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7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9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0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1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2.xml" ContentType="application/vnd.openxmlformats-officedocument.drawingml.chart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560" yWindow="560" windowWidth="40400" windowHeight="18080" tabRatio="944" activeTab="1"/>
  </bookViews>
  <sheets>
    <sheet name="MainFigures" sheetId="37" r:id="rId1"/>
    <sheet name="F1a" sheetId="246" r:id="rId2"/>
    <sheet name="F1b" sheetId="239" r:id="rId3"/>
    <sheet name="F1c" sheetId="282" r:id="rId4"/>
    <sheet name="F1d" sheetId="275" r:id="rId5"/>
    <sheet name="DataF1-F2(Wealth)" sheetId="240" r:id="rId6"/>
    <sheet name="DataF1(Forbes)" sheetId="245" r:id="rId7"/>
    <sheet name="F2" sheetId="308" r:id="rId8"/>
    <sheet name="F3" sheetId="229" r:id="rId9"/>
    <sheet name="DataF3(Income)" sheetId="230" r:id="rId10"/>
    <sheet name="F4" sheetId="309" r:id="rId11"/>
    <sheet name="DataF4(Growth)" sheetId="292" r:id="rId12"/>
    <sheet name="DataF5(Taxes)" sheetId="304" r:id="rId13"/>
    <sheet name="F5" sheetId="303" r:id="rId14"/>
    <sheet name="F6" sheetId="294" r:id="rId15"/>
    <sheet name="DataF6" sheetId="300" r:id="rId16"/>
    <sheet name="AppendixFigures" sheetId="301" r:id="rId17"/>
    <sheet name="AF1" sheetId="279" r:id="rId18"/>
    <sheet name="AF1b" sheetId="306" r:id="rId19"/>
    <sheet name="AF1c" sheetId="305" r:id="rId20"/>
    <sheet name="AF2" sheetId="274" r:id="rId21"/>
    <sheet name="AF3" sheetId="247" r:id="rId22"/>
    <sheet name="AF5" sheetId="283" r:id="rId23"/>
    <sheet name="AF6" sheetId="231" r:id="rId24"/>
    <sheet name="DataAF6" sheetId="232" r:id="rId25"/>
    <sheet name="AF7" sheetId="251" r:id="rId26"/>
    <sheet name="DataAF7" sheetId="250" r:id="rId27"/>
    <sheet name="AF8" sheetId="238" r:id="rId28"/>
    <sheet name="DataAF8(Equitable)" sheetId="237" r:id="rId29"/>
    <sheet name="AF9" sheetId="98" r:id="rId30"/>
    <sheet name="DataAF9(Transfers)" sheetId="299" r:id="rId31"/>
    <sheet name="AF10" sheetId="307" r:id="rId32"/>
    <sheet name="AF11a" sheetId="298" r:id="rId33"/>
    <sheet name="AF11b" sheetId="291" r:id="rId34"/>
    <sheet name="RAW" sheetId="296" r:id="rId35"/>
    <sheet name="scf" sheetId="248" r:id="rId36"/>
  </sheets>
  <externalReferences>
    <externalReference r:id="rId37"/>
  </externalReferences>
  <definedNames>
    <definedName name="A2298668K">[1]AustralianNA2!$DF$1:$DF$10,[1]AustralianNA2!$DF$12:$DF$244</definedName>
    <definedName name="A2302665R_Latest">[1]AustralianNA!$CB$243</definedName>
    <definedName name="A2302667V">[1]AustralianNA!$CD$1:$CD$10,[1]AustralianNA!$CD$11:$CD$243</definedName>
    <definedName name="A2303329W_Latest">[1]AustralianNA!$S$244</definedName>
    <definedName name="A2303331J">[1]AustralianNA!$T$1:$T$10,[1]AustralianNA!$T$12:$T$244</definedName>
    <definedName name="A2303331J_Data">[1]AustralianNA!$T$12:$T$244</definedName>
    <definedName name="A2303331J_Latest">[1]AustralianNA!$T$244</definedName>
    <definedName name="A2303335T">[1]AustralianNA!$V$1:$V$10,[1]AustralianNA!$V$12:$V$244</definedName>
    <definedName name="A2303335T_Data">[1]AustralianNA!$V$12:$V$244</definedName>
    <definedName name="A2303335T_Latest">[1]AustralianNA!$V$244</definedName>
    <definedName name="A2303337W">[1]AustralianNA!$W$1:$W$10,[1]AustralianNA!$W$12:$W$244</definedName>
    <definedName name="A2303337W_Data">[1]AustralianNA!$W$12:$W$244</definedName>
    <definedName name="A2303339A">[1]AustralianNA!$X$1:$X$10,[1]AustralianNA!$X$12:$X$244</definedName>
    <definedName name="A2303339A_Data">[1]AustralianNA!$X$12:$X$244</definedName>
    <definedName name="A2303339A_Latest">[1]AustralianNA!$X$244</definedName>
    <definedName name="A2303341L">[1]AustralianNA!$Y$1:$Y$10,[1]AustralianNA!$Y$12:$Y$244</definedName>
    <definedName name="A2303341L_Latest">[1]AustralianNA!$Y$244</definedName>
    <definedName name="A2303345W">[1]AustralianNA!$AA$1:$AA$10,[1]AustralianNA!$AA$12:$AA$244</definedName>
    <definedName name="A2303345W_Data">[1]AustralianNA!$AA$12:$AA$244</definedName>
    <definedName name="A2303347A">[1]AustralianNA!$AB$1:$AB$10,[1]AustralianNA!$AB$12:$AB$244</definedName>
    <definedName name="A2303347A_Data">[1]AustralianNA!$AB$12:$AB$244</definedName>
    <definedName name="A2303347A_Latest">[1]AustralianNA!$AB$244</definedName>
    <definedName name="A2303349F_Data">[1]AustralianNA!$AC$12:$AC$244</definedName>
    <definedName name="A2303349F_Latest">[1]AustralianNA!$AC$244</definedName>
    <definedName name="A2303351T">[1]AustralianNA!$AD$1:$AD$10,[1]AustralianNA!$AD$12:$AD$244</definedName>
    <definedName name="A2303351T_Latest">[1]AustralianNA!$AD$244</definedName>
    <definedName name="A2303353W">[1]AustralianNA!$AE$1:$AE$10,[1]AustralianNA!$AE$12:$AE$244</definedName>
    <definedName name="A2303353W_Data">[1]AustralianNA!$AE$12:$AE$244</definedName>
    <definedName name="A2303353W_Latest">[1]AustralianNA!$AE$244</definedName>
    <definedName name="A2303355A_Data">[1]AustralianNA!$AG$107:$AG$244</definedName>
    <definedName name="A2303355A_Latest">[1]AustralianNA!$AG$244</definedName>
    <definedName name="A2303357F">[1]AustralianNA!$AH$1:$AH$10,[1]AustralianNA!$AH$107:$AH$244</definedName>
    <definedName name="A2303357F_Latest">[1]AustralianNA!$AH$244</definedName>
    <definedName name="A2303359K">[1]AustralianNA!$AI$1:$AI$10,[1]AustralianNA!$AI$11:$AI$244</definedName>
    <definedName name="A2303359K_Data">[1]AustralianNA!$AI$11:$AI$244</definedName>
    <definedName name="A2303359K_Latest">[1]AustralianNA!$AI$244</definedName>
    <definedName name="A2303363A">[1]AustralianNA!$AK$1:$AK$10,[1]AustralianNA!$AK$11:$AK$244</definedName>
    <definedName name="A2303363A_Data">[1]AustralianNA!$AK$11:$AK$244</definedName>
    <definedName name="A2303363A_Latest">[1]AustralianNA!$AK$244</definedName>
    <definedName name="A2303365F">[1]AustralianNA!$AL$1:$AL$10,[1]AustralianNA!$AL$11:$AL$244</definedName>
    <definedName name="A2303365F_Data">[1]AustralianNA!$AL$11:$AL$244</definedName>
    <definedName name="A2303365F_Latest">[1]AustralianNA!$AL$244</definedName>
    <definedName name="A2303367K">[1]AustralianNA!$AM$1:$AM$10,[1]AustralianNA!$AM$11:$AM$244</definedName>
    <definedName name="A2303367K_Data">[1]AustralianNA!$AM$11:$AM$244</definedName>
    <definedName name="A2303367K_Latest">[1]AustralianNA!$AM$244</definedName>
    <definedName name="A2303369R">[1]AustralianNA!$AN$1:$AN$10,[1]AustralianNA!$AN$11:$AN$244</definedName>
    <definedName name="A2303369R_Data">[1]AustralianNA!$AN$11:$AN$244</definedName>
    <definedName name="A2303369R_Latest">[1]AustralianNA!$AN$244</definedName>
    <definedName name="A2303373F">[1]AustralianNA!$AP$1:$AP$10,[1]AustralianNA!$AP$11:$AP$244</definedName>
    <definedName name="A2303373F_Data">[1]AustralianNA!$AP$11:$AP$244</definedName>
    <definedName name="A2303373F_Latest">[1]AustralianNA!$AP$244</definedName>
    <definedName name="A2303375K">[1]AustralianNA!$AQ$1:$AQ$10,[1]AustralianNA!$AQ$11:$AQ$244</definedName>
    <definedName name="A2303375K_Data">[1]AustralianNA!$AQ$11:$AQ$244</definedName>
    <definedName name="A2303375K_Latest">[1]AustralianNA!$AQ$244</definedName>
    <definedName name="A2303377R">[1]AustralianNA!$AR$1:$AR$10,[1]AustralianNA!$AR$11:$AR$244</definedName>
    <definedName name="A2303377R_Data">[1]AustralianNA!$AR$11:$AR$244</definedName>
    <definedName name="A2303377R_Latest">[1]AustralianNA!$AR$244</definedName>
    <definedName name="A2303379V">[1]AustralianNA!$AS$1:$AS$10,[1]AustralianNA!$AS$11:$AS$244</definedName>
    <definedName name="A2303379V_Data">[1]AustralianNA!$AS$11:$AS$244</definedName>
    <definedName name="A2303379V_Latest">[1]AustralianNA!$AS$244</definedName>
    <definedName name="A2303381F">[1]AustralianNA!$AT$1:$AT$10,[1]AustralianNA!$AT$11:$AT$244</definedName>
    <definedName name="A2303381F_Data">[1]AustralianNA!$AT$11:$AT$244</definedName>
    <definedName name="A2303381F_Latest">[1]AustralianNA!$AT$244</definedName>
    <definedName name="A2303383K">[1]AustralianNA!$AU$1:$AU$10,[1]AustralianNA!$AU$11:$AU$244</definedName>
    <definedName name="A2303383K_Data">[1]AustralianNA!$AU$11:$AU$244</definedName>
    <definedName name="A2303383K_Latest">[1]AustralianNA!$AU$244</definedName>
    <definedName name="A2303385R">[1]AustralianNA!$AW$1:$AW$10,[1]AustralianNA!$AW$108:$AW$244</definedName>
    <definedName name="A2303385R_Data">[1]AustralianNA!$AW$108:$AW$244</definedName>
    <definedName name="A2303385R_Latest">[1]AustralianNA!$AW$244</definedName>
    <definedName name="A2303387V">[1]AustralianNA!$AX$1:$AX$10,[1]AustralianNA!$AX$108:$AX$244</definedName>
    <definedName name="A2303387V_Data">[1]AustralianNA!$AX$108:$AX$244</definedName>
    <definedName name="A2303387V_Latest">[1]AustralianNA!$AX$244</definedName>
    <definedName name="A2303389X">[1]AustralianNA!$AY$1:$AY$10,[1]AustralianNA!$AY$12:$AY$244</definedName>
    <definedName name="A2303389X_Data">[1]AustralianNA!$AY$12:$AY$244</definedName>
    <definedName name="A2303389X_Latest">[1]AustralianNA!$AY$244</definedName>
    <definedName name="A2303393R">[1]AustralianNA!$BA$1:$BA$10,[1]AustralianNA!$BA$12:$BA$244</definedName>
    <definedName name="A2303393R_Data">[1]AustralianNA!$BA$12:$BA$244</definedName>
    <definedName name="A2303393R_Latest">[1]AustralianNA!$BA$244</definedName>
    <definedName name="A2303395V">[1]AustralianNA!$BB$1:$BB$10,[1]AustralianNA!$BB$12:$BB$244</definedName>
    <definedName name="A2303395V_Data">[1]AustralianNA!$BB$12:$BB$244</definedName>
    <definedName name="A2303395V_Latest">[1]AustralianNA!$BB$244</definedName>
    <definedName name="A2303397X">[1]AustralianNA!$BC$1:$BC$10,[1]AustralianNA!$BC$12:$BC$244</definedName>
    <definedName name="A2303397X_Data">[1]AustralianNA!$BC$12:$BC$244</definedName>
    <definedName name="A2303397X_Latest">[1]AustralianNA!$BC$244</definedName>
    <definedName name="A2303399C">[1]AustralianNA!$BD$1:$BD$10,[1]AustralianNA!$BD$12:$BD$244</definedName>
    <definedName name="A2303399C_Data">[1]AustralianNA!$BD$12:$BD$244</definedName>
    <definedName name="A2303399C_Latest">[1]AustralianNA!$BD$244</definedName>
    <definedName name="A2303403J">[1]AustralianNA!$BF$1:$BF$10,[1]AustralianNA!$BF$12:$BF$244</definedName>
    <definedName name="A2303403J_Data">[1]AustralianNA!$BF$12:$BF$244</definedName>
    <definedName name="A2303403J_Latest">[1]AustralianNA!$BF$244</definedName>
    <definedName name="A2303405L">[1]AustralianNA!$BG$1:$BG$10,[1]AustralianNA!$BG$12:$BG$244</definedName>
    <definedName name="A2303405L_Data">[1]AustralianNA!$BG$12:$BG$244</definedName>
    <definedName name="A2303405L_Latest">[1]AustralianNA!$BG$244</definedName>
    <definedName name="A2303407T">[1]AustralianNA!$BH$1:$BH$10,[1]AustralianNA!$BH$12:$BH$244</definedName>
    <definedName name="A2303407T_Data">[1]AustralianNA!$BH$12:$BH$244</definedName>
    <definedName name="A2303407T_Latest">[1]AustralianNA!$BH$244</definedName>
    <definedName name="A2303409W">[1]AustralianNA!$BI$1:$BI$10,[1]AustralianNA!$BI$12:$BI$244</definedName>
    <definedName name="A2303409W_Data">[1]AustralianNA!$BI$12:$BI$244</definedName>
    <definedName name="A2303409W_Latest">[1]AustralianNA!$BI$244</definedName>
    <definedName name="A2303411J">[1]AustralianNA!$BJ$1:$BJ$10,[1]AustralianNA!$BJ$12:$BJ$244</definedName>
    <definedName name="A2303411J_Data">[1]AustralianNA!$BJ$12:$BJ$244</definedName>
    <definedName name="A2303411J_Latest">[1]AustralianNA!$BJ$244</definedName>
    <definedName name="A2303469X">[1]AustralianNA2!$FF$1:$FF$10,[1]AustralianNA2!$FF$71:$FF$244</definedName>
    <definedName name="A2303469X_Data">[1]AustralianNA2!$FF$71:$FF$244</definedName>
    <definedName name="A2303469X_Latest">[1]AustralianNA2!$FF$244</definedName>
    <definedName name="A2303471K">[1]AustralianNA2!$FH$1:$FH$10,[1]AustralianNA2!$FH$11:$FH$244</definedName>
    <definedName name="A2303471K_Data">[1]AustralianNA2!$FH$11:$FH$244</definedName>
    <definedName name="A2303471K_Latest">[1]AustralianNA2!$FH$244</definedName>
    <definedName name="A2303548W">[1]AustralianNA2!$HI$1:$HI$10,[1]AustralianNA2!$HI$72:$HI$244</definedName>
    <definedName name="A2303548W_Data">[1]AustralianNA2!$HI$72:$HI$244</definedName>
    <definedName name="A2303548W_Latest">[1]AustralianNA2!$HI$244</definedName>
    <definedName name="A2303552L">[1]AustralianNA!$B$1:$B$10,[1]AustralianNA!$B$107:$B$244</definedName>
    <definedName name="A2303552L_Data">[1]AustralianNA!$B$107:$B$244</definedName>
    <definedName name="A2303552L_Latest">[1]AustralianNA!$B$244</definedName>
    <definedName name="A2303554T">[1]AustralianNA!$C$1:$C$10,[1]AustralianNA!$C$107:$C$244</definedName>
    <definedName name="A2303554T_Data">[1]AustralianNA!$C$107:$C$244</definedName>
    <definedName name="A2303554T_Latest">[1]AustralianNA!$C$244</definedName>
    <definedName name="A2303556W">[1]AustralianNA!$D$1:$D$10,[1]AustralianNA!$D$11:$D$244</definedName>
    <definedName name="A2303556W_Data">[1]AustralianNA!$D$11:$D$244</definedName>
    <definedName name="A2303556W_Latest">[1]AustralianNA!$D$244</definedName>
    <definedName name="A2303560L">[1]AustralianNA!$F$1:$F$10,[1]AustralianNA!$F$11:$F$244</definedName>
    <definedName name="A2303560L_Data">[1]AustralianNA!$F$11:$F$244</definedName>
    <definedName name="A2303560L_Latest">[1]AustralianNA!$F$244</definedName>
    <definedName name="A2303562T">[1]AustralianNA!$G$1:$G$10,[1]AustralianNA!$G$11:$G$244</definedName>
    <definedName name="A2303562T_Data">[1]AustralianNA!$G$11:$G$244</definedName>
    <definedName name="A2303562T_Latest">[1]AustralianNA!$G$244</definedName>
    <definedName name="A2303564W">[1]AustralianNA!$H$1:$H$10,[1]AustralianNA!$H$11:$H$244</definedName>
    <definedName name="A2303564W_Data">[1]AustralianNA!$H$11:$H$244</definedName>
    <definedName name="A2303564W_Latest">[1]AustralianNA!$H$244</definedName>
    <definedName name="A2303566A">[1]AustralianNA!$I$1:$I$10,[1]AustralianNA!$I$11:$I$244</definedName>
    <definedName name="A2303566A_Data">[1]AustralianNA!$I$11:$I$244</definedName>
    <definedName name="A2303566A_Latest">[1]AustralianNA!$I$244</definedName>
    <definedName name="A2303570T">[1]AustralianNA!$K$1:$K$10,[1]AustralianNA!$K$11:$K$244</definedName>
    <definedName name="A2303570T_Data">[1]AustralianNA!$K$11:$K$244</definedName>
    <definedName name="A2303570T_Latest">[1]AustralianNA!$K$244</definedName>
    <definedName name="A2303572W">[1]AustralianNA!$L$1:$L$10,[1]AustralianNA!$L$11:$L$244</definedName>
    <definedName name="A2303572W_Data">[1]AustralianNA!$L$11:$L$244</definedName>
    <definedName name="A2303572W_Latest">[1]AustralianNA!$L$244</definedName>
    <definedName name="A2303574A">[1]AustralianNA!$M$1:$M$10,[1]AustralianNA!$M$11:$M$244</definedName>
    <definedName name="A2303574A_Data">[1]AustralianNA!$M$11:$M$244</definedName>
    <definedName name="A2303574A_Latest">[1]AustralianNA!$M$244</definedName>
    <definedName name="A2303576F">[1]AustralianNA!$N$1:$N$10,[1]AustralianNA!$N$11:$N$244</definedName>
    <definedName name="A2303576F_Data">[1]AustralianNA!$N$11:$N$244</definedName>
    <definedName name="A2303576F_Latest">[1]AustralianNA!$N$244</definedName>
    <definedName name="A2303578K">[1]AustralianNA!$O$1:$O$10,[1]AustralianNA!$O$11:$O$244</definedName>
    <definedName name="A2303578K_Data">[1]AustralianNA!$O$11:$O$244</definedName>
    <definedName name="A2303578K_Latest">[1]AustralianNA!$O$244</definedName>
    <definedName name="A2303599W">[1]AustralianNA2!$BA$1:$BA$10,[1]AustralianNA2!$BA$71:$BA$244</definedName>
    <definedName name="A2303599W_Data">[1]AustralianNA2!$BA$71:$BA$244</definedName>
    <definedName name="A2303599W_Latest">[1]AustralianNA2!$BA$244</definedName>
    <definedName name="A2303601W">[1]AustralianNA2!$BC$1:$BC$10,[1]AustralianNA2!$BC$11:$BC$244</definedName>
    <definedName name="A2303601W_Data">[1]AustralianNA2!$BC$11:$BC$244</definedName>
    <definedName name="A2303601W_Latest">[1]AustralianNA2!$BC$244</definedName>
    <definedName name="A2303678V">[1]AustralianNA2!$DD$1:$DD$10,[1]AustralianNA2!$DD$72:$DD$244</definedName>
    <definedName name="A2303678V_Data">[1]AustralianNA2!$DD$72:$DD$244</definedName>
    <definedName name="A2303678V_Latest">[1]AustralianNA2!$DD$244</definedName>
    <definedName name="A2304030W">[1]AustralianNA3!$BZ$1:$BZ$10,[1]AustralianNA3!$BZ$15:$BZ$244</definedName>
    <definedName name="A2304030W_Data">[1]AustralianNA3!$BZ$15:$BZ$244</definedName>
    <definedName name="A2304030W_Latest">[1]AustralianNA3!$BZ$244</definedName>
    <definedName name="A2304322X">[1]AustralianNA!$AF$1:$AF$10,[1]AustralianNA!$AF$12:$AF$244</definedName>
    <definedName name="A2304322X_Data">[1]AustralianNA!$AF$12:$AF$244</definedName>
    <definedName name="A2304322X_Latest">[1]AustralianNA!$AF$244</definedName>
    <definedName name="A2304334J">[1]AustralianNA2!$BD$1:$BD$10,[1]AustralianNA2!$BD$11:$BD$244</definedName>
    <definedName name="A2304334J_Data">[1]AustralianNA2!$BD$11:$BD$244</definedName>
    <definedName name="A2304334J_Latest">[1]AustralianNA2!$BD$244</definedName>
    <definedName name="A2304350J">[1]AustralianNA!$Q$1:$Q$10,[1]AustralianNA!$Q$11:$Q$244</definedName>
    <definedName name="A2304350J_Data">[1]AustralianNA!$Q$11:$Q$244</definedName>
    <definedName name="A2304350J_Latest">[1]AustralianNA!$Q$244</definedName>
    <definedName name="A2304370T">[1]AustralianNA2!$HK$1:$HK$10,[1]AustralianNA2!$HK$12:$HK$244</definedName>
    <definedName name="A2304370T_Data">[1]AustralianNA2!$HK$12:$HK$244</definedName>
    <definedName name="A2304370T_Latest">[1]AustralianNA2!$HK$244</definedName>
    <definedName name="A2304386K">[1]AustralianNA!$BK$1:$BK$10,[1]AustralianNA!$BK$12:$BK$244</definedName>
    <definedName name="A2304386K_Data">[1]AustralianNA!$BK$12:$BK$244</definedName>
    <definedName name="A2304386K_Latest">[1]AustralianNA!$BK$244</definedName>
    <definedName name="A2304402X">[1]AustralianNA2!$FI$1:$FI$10,[1]AustralianNA2!$FI$11:$FI$244</definedName>
    <definedName name="A2304402X_Data">[1]AustralianNA2!$FI$11:$FI$244</definedName>
    <definedName name="A2304402X_Latest">[1]AustralianNA2!$FI$244</definedName>
    <definedName name="A2304418T">[1]AustralianNA!$AV$1:$AV$10,[1]AustralianNA!$AV$11:$AV$244</definedName>
    <definedName name="A2304418T_Data">[1]AustralianNA!$AV$11:$AV$244</definedName>
    <definedName name="A2304418T_Latest">[1]AustralianNA!$AV$244</definedName>
    <definedName name="A2323348A">[1]AustralianNA3!$V$1:$V$10,[1]AustralianNA3!$V$71:$V$244</definedName>
    <definedName name="A2323348A_Data">[1]AustralianNA3!$V$71:$V$244</definedName>
    <definedName name="A2323348A_Latest">[1]AustralianNA3!$V$244</definedName>
    <definedName name="A2323349C">[1]AustralianNA3!$CV$1:$CV$10,[1]AustralianNA3!$CV$72:$CV$243</definedName>
    <definedName name="A2323349C_Data">[1]AustralianNA3!$CV$72:$CV$243</definedName>
    <definedName name="A2323349C_Latest">[1]AustralianNA3!$CV$243</definedName>
    <definedName name="A2323350L">[1]AustralianNA2!$HJ$1:$HJ$10,[1]AustralianNA2!$HJ$72:$HJ$244</definedName>
    <definedName name="A2323350L_Data">[1]AustralianNA2!$HJ$72:$HJ$244</definedName>
    <definedName name="A2323350L_Latest">[1]AustralianNA2!$HJ$244</definedName>
    <definedName name="A2323352T">[1]AustralianNA3!$BY$1:$BY$10,[1]AustralianNA3!$BY$72:$BY$244</definedName>
    <definedName name="A2323352T_Data">[1]AustralianNA3!$BY$72:$BY$244</definedName>
    <definedName name="A2323352T_Latest">[1]AustralianNA3!$BY$244</definedName>
    <definedName name="A2323353V">[1]AustralianNA2!$FG$1:$FG$10,[1]AustralianNA2!$FG$71:$FG$244</definedName>
    <definedName name="A2323353V_Data">[1]AustralianNA2!$FG$71:$FG$244</definedName>
    <definedName name="A2323353V_Latest">[1]AustralianNA2!$FG$244</definedName>
    <definedName name="A2323355X">[1]AustralianNA2!$DE$1:$DE$10,[1]AustralianNA2!$DE$72:$DE$244</definedName>
    <definedName name="A2323355X_Data">[1]AustralianNA2!$DE$72:$DE$244</definedName>
    <definedName name="A2323355X_Latest">[1]AustralianNA2!$DE$244</definedName>
    <definedName name="A2323358F">[1]AustralianNA2!$BB$1:$BB$10,[1]AustralianNA2!$BB$71:$BB$244</definedName>
    <definedName name="A2323358F_Data">[1]AustralianNA2!$BB$71:$BB$244</definedName>
    <definedName name="A2323358F_Latest">[1]AustralianNA2!$BB$244</definedName>
    <definedName name="A2323369L">[1]AustralianNA!$BO$1:$BO$10,[1]AustralianNA!$BO$11:$BO$244</definedName>
    <definedName name="A2323369L_Data">[1]AustralianNA!$BO$11:$BO$244</definedName>
    <definedName name="A2323369L_Latest">[1]AustralianNA!$BO$244</definedName>
    <definedName name="A2323370W">[1]AustralianNA!$AZ$1:$AZ$10,[1]AustralianNA!$AZ$12:$AZ$244</definedName>
    <definedName name="A2323370W_Data">[1]AustralianNA!$AZ$12:$AZ$244</definedName>
    <definedName name="A2323370W_Latest">[1]AustralianNA!$AZ$244</definedName>
    <definedName name="A2323372A">[1]AustralianNA!$AJ$1:$AJ$10,[1]AustralianNA!$AJ$11:$AJ$244</definedName>
    <definedName name="A2323372A_Data">[1]AustralianNA!$AJ$11:$AJ$244</definedName>
    <definedName name="A2323372A_Latest">[1]AustralianNA!$AJ$244</definedName>
    <definedName name="A2323374F">[1]AustralianNA!$CC$1:$CC$10,[1]AustralianNA!$CC$11:$CC$243</definedName>
    <definedName name="A2323374F_Data">[1]AustralianNA!$CC$11:$CC$243</definedName>
    <definedName name="A2323374F_Latest">[1]AustralianNA!$CC$243</definedName>
    <definedName name="A2323376K">[1]AustralianNA!$U$1:$U$10,[1]AustralianNA!$U$12:$U$244</definedName>
    <definedName name="A2323376K_Data">[1]AustralianNA!$U$12:$U$244</definedName>
    <definedName name="A2323376K_Latest">[1]AustralianNA!$U$244</definedName>
    <definedName name="A2323378R">[1]AustralianNA!$E$1:$E$10,[1]AustralianNA!$E$11:$E$244</definedName>
    <definedName name="A2323378R_Data">[1]AustralianNA!$E$11:$E$244</definedName>
    <definedName name="A2323378R_Latest">[1]AustralianNA!$E$244</definedName>
    <definedName name="A2529206X">[1]AustralianNA2!$AZ$1:$AZ$10,[1]AustralianNA2!$AZ$71:$AZ$244</definedName>
    <definedName name="A2529206X_Data">[1]AustralianNA2!$AZ$71:$AZ$244</definedName>
    <definedName name="A2529206X_Latest">[1]AustralianNA2!$AZ$244</definedName>
    <definedName name="A2529207A">[1]AustralianNA2!$DC$1:$DC$10,[1]AustralianNA2!$DC$72:$DC$244</definedName>
    <definedName name="A2529207A_Data">[1]AustralianNA2!$DC$72:$DC$244</definedName>
    <definedName name="A2529207A_Latest">[1]AustralianNA2!$DC$244</definedName>
    <definedName name="A2529209F">[1]AustralianNA2!$FE$1:$FE$10,[1]AustralianNA2!$FE$71:$FE$244</definedName>
    <definedName name="A2529209F_Data">[1]AustralianNA2!$FE$71:$FE$244</definedName>
    <definedName name="A2529209F_Latest">[1]AustralianNA2!$FE$244</definedName>
    <definedName name="A2529210R">[1]AustralianNA2!$HH$1:$HH$10,[1]AustralianNA2!$HH$72:$HH$244</definedName>
    <definedName name="A2529210R_Data">[1]AustralianNA2!$HH$72:$HH$244</definedName>
    <definedName name="A2529210R_Latest">[1]AustralianNA2!$HH$244</definedName>
    <definedName name="A2529212V">[1]AustralianNA3!$CT$1:$CT$10,[1]AustralianNA3!$CT$72:$CT$243</definedName>
    <definedName name="A2529212V_Data">[1]AustralianNA3!$CT$72:$CT$243</definedName>
    <definedName name="A2529212V_Latest">[1]AustralianNA3!$CT$243</definedName>
    <definedName name="A2529213W">[1]AustralianNA3!$T$1:$T$10,[1]AustralianNA3!$T$71:$T$244</definedName>
    <definedName name="A2529213W_Data">[1]AustralianNA3!$T$71:$T$244</definedName>
    <definedName name="A2529213W_Latest">[1]AustralianNA3!$T$244</definedName>
    <definedName name="A2529214X">[1]AustralianNA3!$BW$1:$BW$10,[1]AustralianNA3!$BW$72:$BW$244</definedName>
    <definedName name="A2529214X_Data">[1]AustralianNA3!$BW$72:$BW$244</definedName>
    <definedName name="A2529214X_Latest">[1]AustralianNA3!$BW$244</definedName>
    <definedName name="A2716003C">[1]AustralianNA3!$CA$1:$CA$10,[1]AustralianNA3!$CA$72:$CA$243</definedName>
    <definedName name="A2716003C_Data">[1]AustralianNA3!$CA$72:$CA$243</definedName>
    <definedName name="A2716003C_Latest">[1]AustralianNA3!$CA$243</definedName>
    <definedName name="A2716004F">[1]AustralianNA3!$CB$1:$CB$10,[1]AustralianNA3!$CB$72:$CB$243</definedName>
    <definedName name="A2716004F_Data">[1]AustralianNA3!$CB$72:$CB$243</definedName>
    <definedName name="A2716004F_Latest">[1]AustralianNA3!$CB$243</definedName>
    <definedName name="A2716005J">[1]AustralianNA3!$CC$1:$CC$10,[1]AustralianNA3!$CC$72:$CC$243</definedName>
    <definedName name="A2716005J_Data">[1]AustralianNA3!$CC$72:$CC$243</definedName>
    <definedName name="A2716005J_Latest">[1]AustralianNA3!$CC$243</definedName>
    <definedName name="A2716006K">[1]AustralianNA3!$CD$1:$CD$10,[1]AustralianNA3!$CD$72:$CD$243</definedName>
    <definedName name="A2716006K_Data">[1]AustralianNA3!$CD$72:$CD$243</definedName>
    <definedName name="A2716006K_Latest">[1]AustralianNA3!$CD$243</definedName>
    <definedName name="A2716007L">[1]AustralianNA3!$CE$1:$CE$10,[1]AustralianNA3!$CE$72:$CE$243</definedName>
    <definedName name="A2716007L_Data">[1]AustralianNA3!$CE$72:$CE$243</definedName>
    <definedName name="A2716007L_Latest">[1]AustralianNA3!$CE$243</definedName>
    <definedName name="A2716008R">[1]AustralianNA3!$CF$1:$CF$10,[1]AustralianNA3!$CF$72:$CF$243</definedName>
    <definedName name="A2716008R_Data">[1]AustralianNA3!$CF$72:$CF$243</definedName>
    <definedName name="A2716008R_Latest">[1]AustralianNA3!$CF$243</definedName>
    <definedName name="A2716009T">[1]AustralianNA3!$CG$1:$CG$10,[1]AustralianNA3!$CG$72:$CG$243</definedName>
    <definedName name="A2716009T_Data">[1]AustralianNA3!$CG$72:$CG$243</definedName>
    <definedName name="A2716009T_Latest">[1]AustralianNA3!$CG$243</definedName>
    <definedName name="A2716010A">[1]AustralianNA3!$CH$1:$CH$10,[1]AustralianNA3!$CH$72:$CH$243</definedName>
    <definedName name="A2716010A_Data">[1]AustralianNA3!$CH$72:$CH$243</definedName>
    <definedName name="A2716010A_Latest">[1]AustralianNA3!$CH$243</definedName>
    <definedName name="A2716011C">[1]AustralianNA3!$CI$1:$CI$10,[1]AustralianNA3!$CI$72:$CI$243</definedName>
    <definedName name="A2716011C_Data">[1]AustralianNA3!$CI$72:$CI$243</definedName>
    <definedName name="A2716011C_Latest">[1]AustralianNA3!$CI$243</definedName>
    <definedName name="A2716012F">[1]AustralianNA3!$CJ$1:$CJ$10,[1]AustralianNA3!$CJ$72:$CJ$243</definedName>
    <definedName name="A2716012F_Data">[1]AustralianNA3!$CJ$72:$CJ$243</definedName>
    <definedName name="A2716012F_Latest">[1]AustralianNA3!$CJ$243</definedName>
    <definedName name="A2716013J">[1]AustralianNA3!$CK$1:$CK$10,[1]AustralianNA3!$CK$72:$CK$243</definedName>
    <definedName name="A2716013J_Data">[1]AustralianNA3!$CK$72:$CK$243</definedName>
    <definedName name="A2716013J_Latest">[1]AustralianNA3!$CK$243</definedName>
    <definedName name="A2716014K">[1]AustralianNA3!$CL$1:$CL$10,[1]AustralianNA3!$CL$72:$CL$243</definedName>
    <definedName name="A2716014K_Data">[1]AustralianNA3!$CL$72:$CL$243</definedName>
    <definedName name="A2716014K_Latest">[1]AustralianNA3!$CL$243</definedName>
    <definedName name="A2716015L">[1]AustralianNA3!$CM$1:$CM$10,[1]AustralianNA3!$CM$72:$CM$243</definedName>
    <definedName name="A2716015L_Data">[1]AustralianNA3!$CM$72:$CM$243</definedName>
    <definedName name="A2716015L_Latest">[1]AustralianNA3!$CM$243</definedName>
    <definedName name="A2716016R">[1]AustralianNA3!$CN$1:$CN$10,[1]AustralianNA3!$CN$72:$CN$243</definedName>
    <definedName name="A2716016R_Data">[1]AustralianNA3!$CN$72:$CN$243</definedName>
    <definedName name="A2716016R_Latest">[1]AustralianNA3!$CN$243</definedName>
    <definedName name="A2716017T">[1]AustralianNA3!$CO$1:$CO$10,[1]AustralianNA3!$CO$72:$CO$243</definedName>
    <definedName name="A2716017T_Data">[1]AustralianNA3!$CO$72:$CO$243</definedName>
    <definedName name="A2716017T_Latest">[1]AustralianNA3!$CO$243</definedName>
    <definedName name="A2716018V">[1]AustralianNA3!$CP$1:$CP$10,[1]AustralianNA3!$CP$72:$CP$243</definedName>
    <definedName name="A2716018V_Data">[1]AustralianNA3!$CP$72:$CP$243</definedName>
    <definedName name="A2716018V_Latest">[1]AustralianNA3!$CP$243</definedName>
    <definedName name="A2716019W">[1]AustralianNA3!$CQ$1:$CQ$10,[1]AustralianNA3!$CQ$72:$CQ$243</definedName>
    <definedName name="A2716019W_Data">[1]AustralianNA3!$CQ$72:$CQ$243</definedName>
    <definedName name="A2716019W_Latest">[1]AustralianNA3!$CQ$243</definedName>
    <definedName name="A2716020F">[1]AustralianNA3!$CR$1:$CR$10,[1]AustralianNA3!$CR$72:$CR$243</definedName>
    <definedName name="A2716020F_Data">[1]AustralianNA3!$CR$72:$CR$243</definedName>
    <definedName name="A2716020F_Latest">[1]AustralianNA3!$CR$243</definedName>
    <definedName name="A2716021J">[1]AustralianNA3!$CS$1:$CS$10,[1]AustralianNA3!$CS$72:$CS$243</definedName>
    <definedName name="A2716021J_Data">[1]AustralianNA3!$CS$72:$CS$243</definedName>
    <definedName name="A2716021J_Latest">[1]AustralianNA3!$CS$243</definedName>
    <definedName name="A2716040R">[1]AustralianNA2!$FL$1:$FL$10,[1]AustralianNA2!$FL$72:$FL$244</definedName>
    <definedName name="A2716040R_Data">[1]AustralianNA2!$FL$72:$FL$244</definedName>
    <definedName name="A2716040R_Latest">[1]AustralianNA2!$FL$244</definedName>
    <definedName name="A2716041T">[1]AustralianNA2!$FJ$1:$FJ$10,[1]AustralianNA2!$FJ$72:$FJ$244</definedName>
    <definedName name="A2716041T_Data">[1]AustralianNA2!$FJ$72:$FJ$244</definedName>
    <definedName name="A2716041T_Latest">[1]AustralianNA2!$FJ$244</definedName>
    <definedName name="A2716042V">[1]AustralianNA2!$FK$1:$FK$10,[1]AustralianNA2!$FK$72:$FK$244</definedName>
    <definedName name="A2716042V_Data">[1]AustralianNA2!$FK$72:$FK$244</definedName>
    <definedName name="A2716042V_Latest">[1]AustralianNA2!$FK$244</definedName>
    <definedName name="A2716043W">[1]AustralianNA2!$FS$1:$FS$10,[1]AustralianNA2!$FS$72:$FS$244</definedName>
    <definedName name="A2716043W_Data">[1]AustralianNA2!$FS$72:$FS$244</definedName>
    <definedName name="A2716043W_Latest">[1]AustralianNA2!$FS$244</definedName>
    <definedName name="A2716044X">[1]AustralianNA2!$FR$1:$FR$10,[1]AustralianNA2!$FR$116:$FR$244</definedName>
    <definedName name="A2716044X_Data">[1]AustralianNA2!$FR$116:$FR$244</definedName>
    <definedName name="A2716044X_Latest">[1]AustralianNA2!$FR$244</definedName>
    <definedName name="A2716045A">[1]AustralianNA2!$FQ$1:$FQ$10,[1]AustralianNA2!$FQ$72:$FQ$244</definedName>
    <definedName name="A2716045A_Data">[1]AustralianNA2!$FQ$72:$FQ$244</definedName>
    <definedName name="A2716045A_Latest">[1]AustralianNA2!$FQ$244</definedName>
    <definedName name="A2716046C">[1]AustralianNA2!$FY$1:$FY$10,[1]AustralianNA2!$FY$72:$FY$244</definedName>
    <definedName name="A2716046C_Data">[1]AustralianNA2!$FY$72:$FY$244</definedName>
    <definedName name="A2716046C_Latest">[1]AustralianNA2!$FY$244</definedName>
    <definedName name="A2716047F">[1]AustralianNA2!$FT$1:$FT$10,[1]AustralianNA2!$FT$84:$FT$244</definedName>
    <definedName name="A2716047F_Data">[1]AustralianNA2!$FT$84:$FT$244</definedName>
    <definedName name="A2716047F_Latest">[1]AustralianNA2!$FT$244</definedName>
    <definedName name="A2716048J">[1]AustralianNA2!$FV$1:$FV$10,[1]AustralianNA2!$FV$84:$FV$244</definedName>
    <definedName name="A2716048J_Data">[1]AustralianNA2!$FV$84:$FV$244</definedName>
    <definedName name="A2716048J_Latest">[1]AustralianNA2!$FV$244</definedName>
    <definedName name="A2716049K">[1]AustralianNA2!$FW$1:$FW$10,[1]AustralianNA2!$FW$84:$FW$244</definedName>
    <definedName name="A2716049K_Data">[1]AustralianNA2!$FW$84:$FW$244</definedName>
    <definedName name="A2716049K_Latest">[1]AustralianNA2!$FW$244</definedName>
    <definedName name="A2716051W">[1]AustralianNA2!$FU$1:$FU$10,[1]AustralianNA2!$FU$84:$FU$244</definedName>
    <definedName name="A2716051W_Data">[1]AustralianNA2!$FU$84:$FU$244</definedName>
    <definedName name="A2716051W_Latest">[1]AustralianNA2!$FU$244</definedName>
    <definedName name="A2716055F">[1]AustralianNA2!$GC$1:$GC$10,[1]AustralianNA2!$GC$72:$GC$244</definedName>
    <definedName name="A2716055F_Data">[1]AustralianNA2!$GC$72:$GC$244</definedName>
    <definedName name="A2716055F_Latest">[1]AustralianNA2!$GC$244</definedName>
    <definedName name="A2716056J">[1]AustralianNA2!$FZ$1:$FZ$10,[1]AustralianNA2!$FZ$72:$FZ$244</definedName>
    <definedName name="A2716056J_Data">[1]AustralianNA2!$FZ$72:$FZ$244</definedName>
    <definedName name="A2716056J_Latest">[1]AustralianNA2!$FZ$244</definedName>
    <definedName name="A2716057K">[1]AustralianNA2!$GA$1:$GA$10,[1]AustralianNA2!$GA$72:$GA$244</definedName>
    <definedName name="A2716057K_Data">[1]AustralianNA2!$GA$72:$GA$244</definedName>
    <definedName name="A2716057K_Latest">[1]AustralianNA2!$GA$244</definedName>
    <definedName name="A2716058L">[1]AustralianNA2!$GB$1:$GB$10,[1]AustralianNA2!$GB$72:$GB$244</definedName>
    <definedName name="A2716058L_Data">[1]AustralianNA2!$GB$72:$GB$244</definedName>
    <definedName name="A2716058L_Latest">[1]AustralianNA2!$GB$244</definedName>
    <definedName name="A2716059R">[1]AustralianNA2!$GG$1:$GG$10,[1]AustralianNA2!$GG$72:$GG$244</definedName>
    <definedName name="A2716059R_Data">[1]AustralianNA2!$GG$72:$GG$244</definedName>
    <definedName name="A2716059R_Latest">[1]AustralianNA2!$GG$244</definedName>
    <definedName name="A2716060X">[1]AustralianNA2!$GH$1:$GH$10,[1]AustralianNA2!$GH$72:$GH$244</definedName>
    <definedName name="A2716060X_Data">[1]AustralianNA2!$GH$72:$GH$244</definedName>
    <definedName name="A2716060X_Latest">[1]AustralianNA2!$GH$244</definedName>
    <definedName name="A2716061A">[1]AustralianNA2!$GI$1:$GI$10,[1]AustralianNA2!$GI$72:$GI$244</definedName>
    <definedName name="A2716061A_Data">[1]AustralianNA2!$GI$72:$GI$244</definedName>
    <definedName name="A2716061A_Latest">[1]AustralianNA2!$GI$244</definedName>
    <definedName name="A2716062C">[1]AustralianNA2!$GJ$1:$GJ$10,[1]AustralianNA2!$GJ$72:$GJ$244</definedName>
    <definedName name="A2716062C_Data">[1]AustralianNA2!$GJ$72:$GJ$244</definedName>
    <definedName name="A2716062C_Latest">[1]AustralianNA2!$GJ$244</definedName>
    <definedName name="A2716063F">[1]AustralianNA2!$GO$1:$GO$10,[1]AustralianNA2!$GO$72:$GO$244</definedName>
    <definedName name="A2716063F_Data">[1]AustralianNA2!$GO$72:$GO$244</definedName>
    <definedName name="A2716063F_Latest">[1]AustralianNA2!$GO$244</definedName>
    <definedName name="A2716064J">[1]AustralianNA2!$GL$1:$GL$10,[1]AustralianNA2!$GL$72:$GL$244</definedName>
    <definedName name="A2716064J_Data">[1]AustralianNA2!$GL$72:$GL$244</definedName>
    <definedName name="A2716064J_Latest">[1]AustralianNA2!$GL$244</definedName>
    <definedName name="A2716067R">[1]AustralianNA2!$GN$1:$GN$10,[1]AustralianNA2!$GN$72:$GN$244</definedName>
    <definedName name="A2716067R_Data">[1]AustralianNA2!$GN$72:$GN$244</definedName>
    <definedName name="A2716067R_Latest">[1]AustralianNA2!$GN$244</definedName>
    <definedName name="A2716068T">[1]AustralianNA2!$GR$1:$GR$10,[1]AustralianNA2!$GR$72:$GR$244</definedName>
    <definedName name="A2716068T_Data">[1]AustralianNA2!$GR$72:$GR$244</definedName>
    <definedName name="A2716068T_Latest">[1]AustralianNA2!$GR$244</definedName>
    <definedName name="A2716069V">[1]AustralianNA2!$GU$1:$GU$10,[1]AustralianNA2!$GU$72:$GU$244</definedName>
    <definedName name="A2716069V_Data">[1]AustralianNA2!$GU$72:$GU$244</definedName>
    <definedName name="A2716069V_Latest">[1]AustralianNA2!$GU$244</definedName>
    <definedName name="A2716070C">[1]AustralianNA2!$GX$1:$GX$10,[1]AustralianNA2!$GX$72:$GX$244</definedName>
    <definedName name="A2716070C_Data">[1]AustralianNA2!$GX$72:$GX$244</definedName>
    <definedName name="A2716070C_Latest">[1]AustralianNA2!$GX$244</definedName>
    <definedName name="A2716071F">[1]AustralianNA2!$HA$1:$HA$10,[1]AustralianNA2!$HA$72:$HA$244</definedName>
    <definedName name="A2716071F_Data">[1]AustralianNA2!$HA$72:$HA$244</definedName>
    <definedName name="A2716071F_Latest">[1]AustralianNA2!$HA$244</definedName>
    <definedName name="A2716072J">[1]AustralianNA2!$HB$1:$HB$10,[1]AustralianNA2!$HB$72:$HB$244</definedName>
    <definedName name="A2716072J_Data">[1]AustralianNA2!$HB$72:$HB$244</definedName>
    <definedName name="A2716072J_Latest">[1]AustralianNA2!$HB$244</definedName>
    <definedName name="A2716073K">[1]AustralianNA2!$HC$1:$HC$10,[1]AustralianNA2!$HC$72:$HC$244</definedName>
    <definedName name="A2716073K_Data">[1]AustralianNA2!$HC$72:$HC$244</definedName>
    <definedName name="A2716073K_Latest">[1]AustralianNA2!$HC$244</definedName>
    <definedName name="A2716074L">[1]AustralianNA2!$HD$1:$HD$10,[1]AustralianNA2!$HD$72:$HD$244</definedName>
    <definedName name="A2716074L_Data">[1]AustralianNA2!$HD$72:$HD$244</definedName>
    <definedName name="A2716074L_Latest">[1]AustralianNA2!$HD$244</definedName>
    <definedName name="A2716075R">[1]AustralianNA2!$HE$1:$HE$10,[1]AustralianNA2!$HE$72:$HE$244</definedName>
    <definedName name="A2716075R_Data">[1]AustralianNA2!$HE$72:$HE$244</definedName>
    <definedName name="A2716075R_Latest">[1]AustralianNA2!$HE$244</definedName>
    <definedName name="A2716076T">[1]AustralianNA2!$HF$1:$HF$10,[1]AustralianNA2!$HF$72:$HF$244</definedName>
    <definedName name="A2716076T_Data">[1]AustralianNA2!$HF$72:$HF$244</definedName>
    <definedName name="A2716076T_Latest">[1]AustralianNA2!$HF$244</definedName>
    <definedName name="A2716077V">[1]AustralianNA2!$HG$1:$HG$10,[1]AustralianNA2!$HG$72:$HG$244</definedName>
    <definedName name="A2716077V_Data">[1]AustralianNA2!$HG$72:$HG$244</definedName>
    <definedName name="A2716077V_Latest">[1]AustralianNA2!$HG$244</definedName>
    <definedName name="A2716120R">[1]AustralianNA3!$AA$1:$AA$10,[1]AustralianNA3!$AA$72:$AA$244</definedName>
    <definedName name="A2716120R_Data">[1]AustralianNA3!$AA$72:$AA$244</definedName>
    <definedName name="A2716120R_Latest">[1]AustralianNA3!$AA$244</definedName>
    <definedName name="A2716121T">[1]AustralianNA3!$Y$1:$Y$10,[1]AustralianNA3!$Y$72:$Y$244</definedName>
    <definedName name="A2716121T_Data">[1]AustralianNA3!$Y$72:$Y$244</definedName>
    <definedName name="A2716121T_Latest">[1]AustralianNA3!$Y$244</definedName>
    <definedName name="A2716122V">[1]AustralianNA3!$Z$1:$Z$10,[1]AustralianNA3!$Z$72:$Z$244</definedName>
    <definedName name="A2716122V_Data">[1]AustralianNA3!$Z$72:$Z$244</definedName>
    <definedName name="A2716122V_Latest">[1]AustralianNA3!$Z$244</definedName>
    <definedName name="A2716123W">[1]AustralianNA3!$AH$1:$AH$10,[1]AustralianNA3!$AH$72:$AH$244</definedName>
    <definedName name="A2716123W_Data">[1]AustralianNA3!$AH$72:$AH$244</definedName>
    <definedName name="A2716123W_Latest">[1]AustralianNA3!$AH$244</definedName>
    <definedName name="A2716124X">[1]AustralianNA3!$AG$1:$AG$10,[1]AustralianNA3!$AG$116:$AG$244</definedName>
    <definedName name="A2716124X_Data">[1]AustralianNA3!$AG$116:$AG$244</definedName>
    <definedName name="A2716124X_Latest">[1]AustralianNA3!$AG$244</definedName>
    <definedName name="A2716125A">[1]AustralianNA3!$AF$1:$AF$10,[1]AustralianNA3!$AF$72:$AF$244</definedName>
    <definedName name="A2716125A_Data">[1]AustralianNA3!$AF$72:$AF$244</definedName>
    <definedName name="A2716125A_Latest">[1]AustralianNA3!$AF$244</definedName>
    <definedName name="A2716126C">[1]AustralianNA3!$AN$1:$AN$10,[1]AustralianNA3!$AN$72:$AN$244</definedName>
    <definedName name="A2716126C_Data">[1]AustralianNA3!$AN$72:$AN$244</definedName>
    <definedName name="A2716126C_Latest">[1]AustralianNA3!$AN$244</definedName>
    <definedName name="A2716127F">[1]AustralianNA3!$AI$1:$AI$10,[1]AustralianNA3!$AI$84:$AI$244</definedName>
    <definedName name="A2716127F_Data">[1]AustralianNA3!$AI$84:$AI$244</definedName>
    <definedName name="A2716127F_Latest">[1]AustralianNA3!$AI$244</definedName>
    <definedName name="A2716128J">[1]AustralianNA3!$AK$1:$AK$10,[1]AustralianNA3!$AK$84:$AK$244</definedName>
    <definedName name="A2716128J_Data">[1]AustralianNA3!$AK$84:$AK$244</definedName>
    <definedName name="A2716128J_Latest">[1]AustralianNA3!$AK$244</definedName>
    <definedName name="A2716129K">[1]AustralianNA3!$AL$1:$AL$10,[1]AustralianNA3!$AL$84:$AL$244</definedName>
    <definedName name="A2716129K_Data">[1]AustralianNA3!$AL$84:$AL$244</definedName>
    <definedName name="A2716129K_Latest">[1]AustralianNA3!$AL$244</definedName>
    <definedName name="A2716131W">[1]AustralianNA3!$AJ$1:$AJ$10,[1]AustralianNA3!$AJ$84:$AJ$244</definedName>
    <definedName name="A2716131W_Data">[1]AustralianNA3!$AJ$84:$AJ$244</definedName>
    <definedName name="A2716131W_Latest">[1]AustralianNA3!$AJ$244</definedName>
    <definedName name="A2716135F">[1]AustralianNA3!$AR$1:$AR$10,[1]AustralianNA3!$AR$72:$AR$244</definedName>
    <definedName name="A2716135F_Data">[1]AustralianNA3!$AR$72:$AR$244</definedName>
    <definedName name="A2716135F_Latest">[1]AustralianNA3!$AR$244</definedName>
    <definedName name="A2716136J">[1]AustralianNA3!$AO$1:$AO$10,[1]AustralianNA3!$AO$72:$AO$244</definedName>
    <definedName name="A2716136J_Data">[1]AustralianNA3!$AO$72:$AO$244</definedName>
    <definedName name="A2716136J_Latest">[1]AustralianNA3!$AO$244</definedName>
    <definedName name="A2716137K">[1]AustralianNA3!$AP$1:$AP$10,[1]AustralianNA3!$AP$72:$AP$244</definedName>
    <definedName name="A2716137K_Data">[1]AustralianNA3!$AP$72:$AP$244</definedName>
    <definedName name="A2716137K_Latest">[1]AustralianNA3!$AP$244</definedName>
    <definedName name="A2716138L">[1]AustralianNA3!$AQ$1:$AQ$10,[1]AustralianNA3!$AQ$72:$AQ$244</definedName>
    <definedName name="A2716138L_Data">[1]AustralianNA3!$AQ$72:$AQ$244</definedName>
    <definedName name="A2716138L_Latest">[1]AustralianNA3!$AQ$244</definedName>
    <definedName name="A2716139R">[1]AustralianNA3!$AV$1:$AV$10,[1]AustralianNA3!$AV$72:$AV$244</definedName>
    <definedName name="A2716139R_Data">[1]AustralianNA3!$AV$72:$AV$244</definedName>
    <definedName name="A2716139R_Latest">[1]AustralianNA3!$AV$244</definedName>
    <definedName name="A2716140X">[1]AustralianNA3!$AW$1:$AW$10,[1]AustralianNA3!$AW$72:$AW$244</definedName>
    <definedName name="A2716140X_Data">[1]AustralianNA3!$AW$72:$AW$244</definedName>
    <definedName name="A2716140X_Latest">[1]AustralianNA3!$AW$244</definedName>
    <definedName name="A2716141A">[1]AustralianNA3!$AX$1:$AX$10,[1]AustralianNA3!$AX$72:$AX$244</definedName>
    <definedName name="A2716141A_Data">[1]AustralianNA3!$AX$72:$AX$244</definedName>
    <definedName name="A2716141A_Latest">[1]AustralianNA3!$AX$244</definedName>
    <definedName name="A2716142C">[1]AustralianNA3!$AY$1:$AY$10,[1]AustralianNA3!$AY$72:$AY$244</definedName>
    <definedName name="A2716142C_Data">[1]AustralianNA3!$AY$72:$AY$244</definedName>
    <definedName name="A2716142C_Latest">[1]AustralianNA3!$AY$244</definedName>
    <definedName name="A2716143F">[1]AustralianNA3!$BD$1:$BD$10,[1]AustralianNA3!$BD$72:$BD$244</definedName>
    <definedName name="A2716143F_Data">[1]AustralianNA3!$BD$72:$BD$244</definedName>
    <definedName name="A2716143F_Latest">[1]AustralianNA3!$BD$244</definedName>
    <definedName name="A2716144J">[1]AustralianNA3!$BA$1:$BA$10,[1]AustralianNA3!$BA$72:$BA$244</definedName>
    <definedName name="A2716144J_Data">[1]AustralianNA3!$BA$72:$BA$244</definedName>
    <definedName name="A2716144J_Latest">[1]AustralianNA3!$BA$244</definedName>
    <definedName name="A2716147R">[1]AustralianNA3!$BC$1:$BC$10,[1]AustralianNA3!$BC$72:$BC$244</definedName>
    <definedName name="A2716147R_Data">[1]AustralianNA3!$BC$72:$BC$244</definedName>
    <definedName name="A2716147R_Latest">[1]AustralianNA3!$BC$244</definedName>
    <definedName name="A2716148T">[1]AustralianNA3!$BG$1:$BG$10,[1]AustralianNA3!$BG$72:$BG$244</definedName>
    <definedName name="A2716148T_Data">[1]AustralianNA3!$BG$72:$BG$244</definedName>
    <definedName name="A2716148T_Latest">[1]AustralianNA3!$BG$244</definedName>
    <definedName name="A2716149V">[1]AustralianNA3!$BJ$1:$BJ$10,[1]AustralianNA3!$BJ$72:$BJ$244</definedName>
    <definedName name="A2716149V_Data">[1]AustralianNA3!$BJ$72:$BJ$244</definedName>
    <definedName name="A2716149V_Latest">[1]AustralianNA3!$BJ$244</definedName>
    <definedName name="A2716150C">[1]AustralianNA3!$BM$1:$BM$10,[1]AustralianNA3!$BM$72:$BM$244</definedName>
    <definedName name="A2716150C_Data">[1]AustralianNA3!$BM$72:$BM$244</definedName>
    <definedName name="A2716150C_Latest">[1]AustralianNA3!$BM$244</definedName>
    <definedName name="A2716151F">[1]AustralianNA3!$BP$1:$BP$10,[1]AustralianNA3!$BP$72:$BP$244</definedName>
    <definedName name="A2716151F_Data">[1]AustralianNA3!$BP$72:$BP$244</definedName>
    <definedName name="A2716151F_Latest">[1]AustralianNA3!$BP$244</definedName>
    <definedName name="A2716152J">[1]AustralianNA3!$BQ$1:$BQ$10,[1]AustralianNA3!$BQ$72:$BQ$244</definedName>
    <definedName name="A2716152J_Data">[1]AustralianNA3!$BQ$72:$BQ$244</definedName>
    <definedName name="A2716152J_Latest">[1]AustralianNA3!$BQ$244</definedName>
    <definedName name="A2716153K">[1]AustralianNA3!$BS$1:$BS$10,[1]AustralianNA3!$BS$72:$BS$244</definedName>
    <definedName name="A2716153K_Data">[1]AustralianNA3!$BS$72:$BS$244</definedName>
    <definedName name="A2716153K_Latest">[1]AustralianNA3!$BS$244</definedName>
    <definedName name="A2716154L">[1]AustralianNA3!$BT$1:$BT$10,[1]AustralianNA3!$BT$72:$BT$244</definedName>
    <definedName name="A2716154L_Data">[1]AustralianNA3!$BT$72:$BT$244</definedName>
    <definedName name="A2716154L_Latest">[1]AustralianNA3!$BT$244</definedName>
    <definedName name="A2716155R">[1]AustralianNA3!$BU$1:$BU$10,[1]AustralianNA3!$BU$72:$BU$244</definedName>
    <definedName name="A2716155R_Data">[1]AustralianNA3!$BU$72:$BU$244</definedName>
    <definedName name="A2716155R_Latest">[1]AustralianNA3!$BU$244</definedName>
    <definedName name="A2716156T">[1]AustralianNA3!$BV$1:$BV$10,[1]AustralianNA3!$BV$72:$BV$244</definedName>
    <definedName name="A2716156T_Data">[1]AustralianNA3!$BV$72:$BV$244</definedName>
    <definedName name="A2716156T_Latest">[1]AustralianNA3!$BV$244</definedName>
    <definedName name="A2716160J">[1]AustralianNA2!$DI$1:$DI$10,[1]AustralianNA2!$DI$71:$DI$244</definedName>
    <definedName name="A2716160J_Data">[1]AustralianNA2!$DI$71:$DI$244</definedName>
    <definedName name="A2716160J_Latest">[1]AustralianNA2!$DI$244</definedName>
    <definedName name="A2716161K">[1]AustralianNA2!$DG$1:$DG$10,[1]AustralianNA2!$DG$71:$DG$244</definedName>
    <definedName name="A2716161K_Data">[1]AustralianNA2!$DG$71:$DG$244</definedName>
    <definedName name="A2716161K_Latest">[1]AustralianNA2!$DG$244</definedName>
    <definedName name="A2716162L">[1]AustralianNA2!$DH$1:$DH$10,[1]AustralianNA2!$DH$71:$DH$244</definedName>
    <definedName name="A2716162L_Data">[1]AustralianNA2!$DH$71:$DH$244</definedName>
    <definedName name="A2716162L_Latest">[1]AustralianNA2!$DH$244</definedName>
    <definedName name="A2716163R">[1]AustralianNA2!$DP$1:$DP$10,[1]AustralianNA2!$DP$71:$DP$244</definedName>
    <definedName name="A2716163R_Data">[1]AustralianNA2!$DP$71:$DP$244</definedName>
    <definedName name="A2716163R_Latest">[1]AustralianNA2!$DP$244</definedName>
    <definedName name="A2716164T">[1]AustralianNA2!$DO$1:$DO$10,[1]AustralianNA2!$DO$115:$DO$244</definedName>
    <definedName name="A2716164T_Data">[1]AustralianNA2!$DO$115:$DO$244</definedName>
    <definedName name="A2716164T_Latest">[1]AustralianNA2!$DO$244</definedName>
    <definedName name="A2716165V">[1]AustralianNA2!$DN$1:$DN$10,[1]AustralianNA2!$DN$71:$DN$244</definedName>
    <definedName name="A2716165V_Data">[1]AustralianNA2!$DN$71:$DN$244</definedName>
    <definedName name="A2716165V_Latest">[1]AustralianNA2!$DN$244</definedName>
    <definedName name="A2716166W">[1]AustralianNA2!$DV$1:$DV$10,[1]AustralianNA2!$DV$71:$DV$244</definedName>
    <definedName name="A2716166W_Data">[1]AustralianNA2!$DV$71:$DV$244</definedName>
    <definedName name="A2716166W_Latest">[1]AustralianNA2!$DV$244</definedName>
    <definedName name="A2716167X">[1]AustralianNA2!$DQ$1:$DQ$10,[1]AustralianNA2!$DQ$83:$DQ$244</definedName>
    <definedName name="A2716167X_Data">[1]AustralianNA2!$DQ$83:$DQ$244</definedName>
    <definedName name="A2716167X_Latest">[1]AustralianNA2!$DQ$244</definedName>
    <definedName name="A2716168A">[1]AustralianNA2!$DS$1:$DS$10,[1]AustralianNA2!$DS$83:$DS$244</definedName>
    <definedName name="A2716168A_Data">[1]AustralianNA2!$DS$83:$DS$244</definedName>
    <definedName name="A2716168A_Latest">[1]AustralianNA2!$DS$244</definedName>
    <definedName name="A2716169C">[1]AustralianNA2!$DT$1:$DT$10,[1]AustralianNA2!$DT$83:$DT$244</definedName>
    <definedName name="A2716169C_Data">[1]AustralianNA2!$DT$83:$DT$244</definedName>
    <definedName name="A2716169C_Latest">[1]AustralianNA2!$DT$244</definedName>
    <definedName name="A2716171R">[1]AustralianNA2!$DR$1:$DR$10,[1]AustralianNA2!$DR$83:$DR$244</definedName>
    <definedName name="A2716171R_Data">[1]AustralianNA2!$DR$83:$DR$244</definedName>
    <definedName name="A2716171R_Latest">[1]AustralianNA2!$DR$244</definedName>
    <definedName name="A2716175X">[1]AustralianNA2!$DZ$1:$DZ$10,[1]AustralianNA2!$DZ$71:$DZ$244</definedName>
    <definedName name="A2716175X_Data">[1]AustralianNA2!$DZ$71:$DZ$244</definedName>
    <definedName name="A2716175X_Latest">[1]AustralianNA2!$DZ$244</definedName>
    <definedName name="A2716176A">[1]AustralianNA2!$DW$1:$DW$10,[1]AustralianNA2!$DW$71:$DW$244</definedName>
    <definedName name="A2716176A_Data">[1]AustralianNA2!$DW$71:$DW$244</definedName>
    <definedName name="A2716176A_Latest">[1]AustralianNA2!$DW$244</definedName>
    <definedName name="A2716177C">[1]AustralianNA2!$DX$1:$DX$10,[1]AustralianNA2!$DX$71:$DX$244</definedName>
    <definedName name="A2716177C_Data">[1]AustralianNA2!$DX$71:$DX$244</definedName>
    <definedName name="A2716177C_Latest">[1]AustralianNA2!$DX$244</definedName>
    <definedName name="A2716178F">[1]AustralianNA2!$DY$1:$DY$10,[1]AustralianNA2!$DY$71:$DY$244</definedName>
    <definedName name="A2716178F_Data">[1]AustralianNA2!$DY$71:$DY$244</definedName>
    <definedName name="A2716178F_Latest">[1]AustralianNA2!$DY$244</definedName>
    <definedName name="A2716179J">[1]AustralianNA2!$ED$1:$ED$10,[1]AustralianNA2!$ED$71:$ED$244</definedName>
    <definedName name="A2716179J_Data">[1]AustralianNA2!$ED$71:$ED$244</definedName>
    <definedName name="A2716179J_Latest">[1]AustralianNA2!$ED$244</definedName>
    <definedName name="A2716180T">[1]AustralianNA2!$EE$1:$EE$10,[1]AustralianNA2!$EE$71:$EE$244</definedName>
    <definedName name="A2716180T_Data">[1]AustralianNA2!$EE$71:$EE$244</definedName>
    <definedName name="A2716180T_Latest">[1]AustralianNA2!$EE$244</definedName>
    <definedName name="A2716181V">[1]AustralianNA2!$EF$1:$EF$10,[1]AustralianNA2!$EF$71:$EF$244</definedName>
    <definedName name="A2716181V_Data">[1]AustralianNA2!$EF$71:$EF$244</definedName>
    <definedName name="A2716181V_Latest">[1]AustralianNA2!$EF$244</definedName>
    <definedName name="A2716182W">[1]AustralianNA2!$EG$1:$EG$10,[1]AustralianNA2!$EG$71:$EG$244</definedName>
    <definedName name="A2716182W_Data">[1]AustralianNA2!$EG$71:$EG$244</definedName>
    <definedName name="A2716182W_Latest">[1]AustralianNA2!$EG$244</definedName>
    <definedName name="A2716183X">[1]AustralianNA2!$EL$1:$EL$10,[1]AustralianNA2!$EL$71:$EL$244</definedName>
    <definedName name="A2716183X_Data">[1]AustralianNA2!$EL$71:$EL$244</definedName>
    <definedName name="A2716183X_Latest">[1]AustralianNA2!$EL$244</definedName>
    <definedName name="A2716184A">[1]AustralianNA2!$EI$1:$EI$10,[1]AustralianNA2!$EI$71:$EI$244</definedName>
    <definedName name="A2716184A_Data">[1]AustralianNA2!$EI$71:$EI$244</definedName>
    <definedName name="A2716184A_Latest">[1]AustralianNA2!$EI$244</definedName>
    <definedName name="A2716187J">[1]AustralianNA2!$EK$1:$EK$10,[1]AustralianNA2!$EK$71:$EK$244</definedName>
    <definedName name="A2716187J_Data">[1]AustralianNA2!$EK$71:$EK$244</definedName>
    <definedName name="A2716187J_Latest">[1]AustralianNA2!$EK$244</definedName>
    <definedName name="A2716188K">[1]AustralianNA2!$EO$1:$EO$10,[1]AustralianNA2!$EO$71:$EO$244</definedName>
    <definedName name="A2716188K_Data">[1]AustralianNA2!$EO$71:$EO$244</definedName>
    <definedName name="A2716188K_Latest">[1]AustralianNA2!$EO$244</definedName>
    <definedName name="A2716189L">[1]AustralianNA2!$ER$1:$ER$10,[1]AustralianNA2!$ER$71:$ER$244</definedName>
    <definedName name="A2716189L_Data">[1]AustralianNA2!$ER$71:$ER$244</definedName>
    <definedName name="A2716189L_Latest">[1]AustralianNA2!$ER$244</definedName>
    <definedName name="A2716190W">[1]AustralianNA2!$EU$1:$EU$10,[1]AustralianNA2!$EU$71:$EU$244</definedName>
    <definedName name="A2716190W_Data">[1]AustralianNA2!$EU$71:$EU$244</definedName>
    <definedName name="A2716190W_Latest">[1]AustralianNA2!$EU$244</definedName>
    <definedName name="A2716191X">[1]AustralianNA2!$EX$1:$EX$10,[1]AustralianNA2!$EX$71:$EX$244</definedName>
    <definedName name="A2716191X_Data">[1]AustralianNA2!$EX$71:$EX$244</definedName>
    <definedName name="A2716191X_Latest">[1]AustralianNA2!$EX$244</definedName>
    <definedName name="A2716192A">[1]AustralianNA2!$EZ$1:$EZ$10,[1]AustralianNA2!$EZ$71:$EZ$244</definedName>
    <definedName name="A2716192A_Data">[1]AustralianNA2!$EZ$71:$EZ$244</definedName>
    <definedName name="A2716192A_Latest">[1]AustralianNA2!$EZ$244</definedName>
    <definedName name="A2716193C">[1]AustralianNA2!$FA$1:$FA$10,[1]AustralianNA2!$FA$71:$FA$244</definedName>
    <definedName name="A2716193C_Data">[1]AustralianNA2!$FA$71:$FA$244</definedName>
    <definedName name="A2716193C_Latest">[1]AustralianNA2!$FA$244</definedName>
    <definedName name="A2716194F">[1]AustralianNA2!$FB$1:$FB$10,[1]AustralianNA2!$FB$71:$FB$244</definedName>
    <definedName name="A2716194F_Data">[1]AustralianNA2!$FB$71:$FB$244</definedName>
    <definedName name="A2716194F_Latest">[1]AustralianNA2!$FB$244</definedName>
    <definedName name="A2716195J">[1]AustralianNA2!$FC$1:$FC$10,[1]AustralianNA2!$FC$71:$FC$244</definedName>
    <definedName name="A2716195J_Data">[1]AustralianNA2!$FC$71:$FC$244</definedName>
    <definedName name="A2716195J_Latest">[1]AustralianNA2!$FC$244</definedName>
    <definedName name="A2716196K">[1]AustralianNA2!$FD$1:$FD$10,[1]AustralianNA2!$FD$71:$FD$244</definedName>
    <definedName name="A2716196K_Data">[1]AustralianNA2!$FD$71:$FD$244</definedName>
    <definedName name="A2716196K_Latest">[1]AustralianNA2!$FD$244</definedName>
    <definedName name="A2716241K">[1]AustralianNA2!$HN$1:$HN$10,[1]AustralianNA2!$HN$71:$HN$244</definedName>
    <definedName name="A2716241K_Data">[1]AustralianNA2!$HN$71:$HN$244</definedName>
    <definedName name="A2716241K_Latest">[1]AustralianNA2!$HN$244</definedName>
    <definedName name="A2716242L">[1]AustralianNA2!$HL$1:$HL$10,[1]AustralianNA2!$HL$71:$HL$244</definedName>
    <definedName name="A2716242L_Data">[1]AustralianNA2!$HL$71:$HL$244</definedName>
    <definedName name="A2716242L_Latest">[1]AustralianNA2!$HL$244</definedName>
    <definedName name="A2716243R">[1]AustralianNA2!$HM$1:$HM$10,[1]AustralianNA2!$HM$71:$HM$244</definedName>
    <definedName name="A2716243R_Data">[1]AustralianNA2!$HM$71:$HM$244</definedName>
    <definedName name="A2716243R_Latest">[1]AustralianNA2!$HM$244</definedName>
    <definedName name="A2716244T">[1]AustralianNA2!$HU$1:$HU$10,[1]AustralianNA2!$HU$71:$HU$244</definedName>
    <definedName name="A2716244T_Data">[1]AustralianNA2!$HU$71:$HU$244</definedName>
    <definedName name="A2716244T_Latest">[1]AustralianNA2!$HU$244</definedName>
    <definedName name="A2716245V">[1]AustralianNA2!$HT$1:$HT$10,[1]AustralianNA2!$HT$115:$HT$244</definedName>
    <definedName name="A2716245V_Data">[1]AustralianNA2!$HT$115:$HT$244</definedName>
    <definedName name="A2716245V_Latest">[1]AustralianNA2!$HT$244</definedName>
    <definedName name="A2716246W">[1]AustralianNA2!$HS$1:$HS$10,[1]AustralianNA2!$HS$71:$HS$244</definedName>
    <definedName name="A2716246W_Data">[1]AustralianNA2!$HS$71:$HS$244</definedName>
    <definedName name="A2716246W_Latest">[1]AustralianNA2!$HS$244</definedName>
    <definedName name="A2716247X">[1]AustralianNA2!$IA$1:$IA$10,[1]AustralianNA2!$IA$71:$IA$244</definedName>
    <definedName name="A2716247X_Data">[1]AustralianNA2!$IA$71:$IA$244</definedName>
    <definedName name="A2716247X_Latest">[1]AustralianNA2!$IA$244</definedName>
    <definedName name="A2716248A">[1]AustralianNA2!$HV$1:$HV$10,[1]AustralianNA2!$HV$83:$HV$244</definedName>
    <definedName name="A2716248A_Data">[1]AustralianNA2!$HV$83:$HV$244</definedName>
    <definedName name="A2716248A_Latest">[1]AustralianNA2!$HV$244</definedName>
    <definedName name="A2716249C">[1]AustralianNA2!$HX$1:$HX$10,[1]AustralianNA2!$HX$83:$HX$244</definedName>
    <definedName name="A2716249C_Data">[1]AustralianNA2!$HX$83:$HX$244</definedName>
    <definedName name="A2716249C_Latest">[1]AustralianNA2!$HX$244</definedName>
    <definedName name="A2716250L">[1]AustralianNA2!$HY$1:$HY$10,[1]AustralianNA2!$HY$83:$HY$244</definedName>
    <definedName name="A2716250L_Data">[1]AustralianNA2!$HY$83:$HY$244</definedName>
    <definedName name="A2716250L_Latest">[1]AustralianNA2!$HY$244</definedName>
    <definedName name="A2716252T">[1]AustralianNA2!$HW$1:$HW$10,[1]AustralianNA2!$HW$83:$HW$244</definedName>
    <definedName name="A2716252T_Data">[1]AustralianNA2!$HW$83:$HW$244</definedName>
    <definedName name="A2716252T_Latest">[1]AustralianNA2!$HW$244</definedName>
    <definedName name="A2716256A">[1]AustralianNA2!$IE$1:$IE$10,[1]AustralianNA2!$IE$71:$IE$244</definedName>
    <definedName name="A2716256A_Data">[1]AustralianNA2!$IE$71:$IE$244</definedName>
    <definedName name="A2716256A_Latest">[1]AustralianNA2!$IE$244</definedName>
    <definedName name="A2716257C">[1]AustralianNA2!$IB$1:$IB$10,[1]AustralianNA2!$IB$71:$IB$244</definedName>
    <definedName name="A2716257C_Data">[1]AustralianNA2!$IB$71:$IB$244</definedName>
    <definedName name="A2716257C_Latest">[1]AustralianNA2!$IB$244</definedName>
    <definedName name="A2716258F">[1]AustralianNA2!$IC$1:$IC$10,[1]AustralianNA2!$IC$71:$IC$244</definedName>
    <definedName name="A2716258F_Data">[1]AustralianNA2!$IC$71:$IC$244</definedName>
    <definedName name="A2716258F_Latest">[1]AustralianNA2!$IC$244</definedName>
    <definedName name="A2716259J">[1]AustralianNA2!$ID$1:$ID$10,[1]AustralianNA2!$ID$71:$ID$244</definedName>
    <definedName name="A2716259J_Data">[1]AustralianNA2!$ID$71:$ID$244</definedName>
    <definedName name="A2716259J_Latest">[1]AustralianNA2!$ID$244</definedName>
    <definedName name="A2716260T">[1]AustralianNA2!$II$1:$II$10,[1]AustralianNA2!$II$71:$II$244</definedName>
    <definedName name="A2716260T_Data">[1]AustralianNA2!$II$71:$II$244</definedName>
    <definedName name="A2716260T_Latest">[1]AustralianNA2!$II$244</definedName>
    <definedName name="A2716261V">[1]AustralianNA2!$IJ$1:$IJ$10,[1]AustralianNA2!$IJ$71:$IJ$244</definedName>
    <definedName name="A2716261V_Data">[1]AustralianNA2!$IJ$71:$IJ$244</definedName>
    <definedName name="A2716261V_Latest">[1]AustralianNA2!$IJ$244</definedName>
    <definedName name="A2716262W">[1]AustralianNA2!$IK$1:$IK$10,[1]AustralianNA2!$IK$71:$IK$244</definedName>
    <definedName name="A2716262W_Data">[1]AustralianNA2!$IK$71:$IK$244</definedName>
    <definedName name="A2716262W_Latest">[1]AustralianNA2!$IK$244</definedName>
    <definedName name="A2716263X">[1]AustralianNA2!$IL$1:$IL$10,[1]AustralianNA2!$IL$71:$IL$244</definedName>
    <definedName name="A2716263X_Data">[1]AustralianNA2!$IL$71:$IL$244</definedName>
    <definedName name="A2716263X_Latest">[1]AustralianNA2!$IL$244</definedName>
    <definedName name="A2716264A">[1]AustralianNA2!$IQ$1:$IQ$10,[1]AustralianNA2!$IQ$71:$IQ$244</definedName>
    <definedName name="A2716264A_Data">[1]AustralianNA2!$IQ$71:$IQ$244</definedName>
    <definedName name="A2716264A_Latest">[1]AustralianNA2!$IQ$244</definedName>
    <definedName name="A2716265C">[1]AustralianNA2!$IN$1:$IN$10,[1]AustralianNA2!$IN$71:$IN$244</definedName>
    <definedName name="A2716265C_Data">[1]AustralianNA2!$IN$71:$IN$244</definedName>
    <definedName name="A2716265C_Latest">[1]AustralianNA2!$IN$244</definedName>
    <definedName name="A2716268K">[1]AustralianNA2!$IP$1:$IP$10,[1]AustralianNA2!$IP$71:$IP$244</definedName>
    <definedName name="A2716268K_Data">[1]AustralianNA2!$IP$71:$IP$244</definedName>
    <definedName name="A2716268K_Latest">[1]AustralianNA2!$IP$244</definedName>
    <definedName name="A2716269L">[1]AustralianNA3!$D$1:$D$10,[1]AustralianNA3!$D$71:$D$244</definedName>
    <definedName name="A2716269L_Data">[1]AustralianNA3!$D$71:$D$244</definedName>
    <definedName name="A2716269L_Latest">[1]AustralianNA3!$D$244</definedName>
    <definedName name="A2716270W">[1]AustralianNA3!$G$1:$G$10,[1]AustralianNA3!$G$71:$G$244</definedName>
    <definedName name="A2716270W_Data">[1]AustralianNA3!$G$71:$G$244</definedName>
    <definedName name="A2716270W_Latest">[1]AustralianNA3!$G$244</definedName>
    <definedName name="A2716271X">[1]AustralianNA3!$J$1:$J$10,[1]AustralianNA3!$J$71:$J$244</definedName>
    <definedName name="A2716271X_Data">[1]AustralianNA3!$J$71:$J$244</definedName>
    <definedName name="A2716271X_Latest">[1]AustralianNA3!$J$244</definedName>
    <definedName name="A2716272A">[1]AustralianNA3!$M$1:$M$10,[1]AustralianNA3!$M$71:$M$244</definedName>
    <definedName name="A2716272A_Data">[1]AustralianNA3!$M$71:$M$244</definedName>
    <definedName name="A2716272A_Latest">[1]AustralianNA3!$M$244</definedName>
    <definedName name="A2716273C">[1]AustralianNA3!$N$1:$N$10,[1]AustralianNA3!$N$71:$N$244</definedName>
    <definedName name="A2716273C_Data">[1]AustralianNA3!$N$71:$N$244</definedName>
    <definedName name="A2716273C_Latest">[1]AustralianNA3!$N$244</definedName>
    <definedName name="A2716274F">[1]AustralianNA3!$O$1:$O$10,[1]AustralianNA3!$O$71:$O$244</definedName>
    <definedName name="A2716274F_Data">[1]AustralianNA3!$O$71:$O$244</definedName>
    <definedName name="A2716274F_Latest">[1]AustralianNA3!$O$244</definedName>
    <definedName name="A2716275J">[1]AustralianNA3!$P$1:$P$10,[1]AustralianNA3!$P$71:$P$244</definedName>
    <definedName name="A2716275J_Data">[1]AustralianNA3!$P$71:$P$244</definedName>
    <definedName name="A2716275J_Latest">[1]AustralianNA3!$P$244</definedName>
    <definedName name="A2716276K">[1]AustralianNA3!$Q$1:$Q$10,[1]AustralianNA3!$Q$71:$Q$244</definedName>
    <definedName name="A2716276K_Data">[1]AustralianNA3!$Q$71:$Q$244</definedName>
    <definedName name="A2716276K_Latest">[1]AustralianNA3!$Q$244</definedName>
    <definedName name="A2716277L">[1]AustralianNA3!$R$1:$R$10,[1]AustralianNA3!$R$71:$R$244</definedName>
    <definedName name="A2716277L_Data">[1]AustralianNA3!$R$71:$R$244</definedName>
    <definedName name="A2716277L_Latest">[1]AustralianNA3!$R$244</definedName>
    <definedName name="A2716278R">[1]AustralianNA3!$S$1:$S$10,[1]AustralianNA3!$S$71:$S$244</definedName>
    <definedName name="A2716278R_Data">[1]AustralianNA3!$S$71:$S$244</definedName>
    <definedName name="A2716278R_Latest">[1]AustralianNA3!$S$244</definedName>
    <definedName name="A2716298X">[1]AustralianNA2!$BG$1:$BG$10,[1]AustralianNA2!$BG$72:$BG$244</definedName>
    <definedName name="A2716298X_Data">[1]AustralianNA2!$BG$72:$BG$244</definedName>
    <definedName name="A2716298X_Latest">[1]AustralianNA2!$BG$244</definedName>
    <definedName name="A2716299A">[1]AustralianNA2!$BE$1:$BE$10,[1]AustralianNA2!$BE$72:$BE$244</definedName>
    <definedName name="A2716299A_Data">[1]AustralianNA2!$BE$72:$BE$244</definedName>
    <definedName name="A2716299A_Latest">[1]AustralianNA2!$BE$244</definedName>
    <definedName name="A2716300X">[1]AustralianNA2!$BF$1:$BF$10,[1]AustralianNA2!$BF$72:$BF$244</definedName>
    <definedName name="A2716300X_Data">[1]AustralianNA2!$BF$72:$BF$244</definedName>
    <definedName name="A2716300X_Latest">[1]AustralianNA2!$BF$244</definedName>
    <definedName name="A2716301A">[1]AustralianNA2!$BN$1:$BN$10,[1]AustralianNA2!$BN$72:$BN$244</definedName>
    <definedName name="A2716301A_Data">[1]AustralianNA2!$BN$72:$BN$244</definedName>
    <definedName name="A2716301A_Latest">[1]AustralianNA2!$BN$244</definedName>
    <definedName name="A2716302C">[1]AustralianNA2!$BM$1:$BM$10,[1]AustralianNA2!$BM$116:$BM$244</definedName>
    <definedName name="A2716302C_Data">[1]AustralianNA2!$BM$116:$BM$244</definedName>
    <definedName name="A2716302C_Latest">[1]AustralianNA2!$BM$244</definedName>
    <definedName name="A2716303F">[1]AustralianNA2!$BL$1:$BL$10,[1]AustralianNA2!$BL$72:$BL$244</definedName>
    <definedName name="A2716303F_Data">[1]AustralianNA2!$BL$72:$BL$244</definedName>
    <definedName name="A2716303F_Latest">[1]AustralianNA2!$BL$244</definedName>
    <definedName name="A2716304J">[1]AustralianNA2!$BT$1:$BT$10,[1]AustralianNA2!$BT$72:$BT$244</definedName>
    <definedName name="A2716304J_Data">[1]AustralianNA2!$BT$72:$BT$244</definedName>
    <definedName name="A2716304J_Latest">[1]AustralianNA2!$BT$244</definedName>
    <definedName name="A2716305K">[1]AustralianNA2!$BO$1:$BO$10,[1]AustralianNA2!$BO$84:$BO$244</definedName>
    <definedName name="A2716305K_Data">[1]AustralianNA2!$BO$84:$BO$244</definedName>
    <definedName name="A2716305K_Latest">[1]AustralianNA2!$BO$244</definedName>
    <definedName name="A2716306L">[1]AustralianNA2!$BQ$1:$BQ$10,[1]AustralianNA2!$BQ$84:$BQ$244</definedName>
    <definedName name="A2716306L_Data">[1]AustralianNA2!$BQ$84:$BQ$244</definedName>
    <definedName name="A2716306L_Latest">[1]AustralianNA2!$BQ$244</definedName>
    <definedName name="A2716307R">[1]AustralianNA2!$BR$1:$BR$10,[1]AustralianNA2!$BR$84:$BR$244</definedName>
    <definedName name="A2716307R_Data">[1]AustralianNA2!$BR$84:$BR$244</definedName>
    <definedName name="A2716307R_Latest">[1]AustralianNA2!$BR$244</definedName>
    <definedName name="A2716309V">[1]AustralianNA2!$BP$1:$BP$10,[1]AustralianNA2!$BP$84:$BP$244</definedName>
    <definedName name="A2716309V_Data">[1]AustralianNA2!$BP$84:$BP$244</definedName>
    <definedName name="A2716309V_Latest">[1]AustralianNA2!$BP$244</definedName>
    <definedName name="A2716313K">[1]AustralianNA2!$BX$1:$BX$10,[1]AustralianNA2!$BX$72:$BX$244</definedName>
    <definedName name="A2716313K_Data">[1]AustralianNA2!$BX$72:$BX$244</definedName>
    <definedName name="A2716313K_Latest">[1]AustralianNA2!$BX$244</definedName>
    <definedName name="A2716314L">[1]AustralianNA2!$BU$1:$BU$10,[1]AustralianNA2!$BU$72:$BU$244</definedName>
    <definedName name="A2716314L_Data">[1]AustralianNA2!$BU$72:$BU$244</definedName>
    <definedName name="A2716314L_Latest">[1]AustralianNA2!$BU$244</definedName>
    <definedName name="A2716315R">[1]AustralianNA2!$BV$1:$BV$10,[1]AustralianNA2!$BV$72:$BV$244</definedName>
    <definedName name="A2716315R_Data">[1]AustralianNA2!$BV$72:$BV$244</definedName>
    <definedName name="A2716315R_Latest">[1]AustralianNA2!$BV$244</definedName>
    <definedName name="A2716316T">[1]AustralianNA2!$BW$1:$BW$10,[1]AustralianNA2!$BW$72:$BW$244</definedName>
    <definedName name="A2716316T_Data">[1]AustralianNA2!$BW$72:$BW$244</definedName>
    <definedName name="A2716316T_Latest">[1]AustralianNA2!$BW$244</definedName>
    <definedName name="A2716317V">[1]AustralianNA2!$CB$1:$CB$10,[1]AustralianNA2!$CB$72:$CB$244</definedName>
    <definedName name="A2716317V_Data">[1]AustralianNA2!$CB$72:$CB$244</definedName>
    <definedName name="A2716317V_Latest">[1]AustralianNA2!$CB$244</definedName>
    <definedName name="A2716318W">[1]AustralianNA2!$CC$1:$CC$10,[1]AustralianNA2!$CC$72:$CC$244</definedName>
    <definedName name="A2716318W_Data">[1]AustralianNA2!$CC$72:$CC$244</definedName>
    <definedName name="A2716318W_Latest">[1]AustralianNA2!$CC$244</definedName>
    <definedName name="A2716319X">[1]AustralianNA2!$CD$1:$CD$10,[1]AustralianNA2!$CD$72:$CD$244</definedName>
    <definedName name="A2716319X_Data">[1]AustralianNA2!$CD$72:$CD$244</definedName>
    <definedName name="A2716319X_Latest">[1]AustralianNA2!$CD$244</definedName>
    <definedName name="A2716320J">[1]AustralianNA2!$CE$1:$CE$10,[1]AustralianNA2!$CE$72:$CE$244</definedName>
    <definedName name="A2716320J_Data">[1]AustralianNA2!$CE$72:$CE$244</definedName>
    <definedName name="A2716320J_Latest">[1]AustralianNA2!$CE$244</definedName>
    <definedName name="A2716321K">[1]AustralianNA2!$CJ$1:$CJ$10,[1]AustralianNA2!$CJ$72:$CJ$244</definedName>
    <definedName name="A2716321K_Data">[1]AustralianNA2!$CJ$72:$CJ$244</definedName>
    <definedName name="A2716321K_Latest">[1]AustralianNA2!$CJ$244</definedName>
    <definedName name="A2716322L">[1]AustralianNA2!$CG$1:$CG$10,[1]AustralianNA2!$CG$72:$CG$244</definedName>
    <definedName name="A2716322L_Data">[1]AustralianNA2!$CG$72:$CG$244</definedName>
    <definedName name="A2716322L_Latest">[1]AustralianNA2!$CG$244</definedName>
    <definedName name="A2716325V">[1]AustralianNA2!$CI$1:$CI$10,[1]AustralianNA2!$CI$72:$CI$244</definedName>
    <definedName name="A2716325V_Data">[1]AustralianNA2!$CI$72:$CI$244</definedName>
    <definedName name="A2716325V_Latest">[1]AustralianNA2!$CI$244</definedName>
    <definedName name="A2716326W">[1]AustralianNA2!$CM$1:$CM$10,[1]AustralianNA2!$CM$72:$CM$244</definedName>
    <definedName name="A2716326W_Data">[1]AustralianNA2!$CM$72:$CM$244</definedName>
    <definedName name="A2716326W_Latest">[1]AustralianNA2!$CM$244</definedName>
    <definedName name="A2716327X">[1]AustralianNA2!$CP$1:$CP$10,[1]AustralianNA2!$CP$72:$CP$244</definedName>
    <definedName name="A2716327X_Data">[1]AustralianNA2!$CP$72:$CP$244</definedName>
    <definedName name="A2716327X_Latest">[1]AustralianNA2!$CP$244</definedName>
    <definedName name="A2716328A">[1]AustralianNA2!$CS$1:$CS$10,[1]AustralianNA2!$CS$72:$CS$244</definedName>
    <definedName name="A2716328A_Data">[1]AustralianNA2!$CS$72:$CS$244</definedName>
    <definedName name="A2716328A_Latest">[1]AustralianNA2!$CS$244</definedName>
    <definedName name="A2716329C">[1]AustralianNA2!$CV$1:$CV$10,[1]AustralianNA2!$CV$72:$CV$244</definedName>
    <definedName name="A2716329C_Data">[1]AustralianNA2!$CV$72:$CV$244</definedName>
    <definedName name="A2716329C_Latest">[1]AustralianNA2!$CV$244</definedName>
    <definedName name="A2716330L">[1]AustralianNA2!$CW$1:$CW$10,[1]AustralianNA2!$CW$72:$CW$244</definedName>
    <definedName name="A2716330L_Data">[1]AustralianNA2!$CW$72:$CW$244</definedName>
    <definedName name="A2716330L_Latest">[1]AustralianNA2!$CW$244</definedName>
    <definedName name="A2716331R">[1]AustralianNA2!$CX$1:$CX$10,[1]AustralianNA2!$CX$72:$CX$244</definedName>
    <definedName name="A2716331R_Data">[1]AustralianNA2!$CX$72:$CX$244</definedName>
    <definedName name="A2716331R_Latest">[1]AustralianNA2!$CX$244</definedName>
    <definedName name="A2716332T">[1]AustralianNA2!$CY$1:$CY$10,[1]AustralianNA2!$CY$72:$CY$244</definedName>
    <definedName name="A2716332T_Data">[1]AustralianNA2!$CY$72:$CY$244</definedName>
    <definedName name="A2716332T_Latest">[1]AustralianNA2!$CY$244</definedName>
    <definedName name="A2716333V">[1]AustralianNA2!$CZ$1:$CZ$10,[1]AustralianNA2!$CZ$72:$CZ$244</definedName>
    <definedName name="A2716333V_Data">[1]AustralianNA2!$CZ$72:$CZ$244</definedName>
    <definedName name="A2716333V_Latest">[1]AustralianNA2!$CZ$244</definedName>
    <definedName name="A2716334W">[1]AustralianNA2!$DA$1:$DA$10,[1]AustralianNA2!$DA$72:$DA$244</definedName>
    <definedName name="A2716334W_Data">[1]AustralianNA2!$DA$72:$DA$244</definedName>
    <definedName name="A2716334W_Latest">[1]AustralianNA2!$DA$244</definedName>
    <definedName name="A2716335X">[1]AustralianNA2!$DB$1:$DB$10,[1]AustralianNA2!$DB$72:$DB$244</definedName>
    <definedName name="A2716335X_Data">[1]AustralianNA2!$DB$72:$DB$244</definedName>
    <definedName name="A2716335X_Latest">[1]AustralianNA2!$DB$244</definedName>
    <definedName name="A2716378X">[1]AustralianNA2!$D$1:$D$10,[1]AustralianNA2!$D$71:$D$244</definedName>
    <definedName name="A2716378X_Data">[1]AustralianNA2!$D$71:$D$244</definedName>
    <definedName name="A2716378X_Latest">[1]AustralianNA2!$D$244</definedName>
    <definedName name="A2716379A">[1]AustralianNA2!$B$1:$B$10,[1]AustralianNA2!$B$71:$B$244</definedName>
    <definedName name="A2716379A_Data">[1]AustralianNA2!$B$71:$B$244</definedName>
    <definedName name="A2716379A_Latest">[1]AustralianNA2!$B$244</definedName>
    <definedName name="A2716380K">[1]AustralianNA2!$C$1:$C$10,[1]AustralianNA2!$C$71:$C$244</definedName>
    <definedName name="A2716380K_Data">[1]AustralianNA2!$C$71:$C$244</definedName>
    <definedName name="A2716380K_Latest">[1]AustralianNA2!$C$244</definedName>
    <definedName name="A2716381L">[1]AustralianNA2!$K$1:$K$10,[1]AustralianNA2!$K$71:$K$244</definedName>
    <definedName name="A2716381L_Data">[1]AustralianNA2!$K$71:$K$244</definedName>
    <definedName name="A2716381L_Latest">[1]AustralianNA2!$K$244</definedName>
    <definedName name="A2716382R">[1]AustralianNA2!$J$1:$J$10,[1]AustralianNA2!$J$115:$J$244</definedName>
    <definedName name="A2716382R_Data">[1]AustralianNA2!$J$115:$J$244</definedName>
    <definedName name="A2716382R_Latest">[1]AustralianNA2!$J$244</definedName>
    <definedName name="A2716383T">[1]AustralianNA2!$I$1:$I$10,[1]AustralianNA2!$I$71:$I$244</definedName>
    <definedName name="A2716383T_Data">[1]AustralianNA2!$I$71:$I$244</definedName>
    <definedName name="A2716383T_Latest">[1]AustralianNA2!$I$244</definedName>
    <definedName name="A2716384V">[1]AustralianNA2!$Q$1:$Q$10,[1]AustralianNA2!$Q$71:$Q$244</definedName>
    <definedName name="A2716384V_Data">[1]AustralianNA2!$Q$71:$Q$244</definedName>
    <definedName name="A2716384V_Latest">[1]AustralianNA2!$Q$244</definedName>
    <definedName name="A2716385W">[1]AustralianNA2!$L$1:$L$10,[1]AustralianNA2!$L$83:$L$244</definedName>
    <definedName name="A2716385W_Data">[1]AustralianNA2!$L$83:$L$244</definedName>
    <definedName name="A2716385W_Latest">[1]AustralianNA2!$L$244</definedName>
    <definedName name="A2716386X">[1]AustralianNA2!$N$1:$N$10,[1]AustralianNA2!$N$83:$N$244</definedName>
    <definedName name="A2716386X_Data">[1]AustralianNA2!$N$83:$N$244</definedName>
    <definedName name="A2716386X_Latest">[1]AustralianNA2!$N$244</definedName>
    <definedName name="A2716387A">[1]AustralianNA2!$O$1:$O$10,[1]AustralianNA2!$O$83:$O$244</definedName>
    <definedName name="A2716387A_Data">[1]AustralianNA2!$O$83:$O$244</definedName>
    <definedName name="A2716387A_Latest">[1]AustralianNA2!$O$244</definedName>
    <definedName name="A2716389F">[1]AustralianNA2!$M$1:$M$10,[1]AustralianNA2!$M$83:$M$244</definedName>
    <definedName name="A2716389F_Data">[1]AustralianNA2!$M$83:$M$244</definedName>
    <definedName name="A2716389F_Latest">[1]AustralianNA2!$M$244</definedName>
    <definedName name="A2716393W">[1]AustralianNA2!$R$1:$R$10,[1]AustralianNA2!$R$71:$R$244</definedName>
    <definedName name="A2716393W_Data">[1]AustralianNA2!$R$71:$R$244</definedName>
    <definedName name="A2716393W_Latest">[1]AustralianNA2!$R$244</definedName>
    <definedName name="A2716394X">[1]AustralianNA2!$S$1:$S$10,[1]AustralianNA2!$S$71:$S$244</definedName>
    <definedName name="A2716394X_Data">[1]AustralianNA2!$S$71:$S$244</definedName>
    <definedName name="A2716394X_Latest">[1]AustralianNA2!$S$244</definedName>
    <definedName name="A2716395A">[1]AustralianNA2!$T$1:$T$10,[1]AustralianNA2!$T$71:$T$244</definedName>
    <definedName name="A2716395A_Data">[1]AustralianNA2!$T$71:$T$244</definedName>
    <definedName name="A2716395A_Latest">[1]AustralianNA2!$T$244</definedName>
    <definedName name="A2716396C">[1]AustralianNA2!$Y$1:$Y$10,[1]AustralianNA2!$Y$71:$Y$244</definedName>
    <definedName name="A2716396C_Data">[1]AustralianNA2!$Y$71:$Y$244</definedName>
    <definedName name="A2716396C_Latest">[1]AustralianNA2!$Y$244</definedName>
    <definedName name="A2716397F">[1]AustralianNA2!$Z$1:$Z$10,[1]AustralianNA2!$Z$71:$Z$244</definedName>
    <definedName name="A2716397F_Data">[1]AustralianNA2!$Z$71:$Z$244</definedName>
    <definedName name="A2716397F_Latest">[1]AustralianNA2!$Z$244</definedName>
    <definedName name="A2716398J">[1]AustralianNA2!$AA$1:$AA$10,[1]AustralianNA2!$AA$71:$AA$244</definedName>
    <definedName name="A2716398J_Data">[1]AustralianNA2!$AA$71:$AA$244</definedName>
    <definedName name="A2716398J_Latest">[1]AustralianNA2!$AA$244</definedName>
    <definedName name="A2716399K">[1]AustralianNA2!$AB$1:$AB$10,[1]AustralianNA2!$AB$71:$AB$244</definedName>
    <definedName name="A2716399K_Data">[1]AustralianNA2!$AB$71:$AB$244</definedName>
    <definedName name="A2716399K_Latest">[1]AustralianNA2!$AB$244</definedName>
    <definedName name="A2716400J">[1]AustralianNA2!$AG$1:$AG$10,[1]AustralianNA2!$AG$71:$AG$244</definedName>
    <definedName name="A2716400J_Data">[1]AustralianNA2!$AG$71:$AG$244</definedName>
    <definedName name="A2716400J_Latest">[1]AustralianNA2!$AG$244</definedName>
    <definedName name="A2716401K">[1]AustralianNA2!$AD$1:$AD$10,[1]AustralianNA2!$AD$71:$AD$244</definedName>
    <definedName name="A2716401K_Data">[1]AustralianNA2!$AD$71:$AD$244</definedName>
    <definedName name="A2716401K_Latest">[1]AustralianNA2!$AD$244</definedName>
    <definedName name="A2716404T">[1]AustralianNA2!$AF$1:$AF$10,[1]AustralianNA2!$AF$71:$AF$244</definedName>
    <definedName name="A2716404T_Data">[1]AustralianNA2!$AF$71:$AF$244</definedName>
    <definedName name="A2716404T_Latest">[1]AustralianNA2!$AF$244</definedName>
    <definedName name="A2716405V">[1]AustralianNA2!$AJ$1:$AJ$10,[1]AustralianNA2!$AJ$71:$AJ$244</definedName>
    <definedName name="A2716405V_Data">[1]AustralianNA2!$AJ$71:$AJ$244</definedName>
    <definedName name="A2716405V_Latest">[1]AustralianNA2!$AJ$244</definedName>
    <definedName name="A2716406W">[1]AustralianNA2!$AM$1:$AM$10,[1]AustralianNA2!$AM$71:$AM$244</definedName>
    <definedName name="A2716406W_Data">[1]AustralianNA2!$AM$71:$AM$244</definedName>
    <definedName name="A2716406W_Latest">[1]AustralianNA2!$AM$244</definedName>
    <definedName name="A2716407X">[1]AustralianNA2!$AP$1:$AP$10,[1]AustralianNA2!$AP$71:$AP$244</definedName>
    <definedName name="A2716407X_Data">[1]AustralianNA2!$AP$71:$AP$244</definedName>
    <definedName name="A2716407X_Latest">[1]AustralianNA2!$AP$244</definedName>
    <definedName name="A2716408A">[1]AustralianNA2!$AS$1:$AS$10,[1]AustralianNA2!$AS$71:$AS$244</definedName>
    <definedName name="A2716408A_Data">[1]AustralianNA2!$AS$71:$AS$244</definedName>
    <definedName name="A2716408A_Latest">[1]AustralianNA2!$AS$244</definedName>
    <definedName name="A2716409C">[1]AustralianNA2!$AT$1:$AT$10,[1]AustralianNA2!$AT$71:$AT$244</definedName>
    <definedName name="A2716409C_Data">[1]AustralianNA2!$AT$71:$AT$244</definedName>
    <definedName name="A2716409C_Latest">[1]AustralianNA2!$AT$244</definedName>
    <definedName name="A2716410L">[1]AustralianNA2!$AU$1:$AU$10,[1]AustralianNA2!$AU$71:$AU$244</definedName>
    <definedName name="A2716410L_Data">[1]AustralianNA2!$AU$71:$AU$244</definedName>
    <definedName name="A2716410L_Latest">[1]AustralianNA2!$AU$244</definedName>
    <definedName name="A2716411R">[1]AustralianNA2!$AV$1:$AV$10,[1]AustralianNA2!$AV$71:$AV$244</definedName>
    <definedName name="A2716411R_Data">[1]AustralianNA2!$AV$71:$AV$244</definedName>
    <definedName name="A2716411R_Latest">[1]AustralianNA2!$AV$244</definedName>
    <definedName name="A2716412T">[1]AustralianNA2!$AW$1:$AW$10,[1]AustralianNA2!$AW$71:$AW$244</definedName>
    <definedName name="A2716412T_Data">[1]AustralianNA2!$AW$71:$AW$244</definedName>
    <definedName name="A2716412T_Latest">[1]AustralianNA2!$AW$244</definedName>
    <definedName name="A2716413V">[1]AustralianNA2!$AX$1:$AX$10,[1]AustralianNA2!$AX$71:$AX$244</definedName>
    <definedName name="A2716413V_Data">[1]AustralianNA2!$AX$71:$AX$244</definedName>
    <definedName name="A2716413V_Latest">[1]AustralianNA2!$AX$244</definedName>
    <definedName name="A2716414W">[1]AustralianNA2!$AY$1:$AY$10,[1]AustralianNA2!$AY$71:$AY$244</definedName>
    <definedName name="A2716414W_Data">[1]AustralianNA2!$AY$71:$AY$244</definedName>
    <definedName name="A2716414W_Latest">[1]AustralianNA2!$AY$244</definedName>
    <definedName name="A2716584L">[1]AustralianNA3!$BR$1:$BR$10,[1]AustralianNA3!$BR$72:$BR$244</definedName>
    <definedName name="A2716584L_Data">[1]AustralianNA3!$BR$72:$BR$244</definedName>
    <definedName name="A2716584L_Latest">[1]AustralianNA3!$BR$244</definedName>
    <definedName name="A2716585R">[1]AustralianNA2!$EY$1:$EY$10,[1]AustralianNA2!$EY$71:$EY$244</definedName>
    <definedName name="A2716585R_Data">[1]AustralianNA2!$EY$71:$EY$244</definedName>
    <definedName name="A2716585R_Latest">[1]AustralianNA2!$EY$244</definedName>
    <definedName name="A2716587V">[1]AustralianNA2!$U$1:$U$10,[1]AustralianNA2!$U$71:$U$244</definedName>
    <definedName name="A2716587V_Data">[1]AustralianNA2!$U$71:$U$244</definedName>
    <definedName name="A2716587V_Latest">[1]AustralianNA2!$U$244</definedName>
    <definedName name="A3348484C">[1]AustralianNA2!$AC$1:$AC$10,[1]AustralianNA2!$AC$71:$AC$244</definedName>
    <definedName name="A3348484C_Data">[1]AustralianNA2!$AC$71:$AC$244</definedName>
    <definedName name="A3348484C_Latest">[1]AustralianNA2!$AC$244</definedName>
    <definedName name="A3348485F">[1]AustralianNA2!$AE$1:$AE$10,[1]AustralianNA2!$AE$71:$AE$244</definedName>
    <definedName name="A3348485F_Data">[1]AustralianNA2!$AE$71:$AE$244</definedName>
    <definedName name="A3348485F_Latest">[1]AustralianNA2!$AE$244</definedName>
    <definedName name="A3348486J">[1]AustralianNA2!$CF$1:$CF$10,[1]AustralianNA2!$CF$72:$CF$244</definedName>
    <definedName name="A3348486J_Data">[1]AustralianNA2!$CF$72:$CF$244</definedName>
    <definedName name="A3348486J_Latest">[1]AustralianNA2!$CF$244</definedName>
    <definedName name="A3348487K">[1]AustralianNA2!$CH$1:$CH$10,[1]AustralianNA2!$CH$72:$CH$244</definedName>
    <definedName name="A3348487K_Data">[1]AustralianNA2!$CH$72:$CH$244</definedName>
    <definedName name="A3348487K_Latest">[1]AustralianNA2!$CH$244</definedName>
    <definedName name="A3348488L">[1]AustralianNA2!$EH$1:$EH$10,[1]AustralianNA2!$EH$71:$EH$244</definedName>
    <definedName name="A3348488L_Data">[1]AustralianNA2!$EH$71:$EH$244</definedName>
    <definedName name="A3348488L_Latest">[1]AustralianNA2!$EH$244</definedName>
    <definedName name="A3348489R">[1]AustralianNA2!$EJ$1:$EJ$10,[1]AustralianNA2!$EJ$71:$EJ$244</definedName>
    <definedName name="A3348489R_Data">[1]AustralianNA2!$EJ$71:$EJ$244</definedName>
    <definedName name="A3348489R_Latest">[1]AustralianNA2!$EJ$244</definedName>
    <definedName name="A3348490X">[1]AustralianNA2!$GK$1:$GK$10,[1]AustralianNA2!$GK$72:$GK$244</definedName>
    <definedName name="A3348490X_Data">[1]AustralianNA2!$GK$72:$GK$244</definedName>
    <definedName name="A3348490X_Latest">[1]AustralianNA2!$GK$244</definedName>
    <definedName name="A3348491A">[1]AustralianNA2!$GM$1:$GM$10,[1]AustralianNA2!$GM$72:$GM$244</definedName>
    <definedName name="A3348491A_Data">[1]AustralianNA2!$GM$72:$GM$244</definedName>
    <definedName name="A3348491A_Latest">[1]AustralianNA2!$GM$244</definedName>
    <definedName name="A3348492C">[1]AustralianNA2!$IM$1:$IM$10,[1]AustralianNA2!$IM$71:$IM$244</definedName>
    <definedName name="A3348492C_Data">[1]AustralianNA2!$IM$71:$IM$244</definedName>
    <definedName name="A3348492C_Latest">[1]AustralianNA2!$IM$244</definedName>
    <definedName name="A3348493F">[1]AustralianNA2!$IO$1:$IO$10,[1]AustralianNA2!$IO$71:$IO$244</definedName>
    <definedName name="A3348493F_Data">[1]AustralianNA2!$IO$71:$IO$244</definedName>
    <definedName name="A3348493F_Latest">[1]AustralianNA2!$IO$244</definedName>
    <definedName name="A3348494J">[1]AustralianNA3!$AZ$1:$AZ$10,[1]AustralianNA3!$AZ$72:$AZ$244</definedName>
    <definedName name="A3348494J_Data">[1]AustralianNA3!$AZ$72:$AZ$244</definedName>
    <definedName name="A3348494J_Latest">[1]AustralianNA3!$AZ$244</definedName>
    <definedName name="A3348495K">[1]AustralianNA3!$BB$1:$BB$10,[1]AustralianNA3!$BB$72:$BB$244</definedName>
    <definedName name="A3348495K_Data">[1]AustralianNA3!$BB$72:$BB$244</definedName>
    <definedName name="A3348495K_Latest">[1]AustralianNA3!$BB$244</definedName>
    <definedName name="A3605670A">[1]AustralianNA2!$FM$1:$FM$10,[1]AustralianNA2!$FM$116:$FM$244</definedName>
    <definedName name="A3605670A_Data">[1]AustralianNA2!$FM$116:$FM$244</definedName>
    <definedName name="A3605670A_Latest">[1]AustralianNA2!$FM$244</definedName>
    <definedName name="A3605672F">[1]AustralianNA2!$FN$1:$FN$10,[1]AustralianNA2!$FN$116:$FN$244</definedName>
    <definedName name="A3605672F_Data">[1]AustralianNA2!$FN$116:$FN$244</definedName>
    <definedName name="A3605672F_Latest">[1]AustralianNA2!$FN$244</definedName>
    <definedName name="A3605673J">[1]AustralianNA2!$HP$1:$HP$10,[1]AustralianNA2!$HP$115:$HP$244</definedName>
    <definedName name="A3605673J_Data">[1]AustralianNA2!$HP$115:$HP$244</definedName>
    <definedName name="A3605673J_Latest">[1]AustralianNA2!$HP$244</definedName>
    <definedName name="A3605674K">[1]AustralianNA2!$BH$1:$BH$10,[1]AustralianNA2!$BH$116:$BH$244</definedName>
    <definedName name="A3605674K_Data">[1]AustralianNA2!$BH$116:$BH$244</definedName>
    <definedName name="A3605674K_Latest">[1]AustralianNA2!$BH$244</definedName>
    <definedName name="A3605676R">[1]AustralianNA2!$BI$1:$BI$10,[1]AustralianNA2!$BI$116:$BI$244</definedName>
    <definedName name="A3605676R_Data">[1]AustralianNA2!$BI$116:$BI$244</definedName>
    <definedName name="A3605676R_Latest">[1]AustralianNA2!$BI$244</definedName>
    <definedName name="A3605677T">[1]AustralianNA2!$HO$1:$HO$10,[1]AustralianNA2!$HO$115:$HO$244</definedName>
    <definedName name="A3605677T_Data">[1]AustralianNA2!$HO$115:$HO$244</definedName>
    <definedName name="A3605677T_Latest">[1]AustralianNA2!$HO$244</definedName>
    <definedName name="A3606066X">[1]AustralianNA2!$DJ$1:$DJ$10,[1]AustralianNA2!$DJ$115:$DJ$244</definedName>
    <definedName name="A3606066X_Data">[1]AustralianNA2!$DJ$115:$DJ$244</definedName>
    <definedName name="A3606066X_Latest">[1]AustralianNA2!$DJ$244</definedName>
    <definedName name="A3606067A">[1]AustralianNA2!$DK$1:$DK$10,[1]AustralianNA2!$DK$115:$DK$244</definedName>
    <definedName name="A3606067A_Data">[1]AustralianNA2!$DK$115:$DK$244</definedName>
    <definedName name="A3606067A_Latest">[1]AustralianNA2!$DK$244</definedName>
    <definedName name="A3606069F">[1]AustralianNA2!$E$1:$E$10,[1]AustralianNA2!$E$115:$E$244</definedName>
    <definedName name="A3606069F_Data">[1]AustralianNA2!$E$115:$E$244</definedName>
    <definedName name="A3606069F_Latest">[1]AustralianNA2!$E$244</definedName>
    <definedName name="A3606070R">[1]AustralianNA2!$F$1:$F$10,[1]AustralianNA2!$F$115:$F$244</definedName>
    <definedName name="A3606070R_Data">[1]AustralianNA2!$F$115:$F$244</definedName>
    <definedName name="A3606070R_Latest">[1]AustralianNA2!$F$244</definedName>
    <definedName name="A3606072V">[1]AustralianNA3!$AB$1:$AB$10,[1]AustralianNA3!$AB$116:$AB$244</definedName>
    <definedName name="A3606072V_Data">[1]AustralianNA3!$AB$116:$AB$244</definedName>
    <definedName name="A3606072V_Latest">[1]AustralianNA3!$AB$244</definedName>
    <definedName name="A3606073W">[1]AustralianNA3!$AC$1:$AC$10,[1]AustralianNA3!$AC$116:$AC$244</definedName>
    <definedName name="A3606073W_Data">[1]AustralianNA3!$AC$116:$AC$244</definedName>
    <definedName name="A3606073W_Latest">[1]AustralianNA3!$AC$244</definedName>
    <definedName name="A83722605X">[1]AustralianNA2!$G$1:$G$10,[1]AustralianNA2!$G$115:$G$244</definedName>
    <definedName name="A83722605X_Data">[1]AustralianNA2!$G$115:$G$244</definedName>
    <definedName name="A83722605X_Latest">[1]AustralianNA2!$G$244</definedName>
    <definedName name="A83722606A">[1]AustralianNA2!$FO$1:$FO$10,[1]AustralianNA2!$FO$116:$FO$244</definedName>
    <definedName name="A83722606A_Data">[1]AustralianNA2!$FO$116:$FO$244</definedName>
    <definedName name="A83722606A_Latest">[1]AustralianNA2!$FO$244</definedName>
    <definedName name="A83722607C">[1]AustralianNA2!$BJ$1:$BJ$10,[1]AustralianNA2!$BJ$116:$BJ$244</definedName>
    <definedName name="A83722607C_Data">[1]AustralianNA2!$BJ$116:$BJ$244</definedName>
    <definedName name="A83722607C_Latest">[1]AustralianNA2!$BJ$244</definedName>
    <definedName name="A83722608F">[1]AustralianNA2!$HR$1:$HR$10,[1]AustralianNA2!$HR$115:$HR$244</definedName>
    <definedName name="A83722608F_Data">[1]AustralianNA2!$HR$115:$HR$244</definedName>
    <definedName name="A83722608F_Latest">[1]AustralianNA2!$HR$244</definedName>
    <definedName name="A83722609J">[1]AustralianNA2!$DM$1:$DM$10,[1]AustralianNA2!$DM$115:$DM$244</definedName>
    <definedName name="A83722609J_Data">[1]AustralianNA2!$DM$115:$DM$244</definedName>
    <definedName name="A83722609J_Latest">[1]AustralianNA2!$DM$244</definedName>
    <definedName name="A83722610T">[1]AustralianNA2!$H$1:$H$10,[1]AustralianNA2!$H$115:$H$244</definedName>
    <definedName name="A83722610T_Data">[1]AustralianNA2!$H$115:$H$244</definedName>
    <definedName name="A83722610T_Latest">[1]AustralianNA2!$H$244</definedName>
    <definedName name="A83722611V">[1]AustralianNA2!$FP$1:$FP$10,[1]AustralianNA2!$FP$116:$FP$244</definedName>
    <definedName name="A83722611V_Data">[1]AustralianNA2!$FP$116:$FP$244</definedName>
    <definedName name="A83722611V_Latest">[1]AustralianNA2!$FP$244</definedName>
    <definedName name="A83722612W">[1]AustralianNA2!$BK$1:$BK$10,[1]AustralianNA2!$BK$116:$BK$244</definedName>
    <definedName name="A83722612W_Data">[1]AustralianNA2!$BK$116:$BK$244</definedName>
    <definedName name="A83722612W_Latest">[1]AustralianNA2!$BK$244</definedName>
    <definedName name="A83722613X">[1]AustralianNA3!$AE$1:$AE$10,[1]AustralianNA3!$AE$116:$AE$244</definedName>
    <definedName name="A83722613X_Data">[1]AustralianNA3!$AE$116:$AE$244</definedName>
    <definedName name="A83722613X_Latest">[1]AustralianNA3!$AE$244</definedName>
    <definedName name="A83722620W">[1]AustralianNA2!$HQ$1:$HQ$10,[1]AustralianNA2!$HQ$115:$HQ$244</definedName>
    <definedName name="A83722620W_Data">[1]AustralianNA2!$HQ$115:$HQ$244</definedName>
    <definedName name="A83722620W_Latest">[1]AustralianNA2!$HQ$244</definedName>
    <definedName name="A83722621X">[1]AustralianNA2!$DL$1:$DL$10,[1]AustralianNA2!$DL$115:$DL$244</definedName>
    <definedName name="A83722621X_Data">[1]AustralianNA2!$DL$115:$DL$244</definedName>
    <definedName name="A83722621X_Latest">[1]AustralianNA2!$DL$244</definedName>
    <definedName name="A83722622A">[1]AustralianNA3!$AD$1:$AD$10,[1]AustralianNA3!$AD$116:$AD$244</definedName>
    <definedName name="A83722622A_Data">[1]AustralianNA3!$AD$116:$AD$244</definedName>
    <definedName name="A83722622A_Latest">[1]AustralianNA3!$AD$244</definedName>
    <definedName name="A85124990W">[1]AustralianNA4!$R$1:$R$10,[1]AustralianNA4!$R$11:$R$128</definedName>
    <definedName name="A85124990W_Data">[1]AustralianNA4!$R$11:$R$128</definedName>
    <definedName name="A85124990W_Latest">[1]AustralianNA4!$R$128</definedName>
    <definedName name="A85124991X">[1]AustralianNA4!$S$1:$S$10,[1]AustralianNA4!$S$11:$S$128</definedName>
    <definedName name="A85124991X_Data">[1]AustralianNA4!$S$11:$S$128</definedName>
    <definedName name="A85124991X_Latest">[1]AustralianNA4!$S$128</definedName>
    <definedName name="A85124992A">[1]AustralianNA4!$T$1:$T$10,[1]AustralianNA4!$T$11:$T$128</definedName>
    <definedName name="A85124992A_Data">[1]AustralianNA4!$T$11:$T$128</definedName>
    <definedName name="A85124992A_Latest">[1]AustralianNA4!$T$128</definedName>
    <definedName name="A85124993C">[1]AustralianNA4!$U$1:$U$10,[1]AustralianNA4!$U$11:$U$128</definedName>
    <definedName name="A85124993C_Data">[1]AustralianNA4!$U$11:$U$128</definedName>
    <definedName name="A85124993C_Latest">[1]AustralianNA4!$U$128</definedName>
    <definedName name="A85124994F">[1]AustralianNA4!$V$1:$V$10,[1]AustralianNA4!$V$11:$V$128</definedName>
    <definedName name="A85124994F_Data">[1]AustralianNA4!$V$11:$V$128</definedName>
    <definedName name="A85124994F_Latest">[1]AustralianNA4!$V$128</definedName>
    <definedName name="A85124995J">[1]AustralianNA4!$W$1:$W$10,[1]AustralianNA4!$W$11:$W$128</definedName>
    <definedName name="A85124995J_Data">[1]AustralianNA4!$W$11:$W$128</definedName>
    <definedName name="A85124995J_Latest">[1]AustralianNA4!$W$128</definedName>
    <definedName name="A85124996K">[1]AustralianNA4!$X$1:$X$10,[1]AustralianNA4!$X$11:$X$128</definedName>
    <definedName name="A85124996K_Data">[1]AustralianNA4!$X$11:$X$128</definedName>
    <definedName name="A85124996K_Latest">[1]AustralianNA4!$X$128</definedName>
    <definedName name="A85124997L">[1]AustralianNA4!$Y$1:$Y$10,[1]AustralianNA4!$Y$11:$Y$128</definedName>
    <definedName name="A85124997L_Data">[1]AustralianNA4!$Y$11:$Y$128</definedName>
    <definedName name="A85124997L_Latest">[1]AustralianNA4!$Y$128</definedName>
    <definedName name="A85124998R">[1]AustralianNA4!$Z$1:$Z$10,[1]AustralianNA4!$Z$11:$Z$128</definedName>
    <definedName name="A85124998R_Data">[1]AustralianNA4!$Z$11:$Z$128</definedName>
    <definedName name="A85124998R_Latest">[1]AustralianNA4!$Z$128</definedName>
    <definedName name="A85124999T">[1]AustralianNA4!$AA$1:$AA$10,[1]AustralianNA4!$AA$11:$AA$128</definedName>
    <definedName name="A85124999T_Data">[1]AustralianNA4!$AA$11:$AA$128</definedName>
    <definedName name="A85124999T_Latest">[1]AustralianNA4!$AA$128</definedName>
    <definedName name="A85125000T">[1]AustralianNA4!$AC$1:$AC$10,[1]AustralianNA4!$AC$11:$AC$128</definedName>
    <definedName name="A85125000T_Data">[1]AustralianNA4!$AC$11:$AC$128</definedName>
    <definedName name="A85125000T_Latest">[1]AustralianNA4!$AC$128</definedName>
    <definedName name="A85125001V">[1]AustralianNA4!$AD$1:$AD$10,[1]AustralianNA4!$AD$11:$AD$128</definedName>
    <definedName name="A85125001V_Data">[1]AustralianNA4!$AD$11:$AD$128</definedName>
    <definedName name="A85125001V_Latest">[1]AustralianNA4!$AD$128</definedName>
    <definedName name="A85125002W">[1]AustralianNA4!$AE$1:$AE$10,[1]AustralianNA4!$AE$11:$AE$128</definedName>
    <definedName name="A85125002W_Data">[1]AustralianNA4!$AE$11:$AE$128</definedName>
    <definedName name="A85125002W_Latest">[1]AustralianNA4!$AE$128</definedName>
    <definedName name="A85125003X">[1]AustralianNA4!$AF$1:$AF$10,[1]AustralianNA4!$AF$11:$AF$128</definedName>
    <definedName name="A85125003X_Data">[1]AustralianNA4!$AF$11:$AF$128</definedName>
    <definedName name="A85125003X_Latest">[1]AustralianNA4!$AF$128</definedName>
    <definedName name="A85125004A">[1]AustralianNA4!$AG$1:$AG$10,[1]AustralianNA4!$AG$11:$AG$128</definedName>
    <definedName name="A85125004A_Data">[1]AustralianNA4!$AG$11:$AG$128</definedName>
    <definedName name="A85125004A_Latest">[1]AustralianNA4!$AG$128</definedName>
    <definedName name="A85125005C">[1]AustralianNA4!$AH$1:$AH$10,[1]AustralianNA4!$AH$11:$AH$128</definedName>
    <definedName name="A85125005C_Data">[1]AustralianNA4!$AH$11:$AH$128</definedName>
    <definedName name="A85125005C_Latest">[1]AustralianNA4!$AH$128</definedName>
    <definedName name="A85125006F">[1]AustralianNA4!$AI$1:$AI$10,[1]AustralianNA4!$AI$11:$AI$128</definedName>
    <definedName name="A85125006F_Data">[1]AustralianNA4!$AI$11:$AI$128</definedName>
    <definedName name="A85125006F_Latest">[1]AustralianNA4!$AI$128</definedName>
    <definedName name="A85125007J">[1]AustralianNA4!$AJ$1:$AJ$10,[1]AustralianNA4!$AJ$11:$AJ$128</definedName>
    <definedName name="A85125007J_Data">[1]AustralianNA4!$AJ$11:$AJ$128</definedName>
    <definedName name="A85125007J_Latest">[1]AustralianNA4!$AJ$128</definedName>
    <definedName name="A85125008K">[1]AustralianNA4!$AK$1:$AK$10,[1]AustralianNA4!$AK$11:$AK$128</definedName>
    <definedName name="A85125008K_Data">[1]AustralianNA4!$AK$11:$AK$128</definedName>
    <definedName name="A85125008K_Latest">[1]AustralianNA4!$AK$128</definedName>
    <definedName name="A85125009L">[1]AustralianNA4!$AL$1:$AL$10,[1]AustralianNA4!$AL$11:$AL$128</definedName>
    <definedName name="A85125009L_Data">[1]AustralianNA4!$AL$11:$AL$128</definedName>
    <definedName name="A85125009L_Latest">[1]AustralianNA4!$AL$128</definedName>
    <definedName name="A85125010W">[1]AustralianNA4!$AM$1:$AM$10,[1]AustralianNA4!$AM$11:$AM$128</definedName>
    <definedName name="A85125010W_Data">[1]AustralianNA4!$AM$11:$AM$128</definedName>
    <definedName name="A85125010W_Latest">[1]AustralianNA4!$AM$128</definedName>
    <definedName name="A85125011X">[1]AustralianNA4!$AN$1:$AN$10,[1]AustralianNA4!$AN$11:$AN$128</definedName>
    <definedName name="A85125011X_Data">[1]AustralianNA4!$AN$11:$AN$128</definedName>
    <definedName name="A85125011X_Latest">[1]AustralianNA4!$AN$128</definedName>
    <definedName name="A85125012A">[1]AustralianNA4!$AO$1:$AO$10,[1]AustralianNA4!$AO$11:$AO$128</definedName>
    <definedName name="A85125012A_Data">[1]AustralianNA4!$AO$11:$AO$128</definedName>
    <definedName name="A85125012A_Latest">[1]AustralianNA4!$AO$128</definedName>
    <definedName name="A85125013C">[1]AustralianNA4!$AP$1:$AP$10,[1]AustralianNA4!$AP$11:$AP$128</definedName>
    <definedName name="A85125013C_Data">[1]AustralianNA4!$AP$11:$AP$128</definedName>
    <definedName name="A85125013C_Latest">[1]AustralianNA4!$AP$128</definedName>
    <definedName name="A85125014F">[1]AustralianNA4!$AQ$1:$AQ$10,[1]AustralianNA4!$AQ$11:$AQ$128</definedName>
    <definedName name="A85125014F_Data">[1]AustralianNA4!$AQ$11:$AQ$128</definedName>
    <definedName name="A85125014F_Latest">[1]AustralianNA4!$AQ$128</definedName>
    <definedName name="A85125015J">[1]AustralianNA4!$AR$1:$AR$10,[1]AustralianNA4!$AR$11:$AR$128</definedName>
    <definedName name="A85125015J_Data">[1]AustralianNA4!$AR$11:$AR$128</definedName>
    <definedName name="A85125015J_Latest">[1]AustralianNA4!$AR$128</definedName>
    <definedName name="A85125016K">[1]AustralianNA4!$AS$1:$AS$10,[1]AustralianNA4!$AS$11:$AS$128</definedName>
    <definedName name="A85125016K_Data">[1]AustralianNA4!$AS$11:$AS$128</definedName>
    <definedName name="A85125016K_Latest">[1]AustralianNA4!$AS$128</definedName>
    <definedName name="A85125017L">[1]AustralianNA4!$AT$1:$AT$10,[1]AustralianNA4!$AT$11:$AT$128</definedName>
    <definedName name="A85125017L_Data">[1]AustralianNA4!$AT$11:$AT$128</definedName>
    <definedName name="A85125017L_Latest">[1]AustralianNA4!$AT$128</definedName>
    <definedName name="A85125018R">[1]AustralianNA4!$AU$1:$AU$10,[1]AustralianNA4!$AU$11:$AU$128</definedName>
    <definedName name="A85125018R_Data">[1]AustralianNA4!$AU$11:$AU$128</definedName>
    <definedName name="A85125018R_Latest">[1]AustralianNA4!$AU$128</definedName>
    <definedName name="A85125019T">[1]AustralianNA4!$AV$1:$AV$10,[1]AustralianNA4!$AV$11:$AV$128</definedName>
    <definedName name="A85125019T_Data">[1]AustralianNA4!$AV$11:$AV$128</definedName>
    <definedName name="A85125019T_Latest">[1]AustralianNA4!$AV$128</definedName>
    <definedName name="A85125020A">[1]AustralianNA4!$AW$1:$AW$10,[1]AustralianNA4!$AW$11:$AW$128</definedName>
    <definedName name="A85125020A_Data">[1]AustralianNA4!$AW$11:$AW$128</definedName>
    <definedName name="A85125020A_Latest">[1]AustralianNA4!$AW$128</definedName>
    <definedName name="A85125021C">[1]AustralianNA4!$AX$1:$AX$10,[1]AustralianNA4!$AX$11:$AX$128</definedName>
    <definedName name="A85125021C_Data">[1]AustralianNA4!$AX$11:$AX$128</definedName>
    <definedName name="A85125021C_Latest">[1]AustralianNA4!$AX$128</definedName>
    <definedName name="A85125022F">[1]AustralianNA4!$AY$1:$AY$10,[1]AustralianNA4!$AY$11:$AY$128</definedName>
    <definedName name="A85125022F_Data">[1]AustralianNA4!$AY$11:$AY$128</definedName>
    <definedName name="A85125022F_Latest">[1]AustralianNA4!$AY$128</definedName>
    <definedName name="A85125023J">[1]AustralianNA4!$AZ$1:$AZ$10,[1]AustralianNA4!$AZ$11:$AZ$128</definedName>
    <definedName name="A85125023J_Data">[1]AustralianNA4!$AZ$11:$AZ$128</definedName>
    <definedName name="A85125023J_Latest">[1]AustralianNA4!$AZ$128</definedName>
    <definedName name="A85125024K">[1]AustralianNA4!$BA$1:$BA$10,[1]AustralianNA4!$BA$11:$BA$128</definedName>
    <definedName name="A85125024K_Data">[1]AustralianNA4!$BA$11:$BA$128</definedName>
    <definedName name="A85125024K_Latest">[1]AustralianNA4!$BA$128</definedName>
    <definedName name="A85125025L">[1]AustralianNA4!$BB$1:$BB$10,[1]AustralianNA4!$BB$11:$BB$128</definedName>
    <definedName name="A85125025L_Data">[1]AustralianNA4!$BB$11:$BB$128</definedName>
    <definedName name="A85125025L_Latest">[1]AustralianNA4!$BB$128</definedName>
    <definedName name="A85125026R">[1]AustralianNA4!$BC$1:$BC$10,[1]AustralianNA4!$BC$11:$BC$128</definedName>
    <definedName name="A85125026R_Data">[1]AustralianNA4!$BC$11:$BC$128</definedName>
    <definedName name="A85125026R_Latest">[1]AustralianNA4!$BC$128</definedName>
    <definedName name="A85125027T">[1]AustralianNA4!$BD$1:$BD$10,[1]AustralianNA4!$BD$11:$BD$128</definedName>
    <definedName name="A85125027T_Data">[1]AustralianNA4!$BD$11:$BD$128</definedName>
    <definedName name="A85125027T_Latest">[1]AustralianNA4!$BD$128</definedName>
    <definedName name="A85125028V">[1]AustralianNA4!$BF$1:$BF$10,[1]AustralianNA4!$BF$11:$BF$128</definedName>
    <definedName name="A85125028V_Data">[1]AustralianNA4!$BF$11:$BF$128</definedName>
    <definedName name="A85125028V_Latest">[1]AustralianNA4!$BF$128</definedName>
    <definedName name="A85125029W">[1]AustralianNA4!$BG$1:$BG$10,[1]AustralianNA4!$BG$11:$BG$128</definedName>
    <definedName name="A85125029W_Data">[1]AustralianNA4!$BG$11:$BG$128</definedName>
    <definedName name="A85125029W_Latest">[1]AustralianNA4!$BG$128</definedName>
    <definedName name="A85125030F">[1]AustralianNA4!$BH$1:$BH$10,[1]AustralianNA4!$BH$11:$BH$128</definedName>
    <definedName name="A85125030F_Data">[1]AustralianNA4!$BH$11:$BH$128</definedName>
    <definedName name="A85125030F_Latest">[1]AustralianNA4!$BH$128</definedName>
    <definedName name="A85125031J">[1]AustralianNA4!$BI$1:$BI$10,[1]AustralianNA4!$BI$11:$BI$128</definedName>
    <definedName name="A85125031J_Data">[1]AustralianNA4!$BI$11:$BI$128</definedName>
    <definedName name="A85125031J_Latest">[1]AustralianNA4!$BI$128</definedName>
    <definedName name="A85125032K">[1]AustralianNA4!$BJ$1:$BJ$10,[1]AustralianNA4!$BJ$11:$BJ$128</definedName>
    <definedName name="A85125032K_Data">[1]AustralianNA4!$BJ$11:$BJ$128</definedName>
    <definedName name="A85125032K_Latest">[1]AustralianNA4!$BJ$128</definedName>
    <definedName name="A85125033L">[1]AustralianNA4!$BK$1:$BK$10,[1]AustralianNA4!$BK$11:$BK$128</definedName>
    <definedName name="A85125033L_Data">[1]AustralianNA4!$BK$11:$BK$128</definedName>
    <definedName name="A85125033L_Latest">[1]AustralianNA4!$BK$128</definedName>
    <definedName name="A85125034R">[1]AustralianNA4!$BL$1:$BL$10,[1]AustralianNA4!$BL$11:$BL$128</definedName>
    <definedName name="A85125034R_Data">[1]AustralianNA4!$BL$11:$BL$128</definedName>
    <definedName name="A85125034R_Latest">[1]AustralianNA4!$BL$128</definedName>
    <definedName name="A85125035T">[1]AustralianNA4!$BM$1:$BM$10,[1]AustralianNA4!$BM$11:$BM$128</definedName>
    <definedName name="A85125035T_Data">[1]AustralianNA4!$BM$11:$BM$128</definedName>
    <definedName name="A85125035T_Latest">[1]AustralianNA4!$BM$128</definedName>
    <definedName name="A85125036V">[1]AustralianNA4!$BN$1:$BN$10,[1]AustralianNA4!$BN$11:$BN$128</definedName>
    <definedName name="A85125036V_Data">[1]AustralianNA4!$BN$11:$BN$128</definedName>
    <definedName name="A85125036V_Latest">[1]AustralianNA4!$BN$128</definedName>
    <definedName name="A85125037W">[1]AustralianNA4!$BO$1:$BO$10,[1]AustralianNA4!$BO$11:$BO$128</definedName>
    <definedName name="A85125037W_Data">[1]AustralianNA4!$BO$11:$BO$128</definedName>
    <definedName name="A85125037W_Latest">[1]AustralianNA4!$BO$128</definedName>
    <definedName name="A85125038X">[1]AustralianNA4!$BP$1:$BP$10,[1]AustralianNA4!$BP$11:$BP$128</definedName>
    <definedName name="A85125038X_Data">[1]AustralianNA4!$BP$11:$BP$128</definedName>
    <definedName name="A85125038X_Latest">[1]AustralianNA4!$BP$128</definedName>
    <definedName name="A85125039A">[1]AustralianNA4!$BQ$1:$BQ$10,[1]AustralianNA4!$BQ$11:$BQ$128</definedName>
    <definedName name="A85125039A_Data">[1]AustralianNA4!$BQ$11:$BQ$128</definedName>
    <definedName name="A85125039A_Latest">[1]AustralianNA4!$BQ$128</definedName>
    <definedName name="A85125040K">[1]AustralianNA4!$BR$1:$BR$10,[1]AustralianNA4!$BR$11:$BR$128</definedName>
    <definedName name="A85125040K_Data">[1]AustralianNA4!$BR$11:$BR$128</definedName>
    <definedName name="A85125040K_Latest">[1]AustralianNA4!$BR$128</definedName>
    <definedName name="A85125041L">[1]AustralianNA4!$BS$1:$BS$10,[1]AustralianNA4!$BS$11:$BS$128</definedName>
    <definedName name="A85125041L_Data">[1]AustralianNA4!$BS$11:$BS$128</definedName>
    <definedName name="A85125041L_Latest">[1]AustralianNA4!$BS$128</definedName>
    <definedName name="A85125042R">[1]AustralianNA4!$BT$1:$BT$10,[1]AustralianNA4!$BT$11:$BT$128</definedName>
    <definedName name="A85125042R_Data">[1]AustralianNA4!$BT$11:$BT$128</definedName>
    <definedName name="A85125042R_Latest">[1]AustralianNA4!$BT$128</definedName>
    <definedName name="A85125043T">[1]AustralianNA4!$BU$1:$BU$10,[1]AustralianNA4!$BU$11:$BU$128</definedName>
    <definedName name="A85125043T_Data">[1]AustralianNA4!$BU$11:$BU$128</definedName>
    <definedName name="A85125043T_Latest">[1]AustralianNA4!$BU$128</definedName>
    <definedName name="A85125044V">[1]AustralianNA4!$BV$1:$BV$10,[1]AustralianNA4!$BV$11:$BV$128</definedName>
    <definedName name="A85125044V_Data">[1]AustralianNA4!$BV$11:$BV$128</definedName>
    <definedName name="A85125044V_Latest">[1]AustralianNA4!$BV$128</definedName>
    <definedName name="A85125045W">[1]AustralianNA4!$BW$1:$BW$10,[1]AustralianNA4!$BW$11:$BW$128</definedName>
    <definedName name="A85125045W_Data">[1]AustralianNA4!$BW$11:$BW$128</definedName>
    <definedName name="A85125045W_Latest">[1]AustralianNA4!$BW$128</definedName>
    <definedName name="A85125046X">[1]AustralianNA4!$BX$1:$BX$10,[1]AustralianNA4!$BX$11:$BX$128</definedName>
    <definedName name="A85125046X_Data">[1]AustralianNA4!$BX$11:$BX$128</definedName>
    <definedName name="A85125046X_Latest">[1]AustralianNA4!$BX$128</definedName>
    <definedName name="A85125047A">[1]AustralianNA4!$BY$1:$BY$10,[1]AustralianNA4!$BY$11:$BY$128</definedName>
    <definedName name="A85125047A_Data">[1]AustralianNA4!$BY$11:$BY$128</definedName>
    <definedName name="A85125047A_Latest">[1]AustralianNA4!$BY$128</definedName>
    <definedName name="A85125048C">[1]AustralianNA4!$BZ$1:$BZ$10,[1]AustralianNA4!$BZ$11:$BZ$128</definedName>
    <definedName name="A85125048C_Data">[1]AustralianNA4!$BZ$11:$BZ$128</definedName>
    <definedName name="A85125048C_Latest">[1]AustralianNA4!$BZ$128</definedName>
    <definedName name="A85125049F">[1]AustralianNA4!$CA$1:$CA$10,[1]AustralianNA4!$CA$11:$CA$128</definedName>
    <definedName name="A85125049F_Data">[1]AustralianNA4!$CA$11:$CA$128</definedName>
    <definedName name="A85125049F_Latest">[1]AustralianNA4!$CA$128</definedName>
    <definedName name="A85125050R">[1]AustralianNA4!$CB$1:$CB$10,[1]AustralianNA4!$CB$11:$CB$128</definedName>
    <definedName name="A85125050R_Data">[1]AustralianNA4!$CB$11:$CB$128</definedName>
    <definedName name="A85125050R_Latest">[1]AustralianNA4!$CB$128</definedName>
    <definedName name="A85125051T">[1]AustralianNA4!$CC$1:$CC$10,[1]AustralianNA4!$CC$11:$CC$128</definedName>
    <definedName name="A85125051T_Data">[1]AustralianNA4!$CC$11:$CC$128</definedName>
    <definedName name="A85125051T_Latest">[1]AustralianNA4!$CC$128</definedName>
    <definedName name="A85125052V">[1]AustralianNA4!$CD$1:$CD$10,[1]AustralianNA4!$CD$11:$CD$128</definedName>
    <definedName name="A85125052V_Data">[1]AustralianNA4!$CD$11:$CD$128</definedName>
    <definedName name="A85125052V_Latest">[1]AustralianNA4!$CD$128</definedName>
    <definedName name="A85125053W">[1]AustralianNA4!$CE$1:$CE$10,[1]AustralianNA4!$CE$11:$CE$128</definedName>
    <definedName name="A85125053W_Data">[1]AustralianNA4!$CE$11:$CE$128</definedName>
    <definedName name="A85125053W_Latest">[1]AustralianNA4!$CE$128</definedName>
    <definedName name="A85125054X">[1]AustralianNA4!$CF$1:$CF$10,[1]AustralianNA4!$CF$11:$CF$128</definedName>
    <definedName name="A85125054X_Data">[1]AustralianNA4!$CF$11:$CF$128</definedName>
    <definedName name="A85125054X_Latest">[1]AustralianNA4!$CF$128</definedName>
    <definedName name="A85125055A">[1]AustralianNA4!$CG$1:$CG$10,[1]AustralianNA4!$CG$11:$CG$128</definedName>
    <definedName name="A85125055A_Data">[1]AustralianNA4!$CG$11:$CG$128</definedName>
    <definedName name="A85125055A_Latest">[1]AustralianNA4!$CG$128</definedName>
    <definedName name="A85125056C">[1]AustralianNA4!$CI$1:$CI$10,[1]AustralianNA4!$CI$11:$CI$128</definedName>
    <definedName name="A85125056C_Data">[1]AustralianNA4!$CI$11:$CI$128</definedName>
    <definedName name="A85125056C_Latest">[1]AustralianNA4!$CI$128</definedName>
    <definedName name="A85125057F">[1]AustralianNA4!$CJ$1:$CJ$10,[1]AustralianNA4!$CJ$11:$CJ$128</definedName>
    <definedName name="A85125057F_Data">[1]AustralianNA4!$CJ$11:$CJ$128</definedName>
    <definedName name="A85125057F_Latest">[1]AustralianNA4!$CJ$128</definedName>
    <definedName name="A85125379W">[1]AustralianNA4!$B$1:$B$10,[1]AustralianNA4!$B$11:$B$128</definedName>
    <definedName name="A85125379W_Data">[1]AustralianNA4!$B$11:$B$128</definedName>
    <definedName name="A85125379W_Latest">[1]AustralianNA4!$B$128</definedName>
    <definedName name="A85125380F">[1]AustralianNA4!$C$1:$C$10,[1]AustralianNA4!$C$11:$C$128</definedName>
    <definedName name="A85125380F_Data">[1]AustralianNA4!$C$11:$C$128</definedName>
    <definedName name="A85125380F_Latest">[1]AustralianNA4!$C$128</definedName>
    <definedName name="A85125381J">[1]AustralianNA4!$D$1:$D$10,[1]AustralianNA4!$D$11:$D$128</definedName>
    <definedName name="A85125381J_Data">[1]AustralianNA4!$D$11:$D$128</definedName>
    <definedName name="A85125381J_Latest">[1]AustralianNA4!$D$128</definedName>
    <definedName name="A85125382K">[1]AustralianNA4!$E$1:$E$10,[1]AustralianNA4!$E$11:$E$128</definedName>
    <definedName name="A85125382K_Data">[1]AustralianNA4!$E$11:$E$128</definedName>
    <definedName name="A85125382K_Latest">[1]AustralianNA4!$E$128</definedName>
    <definedName name="A85125383L">[1]AustralianNA4!$F$1:$F$10,[1]AustralianNA4!$F$11:$F$128</definedName>
    <definedName name="A85125383L_Data">[1]AustralianNA4!$F$11:$F$128</definedName>
    <definedName name="A85125383L_Latest">[1]AustralianNA4!$F$128</definedName>
    <definedName name="A85125384R">[1]AustralianNA4!$G$1:$G$10,[1]AustralianNA4!$G$11:$G$128</definedName>
    <definedName name="A85125384R_Data">[1]AustralianNA4!$G$11:$G$128</definedName>
    <definedName name="A85125384R_Latest">[1]AustralianNA4!$G$128</definedName>
    <definedName name="A85125385T">[1]AustralianNA4!$H$1:$H$10,[1]AustralianNA4!$H$11:$H$128</definedName>
    <definedName name="A85125385T_Data">[1]AustralianNA4!$H$11:$H$128</definedName>
    <definedName name="A85125385T_Latest">[1]AustralianNA4!$H$128</definedName>
    <definedName name="A85125386V">[1]AustralianNA4!$I$1:$I$10,[1]AustralianNA4!$I$11:$I$128</definedName>
    <definedName name="A85125386V_Data">[1]AustralianNA4!$I$11:$I$128</definedName>
    <definedName name="A85125386V_Latest">[1]AustralianNA4!$I$128</definedName>
    <definedName name="A85125387W">[1]AustralianNA4!$J$1:$J$10,[1]AustralianNA4!$J$11:$J$128</definedName>
    <definedName name="A85125387W_Data">[1]AustralianNA4!$J$11:$J$128</definedName>
    <definedName name="A85125387W_Latest">[1]AustralianNA4!$J$128</definedName>
    <definedName name="A85125388X">[1]AustralianNA4!$K$1:$K$10,[1]AustralianNA4!$K$11:$K$128</definedName>
    <definedName name="A85125388X_Data">[1]AustralianNA4!$K$11:$K$128</definedName>
    <definedName name="A85125388X_Latest">[1]AustralianNA4!$K$128</definedName>
    <definedName name="A85125389A">[1]AustralianNA4!$L$1:$L$10,[1]AustralianNA4!$L$11:$L$128</definedName>
    <definedName name="A85125389A_Data">[1]AustralianNA4!$L$11:$L$128</definedName>
    <definedName name="A85125389A_Latest">[1]AustralianNA4!$L$128</definedName>
    <definedName name="A85125390K">[1]AustralianNA4!$M$1:$M$10,[1]AustralianNA4!$M$11:$M$128</definedName>
    <definedName name="A85125390K_Data">[1]AustralianNA4!$M$11:$M$128</definedName>
    <definedName name="A85125390K_Latest">[1]AustralianNA4!$M$128</definedName>
    <definedName name="A85125391L">[1]AustralianNA4!$N$1:$N$10,[1]AustralianNA4!$N$11:$N$128</definedName>
    <definedName name="A85125391L_Data">[1]AustralianNA4!$N$11:$N$128</definedName>
    <definedName name="A85125391L_Latest">[1]AustralianNA4!$N$128</definedName>
    <definedName name="A85125392R">[1]AustralianNA4!$O$1:$O$10,[1]AustralianNA4!$O$11:$O$128</definedName>
    <definedName name="A85125392R_Data">[1]AustralianNA4!$O$11:$O$128</definedName>
    <definedName name="A85125392R_Latest">[1]AustralianNA4!$O$128</definedName>
    <definedName name="A85125393T">[1]AustralianNA4!$P$1:$P$10,[1]AustralianNA4!$P$11:$P$128</definedName>
    <definedName name="A85125393T_Data">[1]AustralianNA4!$P$11:$P$128</definedName>
    <definedName name="A85125393T_Latest">[1]AustralianNA4!$P$128</definedName>
    <definedName name="A85125394V">[1]AustralianNA4!$Q$1:$Q$10,[1]AustralianNA4!$Q$11:$Q$128</definedName>
    <definedName name="A85125394V_Data">[1]AustralianNA4!$Q$11:$Q$128</definedName>
    <definedName name="A85125394V_Latest">[1]AustralianNA4!$Q$128</definedName>
    <definedName name="A85125811W">[1]AustralianNA5!$AC$1:$AC$10,[1]AustralianNA5!$AC$11:$AC$128</definedName>
    <definedName name="A85125811W_Data">[1]AustralianNA5!$AC$11:$AC$128</definedName>
    <definedName name="A85125811W_Latest">[1]AustralianNA5!$AC$128</definedName>
    <definedName name="A85125812X">[1]AustralianNA4!$AB$1:$AB$10,[1]AustralianNA4!$AB$11:$AB$128</definedName>
    <definedName name="A85125812X_Data">[1]AustralianNA4!$AB$11:$AB$128</definedName>
    <definedName name="A85125812X_Latest">[1]AustralianNA4!$AB$128</definedName>
    <definedName name="A85125813A">[1]AustralianNA5!$BG$1:$BG$10,[1]AustralianNA5!$BG$11:$BG$128</definedName>
    <definedName name="A85125813A_Data">[1]AustralianNA5!$BG$11:$BG$128</definedName>
    <definedName name="A85125813A_Latest">[1]AustralianNA5!$BG$128</definedName>
    <definedName name="A85125814C">[1]AustralianNA4!$BE$1:$BE$10,[1]AustralianNA4!$BE$11:$BE$128</definedName>
    <definedName name="A85125814C_Data">[1]AustralianNA4!$BE$11:$BE$128</definedName>
    <definedName name="A85125814C_Latest">[1]AustralianNA4!$BE$128</definedName>
    <definedName name="A85125815F">[1]AustralianNA5!$CK$1:$CK$10,[1]AustralianNA5!$CK$11:$CK$128</definedName>
    <definedName name="A85125815F_Data">[1]AustralianNA5!$CK$11:$CK$128</definedName>
    <definedName name="A85125815F_Latest">[1]AustralianNA5!$CK$128</definedName>
    <definedName name="A85125816J">[1]AustralianNA4!$CH$1:$CH$10,[1]AustralianNA4!$CH$11:$CH$128</definedName>
    <definedName name="A85125816J_Data">[1]AustralianNA4!$CH$11:$CH$128</definedName>
    <definedName name="A85125816J_Latest">[1]AustralianNA4!$CH$128</definedName>
    <definedName name="A85125817K">[1]AustralianNA5!$B$1:$B$10,[1]AustralianNA5!$B$11:$B$128</definedName>
    <definedName name="A85125817K_Data">[1]AustralianNA5!$B$11:$B$128</definedName>
    <definedName name="A85125817K_Latest">[1]AustralianNA5!$B$128</definedName>
    <definedName name="A85125818L">[1]AustralianNA5!$C$1:$C$10,[1]AustralianNA5!$C$11:$C$128</definedName>
    <definedName name="A85125818L_Data">[1]AustralianNA5!$C$11:$C$128</definedName>
    <definedName name="A85125818L_Latest">[1]AustralianNA5!$C$128</definedName>
    <definedName name="A85125819R">[1]AustralianNA5!$D$1:$D$10,[1]AustralianNA5!$D$11:$D$128</definedName>
    <definedName name="A85125819R_Data">[1]AustralianNA5!$D$11:$D$128</definedName>
    <definedName name="A85125819R_Latest">[1]AustralianNA5!$D$128</definedName>
    <definedName name="A85125820X">[1]AustralianNA5!$E$1:$E$10,[1]AustralianNA5!$E$11:$E$128</definedName>
    <definedName name="A85125820X_Data">[1]AustralianNA5!$E$11:$E$128</definedName>
    <definedName name="A85125820X_Latest">[1]AustralianNA5!$E$128</definedName>
    <definedName name="A85125821A">[1]AustralianNA5!$F$1:$F$10,[1]AustralianNA5!$F$11:$F$128</definedName>
    <definedName name="A85125821A_Data">[1]AustralianNA5!$F$11:$F$128</definedName>
    <definedName name="A85125821A_Latest">[1]AustralianNA5!$F$128</definedName>
    <definedName name="A85125822C">[1]AustralianNA5!$G$1:$G$10,[1]AustralianNA5!$G$11:$G$128</definedName>
    <definedName name="A85125822C_Data">[1]AustralianNA5!$G$11:$G$128</definedName>
    <definedName name="A85125822C_Latest">[1]AustralianNA5!$G$128</definedName>
    <definedName name="A85125823F">[1]AustralianNA5!$H$1:$H$10,[1]AustralianNA5!$H$11:$H$128</definedName>
    <definedName name="A85125823F_Data">[1]AustralianNA5!$H$11:$H$128</definedName>
    <definedName name="A85125823F_Latest">[1]AustralianNA5!$H$128</definedName>
    <definedName name="A85125824J">[1]AustralianNA5!$I$1:$I$10,[1]AustralianNA5!$I$11:$I$128</definedName>
    <definedName name="A85125824J_Data">[1]AustralianNA5!$I$11:$I$128</definedName>
    <definedName name="A85125824J_Latest">[1]AustralianNA5!$I$128</definedName>
    <definedName name="A85125825K">[1]AustralianNA5!$J$1:$J$10,[1]AustralianNA5!$J$11:$J$128</definedName>
    <definedName name="A85125825K_Data">[1]AustralianNA5!$J$11:$J$128</definedName>
    <definedName name="A85125825K_Latest">[1]AustralianNA5!$J$128</definedName>
    <definedName name="A85125826L">[1]AustralianNA5!$K$1:$K$10,[1]AustralianNA5!$K$11:$K$128</definedName>
    <definedName name="A85125826L_Data">[1]AustralianNA5!$K$11:$K$128</definedName>
    <definedName name="A85125826L_Latest">[1]AustralianNA5!$K$128</definedName>
    <definedName name="A85125827R">[1]AustralianNA5!$L$1:$L$10,[1]AustralianNA5!$L$11:$L$128</definedName>
    <definedName name="A85125827R_Data">[1]AustralianNA5!$L$11:$L$128</definedName>
    <definedName name="A85125827R_Latest">[1]AustralianNA5!$L$128</definedName>
    <definedName name="A85125828T">[1]AustralianNA5!$M$1:$M$10,[1]AustralianNA5!$M$11:$M$128</definedName>
    <definedName name="A85125828T_Data">[1]AustralianNA5!$M$11:$M$128</definedName>
    <definedName name="A85125828T_Latest">[1]AustralianNA5!$M$128</definedName>
    <definedName name="A85125829V">[1]AustralianNA5!$N$1:$N$10,[1]AustralianNA5!$N$11:$N$128</definedName>
    <definedName name="A85125829V_Data">[1]AustralianNA5!$N$11:$N$128</definedName>
    <definedName name="A85125829V_Latest">[1]AustralianNA5!$N$128</definedName>
    <definedName name="A85125830C">[1]AustralianNA5!$O$1:$O$10,[1]AustralianNA5!$O$11:$O$128</definedName>
    <definedName name="A85125830C_Data">[1]AustralianNA5!$O$11:$O$128</definedName>
    <definedName name="A85125830C_Latest">[1]AustralianNA5!$O$128</definedName>
    <definedName name="A85125831F">[1]AustralianNA5!$P$1:$P$10,[1]AustralianNA5!$P$11:$P$128</definedName>
    <definedName name="A85125831F_Data">[1]AustralianNA5!$P$11:$P$128</definedName>
    <definedName name="A85125831F_Latest">[1]AustralianNA5!$P$128</definedName>
    <definedName name="A85125832J">[1]AustralianNA5!$Q$1:$Q$10,[1]AustralianNA5!$Q$11:$Q$128</definedName>
    <definedName name="A85125832J_Data">[1]AustralianNA5!$Q$11:$Q$128</definedName>
    <definedName name="A85125832J_Latest">[1]AustralianNA5!$Q$128</definedName>
    <definedName name="A85125833K">[1]AustralianNA5!$R$1:$R$10,[1]AustralianNA5!$R$11:$R$128</definedName>
    <definedName name="A85125833K_Data">[1]AustralianNA5!$R$11:$R$128</definedName>
    <definedName name="A85125833K_Latest">[1]AustralianNA5!$R$128</definedName>
    <definedName name="A85125834L">[1]AustralianNA5!$S$1:$S$10,[1]AustralianNA5!$S$11:$S$128</definedName>
    <definedName name="A85125834L_Data">[1]AustralianNA5!$S$11:$S$128</definedName>
    <definedName name="A85125834L_Latest">[1]AustralianNA5!$S$128</definedName>
    <definedName name="A85125835R">[1]AustralianNA5!$T$1:$T$10,[1]AustralianNA5!$T$11:$T$128</definedName>
    <definedName name="A85125835R_Data">[1]AustralianNA5!$T$11:$T$128</definedName>
    <definedName name="A85125835R_Latest">[1]AustralianNA5!$T$128</definedName>
    <definedName name="A85125836T">[1]AustralianNA5!$U$1:$U$10,[1]AustralianNA5!$U$11:$U$128</definedName>
    <definedName name="A85125836T_Data">[1]AustralianNA5!$U$11:$U$128</definedName>
    <definedName name="A85125836T_Latest">[1]AustralianNA5!$U$128</definedName>
    <definedName name="A85125837V">[1]AustralianNA5!$V$1:$V$10,[1]AustralianNA5!$V$11:$V$128</definedName>
    <definedName name="A85125837V_Data">[1]AustralianNA5!$V$11:$V$128</definedName>
    <definedName name="A85125837V_Latest">[1]AustralianNA5!$V$128</definedName>
    <definedName name="A85125838W">[1]AustralianNA5!$W$1:$W$10,[1]AustralianNA5!$W$11:$W$128</definedName>
    <definedName name="A85125838W_Data">[1]AustralianNA5!$W$11:$W$128</definedName>
    <definedName name="A85125838W_Latest">[1]AustralianNA5!$W$128</definedName>
    <definedName name="A85125839X">[1]AustralianNA5!$X$1:$X$10,[1]AustralianNA5!$X$11:$X$128</definedName>
    <definedName name="A85125839X_Data">[1]AustralianNA5!$X$11:$X$128</definedName>
    <definedName name="A85125839X_Latest">[1]AustralianNA5!$X$128</definedName>
    <definedName name="A85125840J">[1]AustralianNA5!$Y$1:$Y$10,[1]AustralianNA5!$Y$11:$Y$128</definedName>
    <definedName name="A85125840J_Data">[1]AustralianNA5!$Y$11:$Y$128</definedName>
    <definedName name="A85125840J_Latest">[1]AustralianNA5!$Y$128</definedName>
    <definedName name="A85125841K">[1]AustralianNA5!$Z$1:$Z$10,[1]AustralianNA5!$Z$11:$Z$128</definedName>
    <definedName name="A85125841K_Data">[1]AustralianNA5!$Z$11:$Z$128</definedName>
    <definedName name="A85125841K_Latest">[1]AustralianNA5!$Z$128</definedName>
    <definedName name="A85125842L">[1]AustralianNA5!$AA$1:$AA$10,[1]AustralianNA5!$AA$11:$AA$128</definedName>
    <definedName name="A85125842L_Data">[1]AustralianNA5!$AA$11:$AA$128</definedName>
    <definedName name="A85125842L_Latest">[1]AustralianNA5!$AA$128</definedName>
    <definedName name="A85125843R">[1]AustralianNA5!$AB$1:$AB$10,[1]AustralianNA5!$AB$11:$AB$128</definedName>
    <definedName name="A85125843R_Data">[1]AustralianNA5!$AB$11:$AB$128</definedName>
    <definedName name="A85125843R_Latest">[1]AustralianNA5!$AB$128</definedName>
    <definedName name="A85125844T">[1]AustralianNA5!$AD$1:$AD$10,[1]AustralianNA5!$AD$11:$AD$128</definedName>
    <definedName name="A85125844T_Data">[1]AustralianNA5!$AD$11:$AD$128</definedName>
    <definedName name="A85125844T_Latest">[1]AustralianNA5!$AD$128</definedName>
    <definedName name="A85125845V">[1]AustralianNA5!$AE$1:$AE$10,[1]AustralianNA5!$AE$11:$AE$128</definedName>
    <definedName name="A85125845V_Data">[1]AustralianNA5!$AE$11:$AE$128</definedName>
    <definedName name="A85125845V_Latest">[1]AustralianNA5!$AE$128</definedName>
    <definedName name="A85125846W">[1]AustralianNA5!$AF$1:$AF$10,[1]AustralianNA5!$AF$11:$AF$128</definedName>
    <definedName name="A85125846W_Data">[1]AustralianNA5!$AF$11:$AF$128</definedName>
    <definedName name="A85125846W_Latest">[1]AustralianNA5!$AF$128</definedName>
    <definedName name="A85125847X">[1]AustralianNA5!$AG$1:$AG$10,[1]AustralianNA5!$AG$11:$AG$128</definedName>
    <definedName name="A85125847X_Data">[1]AustralianNA5!$AG$11:$AG$128</definedName>
    <definedName name="A85125847X_Latest">[1]AustralianNA5!$AG$128</definedName>
    <definedName name="A85125848A">[1]AustralianNA5!$AH$1:$AH$10,[1]AustralianNA5!$AH$11:$AH$128</definedName>
    <definedName name="A85125848A_Data">[1]AustralianNA5!$AH$11:$AH$128</definedName>
    <definedName name="A85125848A_Latest">[1]AustralianNA5!$AH$128</definedName>
    <definedName name="A85125849C">[1]AustralianNA5!$AI$1:$AI$10,[1]AustralianNA5!$AI$11:$AI$128</definedName>
    <definedName name="A85125849C_Data">[1]AustralianNA5!$AI$11:$AI$128</definedName>
    <definedName name="A85125849C_Latest">[1]AustralianNA5!$AI$128</definedName>
    <definedName name="A85125850L">[1]AustralianNA5!$AJ$1:$AJ$10,[1]AustralianNA5!$AJ$11:$AJ$128</definedName>
    <definedName name="A85125850L_Data">[1]AustralianNA5!$AJ$11:$AJ$128</definedName>
    <definedName name="A85125850L_Latest">[1]AustralianNA5!$AJ$128</definedName>
    <definedName name="A85125851R">[1]AustralianNA5!$AK$1:$AK$10,[1]AustralianNA5!$AK$11:$AK$128</definedName>
    <definedName name="A85125851R_Data">[1]AustralianNA5!$AK$11:$AK$128</definedName>
    <definedName name="A85125851R_Latest">[1]AustralianNA5!$AK$128</definedName>
    <definedName name="A85125852T">[1]AustralianNA5!$AL$1:$AL$10,[1]AustralianNA5!$AL$11:$AL$128</definedName>
    <definedName name="A85125852T_Data">[1]AustralianNA5!$AL$11:$AL$128</definedName>
    <definedName name="A85125852T_Latest">[1]AustralianNA5!$AL$128</definedName>
    <definedName name="A85125853V">[1]AustralianNA5!$AM$1:$AM$10,[1]AustralianNA5!$AM$11:$AM$128</definedName>
    <definedName name="A85125853V_Data">[1]AustralianNA5!$AM$11:$AM$128</definedName>
    <definedName name="A85125853V_Latest">[1]AustralianNA5!$AM$128</definedName>
    <definedName name="A85125854W">[1]AustralianNA5!$AN$1:$AN$10,[1]AustralianNA5!$AN$11:$AN$128</definedName>
    <definedName name="A85125854W_Data">[1]AustralianNA5!$AN$11:$AN$128</definedName>
    <definedName name="A85125854W_Latest">[1]AustralianNA5!$AN$128</definedName>
    <definedName name="A85125855X">[1]AustralianNA5!$AO$1:$AO$10,[1]AustralianNA5!$AO$11:$AO$128</definedName>
    <definedName name="A85125855X_Data">[1]AustralianNA5!$AO$11:$AO$128</definedName>
    <definedName name="A85125855X_Latest">[1]AustralianNA5!$AO$128</definedName>
    <definedName name="A85125856A">[1]AustralianNA5!$AP$1:$AP$10,[1]AustralianNA5!$AP$11:$AP$128</definedName>
    <definedName name="A85125856A_Data">[1]AustralianNA5!$AP$11:$AP$128</definedName>
    <definedName name="A85125856A_Latest">[1]AustralianNA5!$AP$128</definedName>
    <definedName name="A85125857C">[1]AustralianNA5!$AQ$1:$AQ$10,[1]AustralianNA5!$AQ$11:$AQ$128</definedName>
    <definedName name="A85125857C_Data">[1]AustralianNA5!$AQ$11:$AQ$128</definedName>
    <definedName name="A85125857C_Latest">[1]AustralianNA5!$AQ$128</definedName>
    <definedName name="A85125858F">[1]AustralianNA5!$AR$1:$AR$10,[1]AustralianNA5!$AR$11:$AR$128</definedName>
    <definedName name="A85125858F_Data">[1]AustralianNA5!$AR$11:$AR$128</definedName>
    <definedName name="A85125858F_Latest">[1]AustralianNA5!$AR$128</definedName>
    <definedName name="A85125859J">[1]AustralianNA5!$AS$1:$AS$10,[1]AustralianNA5!$AS$11:$AS$128</definedName>
    <definedName name="A85125859J_Data">[1]AustralianNA5!$AS$11:$AS$128</definedName>
    <definedName name="A85125859J_Latest">[1]AustralianNA5!$AS$128</definedName>
    <definedName name="A85125860T">[1]AustralianNA5!$AT$1:$AT$10,[1]AustralianNA5!$AT$11:$AT$128</definedName>
    <definedName name="A85125860T_Data">[1]AustralianNA5!$AT$11:$AT$128</definedName>
    <definedName name="A85125860T_Latest">[1]AustralianNA5!$AT$128</definedName>
    <definedName name="A85125861V">[1]AustralianNA5!$AU$1:$AU$10,[1]AustralianNA5!$AU$11:$AU$128</definedName>
    <definedName name="A85125861V_Data">[1]AustralianNA5!$AU$11:$AU$128</definedName>
    <definedName name="A85125861V_Latest">[1]AustralianNA5!$AU$128</definedName>
    <definedName name="A85125862W">[1]AustralianNA5!$AV$1:$AV$10,[1]AustralianNA5!$AV$11:$AV$128</definedName>
    <definedName name="A85125862W_Data">[1]AustralianNA5!$AV$11:$AV$128</definedName>
    <definedName name="A85125862W_Latest">[1]AustralianNA5!$AV$128</definedName>
    <definedName name="A85125863X">[1]AustralianNA5!$AW$1:$AW$10,[1]AustralianNA5!$AW$11:$AW$128</definedName>
    <definedName name="A85125863X_Data">[1]AustralianNA5!$AW$11:$AW$128</definedName>
    <definedName name="A85125863X_Latest">[1]AustralianNA5!$AW$128</definedName>
    <definedName name="A85125864A">[1]AustralianNA5!$AX$1:$AX$10,[1]AustralianNA5!$AX$11:$AX$128</definedName>
    <definedName name="A85125864A_Data">[1]AustralianNA5!$AX$11:$AX$128</definedName>
    <definedName name="A85125864A_Latest">[1]AustralianNA5!$AX$128</definedName>
    <definedName name="A85125865C">[1]AustralianNA5!$AY$1:$AY$10,[1]AustralianNA5!$AY$11:$AY$128</definedName>
    <definedName name="A85125865C_Data">[1]AustralianNA5!$AY$11:$AY$128</definedName>
    <definedName name="A85125865C_Latest">[1]AustralianNA5!$AY$128</definedName>
    <definedName name="A85125866F">[1]AustralianNA5!$AZ$1:$AZ$10,[1]AustralianNA5!$AZ$11:$AZ$128</definedName>
    <definedName name="A85125866F_Data">[1]AustralianNA5!$AZ$11:$AZ$128</definedName>
    <definedName name="A85125866F_Latest">[1]AustralianNA5!$AZ$128</definedName>
    <definedName name="A85125867J">[1]AustralianNA5!$BA$1:$BA$10,[1]AustralianNA5!$BA$11:$BA$128</definedName>
    <definedName name="A85125867J_Data">[1]AustralianNA5!$BA$11:$BA$128</definedName>
    <definedName name="A85125867J_Latest">[1]AustralianNA5!$BA$128</definedName>
    <definedName name="A85125868K">[1]AustralianNA5!$BB$1:$BB$10,[1]AustralianNA5!$BB$11:$BB$128</definedName>
    <definedName name="A85125868K_Data">[1]AustralianNA5!$BB$11:$BB$128</definedName>
    <definedName name="A85125868K_Latest">[1]AustralianNA5!$BB$128</definedName>
    <definedName name="A85125869L">[1]AustralianNA5!$BC$1:$BC$10,[1]AustralianNA5!$BC$11:$BC$128</definedName>
    <definedName name="A85125869L_Data">[1]AustralianNA5!$BC$11:$BC$128</definedName>
    <definedName name="A85125869L_Latest">[1]AustralianNA5!$BC$128</definedName>
    <definedName name="A85125870W">[1]AustralianNA5!$BD$1:$BD$10,[1]AustralianNA5!$BD$11:$BD$128</definedName>
    <definedName name="A85125870W_Data">[1]AustralianNA5!$BD$11:$BD$128</definedName>
    <definedName name="A85125870W_Latest">[1]AustralianNA5!$BD$128</definedName>
    <definedName name="A85125871X">[1]AustralianNA5!$BE$1:$BE$10,[1]AustralianNA5!$BE$11:$BE$128</definedName>
    <definedName name="A85125871X_Data">[1]AustralianNA5!$BE$11:$BE$128</definedName>
    <definedName name="A85125871X_Latest">[1]AustralianNA5!$BE$128</definedName>
    <definedName name="A85125872A">[1]AustralianNA5!$BF$1:$BF$10,[1]AustralianNA5!$BF$11:$BF$128</definedName>
    <definedName name="A85125872A_Data">[1]AustralianNA5!$BF$11:$BF$128</definedName>
    <definedName name="A85125872A_Latest">[1]AustralianNA5!$BF$128</definedName>
    <definedName name="A85125873C">[1]AustralianNA5!$BH$1:$BH$10,[1]AustralianNA5!$BH$11:$BH$128</definedName>
    <definedName name="A85125873C_Data">[1]AustralianNA5!$BH$11:$BH$128</definedName>
    <definedName name="A85125873C_Latest">[1]AustralianNA5!$BH$128</definedName>
    <definedName name="A85125874F">[1]AustralianNA5!$BI$1:$BI$10,[1]AustralianNA5!$BI$11:$BI$128</definedName>
    <definedName name="A85125874F_Data">[1]AustralianNA5!$BI$11:$BI$128</definedName>
    <definedName name="A85125874F_Latest">[1]AustralianNA5!$BI$128</definedName>
    <definedName name="A85125875J">[1]AustralianNA5!$BJ$1:$BJ$10,[1]AustralianNA5!$BJ$11:$BJ$128</definedName>
    <definedName name="A85125875J_Data">[1]AustralianNA5!$BJ$11:$BJ$128</definedName>
    <definedName name="A85125875J_Latest">[1]AustralianNA5!$BJ$128</definedName>
    <definedName name="A85125876K">[1]AustralianNA5!$BK$1:$BK$10,[1]AustralianNA5!$BK$11:$BK$128</definedName>
    <definedName name="A85125876K_Data">[1]AustralianNA5!$BK$11:$BK$128</definedName>
    <definedName name="A85125876K_Latest">[1]AustralianNA5!$BK$128</definedName>
    <definedName name="A85125877L">[1]AustralianNA5!$BL$1:$BL$10,[1]AustralianNA5!$BL$11:$BL$128</definedName>
    <definedName name="A85125877L_Data">[1]AustralianNA5!$BL$11:$BL$128</definedName>
    <definedName name="A85125877L_Latest">[1]AustralianNA5!$BL$128</definedName>
    <definedName name="A85125878R">[1]AustralianNA5!$BM$1:$BM$10,[1]AustralianNA5!$BM$11:$BM$128</definedName>
    <definedName name="A85125878R_Data">[1]AustralianNA5!$BM$11:$BM$128</definedName>
    <definedName name="A85125878R_Latest">[1]AustralianNA5!$BM$128</definedName>
    <definedName name="A85125879T">[1]AustralianNA5!$BN$1:$BN$10,[1]AustralianNA5!$BN$11:$BN$128</definedName>
    <definedName name="A85125879T_Data">[1]AustralianNA5!$BN$11:$BN$128</definedName>
    <definedName name="A85125879T_Latest">[1]AustralianNA5!$BN$128</definedName>
    <definedName name="A85125880A">[1]AustralianNA5!$BO$1:$BO$10,[1]AustralianNA5!$BO$11:$BO$128</definedName>
    <definedName name="A85125880A_Data">[1]AustralianNA5!$BO$11:$BO$128</definedName>
    <definedName name="A85125880A_Latest">[1]AustralianNA5!$BO$128</definedName>
    <definedName name="A85125881C">[1]AustralianNA5!$BP$1:$BP$10,[1]AustralianNA5!$BP$11:$BP$128</definedName>
    <definedName name="A85125881C_Data">[1]AustralianNA5!$BP$11:$BP$128</definedName>
    <definedName name="A85125881C_Latest">[1]AustralianNA5!$BP$128</definedName>
    <definedName name="A85125882F">[1]AustralianNA5!$BQ$1:$BQ$10,[1]AustralianNA5!$BQ$11:$BQ$128</definedName>
    <definedName name="A85125882F_Data">[1]AustralianNA5!$BQ$11:$BQ$128</definedName>
    <definedName name="A85125882F_Latest">[1]AustralianNA5!$BQ$128</definedName>
    <definedName name="A85125883J">[1]AustralianNA5!$BR$1:$BR$10,[1]AustralianNA5!$BR$11:$BR$128</definedName>
    <definedName name="A85125883J_Data">[1]AustralianNA5!$BR$11:$BR$128</definedName>
    <definedName name="A85125883J_Latest">[1]AustralianNA5!$BR$128</definedName>
    <definedName name="A85125884K">[1]AustralianNA5!$BS$1:$BS$10,[1]AustralianNA5!$BS$11:$BS$128</definedName>
    <definedName name="A85125884K_Data">[1]AustralianNA5!$BS$11:$BS$128</definedName>
    <definedName name="A85125884K_Latest">[1]AustralianNA5!$BS$128</definedName>
    <definedName name="A85125885L">[1]AustralianNA5!$BT$1:$BT$10,[1]AustralianNA5!$BT$11:$BT$128</definedName>
    <definedName name="A85125885L_Data">[1]AustralianNA5!$BT$11:$BT$128</definedName>
    <definedName name="A85125885L_Latest">[1]AustralianNA5!$BT$128</definedName>
    <definedName name="A85125886R">[1]AustralianNA5!$BU$1:$BU$10,[1]AustralianNA5!$BU$11:$BU$128</definedName>
    <definedName name="A85125886R_Data">[1]AustralianNA5!$BU$11:$BU$128</definedName>
    <definedName name="A85125886R_Latest">[1]AustralianNA5!$BU$128</definedName>
    <definedName name="A85125887T">[1]AustralianNA5!$BV$1:$BV$10,[1]AustralianNA5!$BV$11:$BV$128</definedName>
    <definedName name="A85125887T_Data">[1]AustralianNA5!$BV$11:$BV$128</definedName>
    <definedName name="A85125887T_Latest">[1]AustralianNA5!$BV$128</definedName>
    <definedName name="A85125888V">[1]AustralianNA5!$BW$1:$BW$10,[1]AustralianNA5!$BW$11:$BW$128</definedName>
    <definedName name="A85125888V_Data">[1]AustralianNA5!$BW$11:$BW$128</definedName>
    <definedName name="A85125888V_Latest">[1]AustralianNA5!$BW$128</definedName>
    <definedName name="A85125889W">[1]AustralianNA5!$BX$1:$BX$10,[1]AustralianNA5!$BX$11:$BX$128</definedName>
    <definedName name="A85125889W_Data">[1]AustralianNA5!$BX$11:$BX$128</definedName>
    <definedName name="A85125889W_Latest">[1]AustralianNA5!$BX$128</definedName>
    <definedName name="A85125890F">[1]AustralianNA5!$BY$1:$BY$10,[1]AustralianNA5!$BY$11:$BY$128</definedName>
    <definedName name="A85125890F_Data">[1]AustralianNA5!$BY$11:$BY$128</definedName>
    <definedName name="A85125890F_Latest">[1]AustralianNA5!$BY$128</definedName>
    <definedName name="A85125891J">[1]AustralianNA5!$BZ$1:$BZ$10,[1]AustralianNA5!$BZ$11:$BZ$128</definedName>
    <definedName name="A85125891J_Data">[1]AustralianNA5!$BZ$11:$BZ$128</definedName>
    <definedName name="A85125891J_Latest">[1]AustralianNA5!$BZ$128</definedName>
    <definedName name="A85125892K">[1]AustralianNA5!$CA$1:$CA$10,[1]AustralianNA5!$CA$11:$CA$128</definedName>
    <definedName name="A85125892K_Data">[1]AustralianNA5!$CA$11:$CA$128</definedName>
    <definedName name="A85125892K_Latest">[1]AustralianNA5!$CA$128</definedName>
    <definedName name="A85125893L">[1]AustralianNA5!$CB$1:$CB$10,[1]AustralianNA5!$CB$11:$CB$128</definedName>
    <definedName name="A85125893L_Data">[1]AustralianNA5!$CB$11:$CB$128</definedName>
    <definedName name="A85125893L_Latest">[1]AustralianNA5!$CB$128</definedName>
    <definedName name="A85125894R">[1]AustralianNA5!$CC$1:$CC$10,[1]AustralianNA5!$CC$11:$CC$128</definedName>
    <definedName name="A85125894R_Data">[1]AustralianNA5!$CC$11:$CC$128</definedName>
    <definedName name="A85125894R_Latest">[1]AustralianNA5!$CC$128</definedName>
    <definedName name="A85125895T">[1]AustralianNA5!$CD$1:$CD$10,[1]AustralianNA5!$CD$11:$CD$128</definedName>
    <definedName name="A85125895T_Data">[1]AustralianNA5!$CD$11:$CD$128</definedName>
    <definedName name="A85125895T_Latest">[1]AustralianNA5!$CD$128</definedName>
    <definedName name="A85125896V">[1]AustralianNA5!$CE$1:$CE$10,[1]AustralianNA5!$CE$11:$CE$128</definedName>
    <definedName name="A85125896V_Data">[1]AustralianNA5!$CE$11:$CE$128</definedName>
    <definedName name="A85125896V_Latest">[1]AustralianNA5!$CE$128</definedName>
    <definedName name="A85125897W">[1]AustralianNA5!$CF$1:$CF$10,[1]AustralianNA5!$CF$11:$CF$128</definedName>
    <definedName name="A85125897W_Data">[1]AustralianNA5!$CF$11:$CF$128</definedName>
    <definedName name="A85125897W_Latest">[1]AustralianNA5!$CF$128</definedName>
    <definedName name="A85125898X">[1]AustralianNA5!$CG$1:$CG$10,[1]AustralianNA5!$CG$11:$CG$128</definedName>
    <definedName name="A85125898X_Data">[1]AustralianNA5!$CG$11:$CG$128</definedName>
    <definedName name="A85125898X_Latest">[1]AustralianNA5!$CG$128</definedName>
    <definedName name="A85125899A">[1]AustralianNA5!$CH$1:$CH$10,[1]AustralianNA5!$CH$11:$CH$128</definedName>
    <definedName name="A85125899A_Data">[1]AustralianNA5!$CH$11:$CH$128</definedName>
    <definedName name="A85125899A_Latest">[1]AustralianNA5!$CH$128</definedName>
    <definedName name="A85125900X">[1]AustralianNA5!$CI$1:$CI$10,[1]AustralianNA5!$CI$11:$CI$128</definedName>
    <definedName name="A85125900X_Data">[1]AustralianNA5!$CI$11:$CI$128</definedName>
    <definedName name="A85125900X_Latest">[1]AustralianNA5!$CI$128</definedName>
    <definedName name="A85125901A">[1]AustralianNA5!$CJ$1:$CJ$10,[1]AustralianNA5!$CJ$11:$CJ$128</definedName>
    <definedName name="A85125901A_Data">[1]AustralianNA5!$CJ$11:$CJ$128</definedName>
    <definedName name="A85125901A_Latest">[1]AustralianNA5!$CJ$128</definedName>
    <definedName name="A85125902C">[1]AustralianNA5!$CL$1:$CL$10,[1]AustralianNA5!$CL$11:$CL$128</definedName>
    <definedName name="A85125902C_Data">[1]AustralianNA5!$CL$11:$CL$128</definedName>
    <definedName name="A85125902C_Latest">[1]AustralianNA5!$CL$128</definedName>
    <definedName name="A85125903F">[1]AustralianNA5!$CM$1:$CM$10,[1]AustralianNA5!$CM$11:$CM$128</definedName>
    <definedName name="A85125903F_Data">[1]AustralianNA5!$CM$11:$CM$128</definedName>
    <definedName name="A85125903F_Latest">[1]AustralianNA5!$CM$128</definedName>
    <definedName name="A85231682X">[1]AustralianNA2!$BS$1:$BS$10,[1]AustralianNA2!$BS$120:$BS$244</definedName>
    <definedName name="A85231682X_Data">[1]AustralianNA2!$BS$120:$BS$244</definedName>
    <definedName name="A85231682X_Latest">[1]AustralianNA2!$BS$244</definedName>
    <definedName name="A85231684C">[1]AustralianNA2!$BY$1:$BY$10,[1]AustralianNA2!$BY$152:$BY$244</definedName>
    <definedName name="A85231684C_Data">[1]AustralianNA2!$BY$152:$BY$244</definedName>
    <definedName name="A85231684C_Latest">[1]AustralianNA2!$BY$244</definedName>
    <definedName name="A85231686J">[1]AustralianNA2!$BZ$1:$BZ$10,[1]AustralianNA2!$BZ$152:$BZ$244</definedName>
    <definedName name="A85231686J_Data">[1]AustralianNA2!$BZ$152:$BZ$244</definedName>
    <definedName name="A85231686J_Latest">[1]AustralianNA2!$BZ$244</definedName>
    <definedName name="A85231688L">[1]AustralianNA2!$CA$1:$CA$10,[1]AustralianNA2!$CA$152:$CA$244</definedName>
    <definedName name="A85231688L_Data">[1]AustralianNA2!$CA$152:$CA$244</definedName>
    <definedName name="A85231688L_Latest">[1]AustralianNA2!$CA$244</definedName>
    <definedName name="A85231690X">[1]AustralianNA2!$CK$1:$CK$10,[1]AustralianNA2!$CK$152:$CK$244</definedName>
    <definedName name="A85231690X_Data">[1]AustralianNA2!$CK$152:$CK$244</definedName>
    <definedName name="A85231690X_Latest">[1]AustralianNA2!$CK$244</definedName>
    <definedName name="A85231692C">[1]AustralianNA2!$CL$1:$CL$10,[1]AustralianNA2!$CL$152:$CL$244</definedName>
    <definedName name="A85231692C_Data">[1]AustralianNA2!$CL$152:$CL$244</definedName>
    <definedName name="A85231692C_Latest">[1]AustralianNA2!$CL$244</definedName>
    <definedName name="A85231694J">[1]AustralianNA2!$CN$1:$CN$10,[1]AustralianNA2!$CN$152:$CN$244</definedName>
    <definedName name="A85231694J_Data">[1]AustralianNA2!$CN$152:$CN$244</definedName>
    <definedName name="A85231694J_Latest">[1]AustralianNA2!$CN$244</definedName>
    <definedName name="A85231696L">[1]AustralianNA2!$CO$1:$CO$10,[1]AustralianNA2!$CO$152:$CO$244</definedName>
    <definedName name="A85231696L_Data">[1]AustralianNA2!$CO$152:$CO$244</definedName>
    <definedName name="A85231696L_Latest">[1]AustralianNA2!$CO$244</definedName>
    <definedName name="A85231698T">[1]AustralianNA2!$CQ$1:$CQ$10,[1]AustralianNA2!$CQ$152:$CQ$244</definedName>
    <definedName name="A85231698T_Data">[1]AustralianNA2!$CQ$152:$CQ$244</definedName>
    <definedName name="A85231698T_Latest">[1]AustralianNA2!$CQ$244</definedName>
    <definedName name="A85231700T">[1]AustralianNA2!$CR$1:$CR$10,[1]AustralianNA2!$CR$152:$CR$244</definedName>
    <definedName name="A85231700T_Data">[1]AustralianNA2!$CR$152:$CR$244</definedName>
    <definedName name="A85231700T_Latest">[1]AustralianNA2!$CR$244</definedName>
    <definedName name="A85231702W">[1]AustralianNA2!$CT$1:$CT$10,[1]AustralianNA2!$CT$152:$CT$244</definedName>
    <definedName name="A85231702W_Data">[1]AustralianNA2!$CT$152:$CT$244</definedName>
    <definedName name="A85231702W_Latest">[1]AustralianNA2!$CT$244</definedName>
    <definedName name="A85231704A">[1]AustralianNA2!$CU$1:$CU$10,[1]AustralianNA2!$CU$152:$CU$244</definedName>
    <definedName name="A85231704A_Data">[1]AustralianNA2!$CU$152:$CU$244</definedName>
    <definedName name="A85231704A_Latest">[1]AustralianNA2!$CU$244</definedName>
    <definedName name="A85231706F">[1]AustralianNA2!$FX$1:$FX$10,[1]AustralianNA2!$FX$120:$FX$244</definedName>
    <definedName name="A85231706F_Data">[1]AustralianNA2!$FX$120:$FX$244</definedName>
    <definedName name="A85231706F_Latest">[1]AustralianNA2!$FX$244</definedName>
    <definedName name="A85231708K">[1]AustralianNA2!$GD$1:$GD$10,[1]AustralianNA2!$GD$152:$GD$244</definedName>
    <definedName name="A85231708K_Data">[1]AustralianNA2!$GD$152:$GD$244</definedName>
    <definedName name="A85231708K_Latest">[1]AustralianNA2!$GD$244</definedName>
    <definedName name="A85231710W">[1]AustralianNA2!$GE$1:$GE$10,[1]AustralianNA2!$GE$152:$GE$244</definedName>
    <definedName name="A85231710W_Data">[1]AustralianNA2!$GE$152:$GE$244</definedName>
    <definedName name="A85231710W_Latest">[1]AustralianNA2!$GE$244</definedName>
    <definedName name="A85231712A">[1]AustralianNA2!$GF$1:$GF$10,[1]AustralianNA2!$GF$152:$GF$244</definedName>
    <definedName name="A85231712A_Data">[1]AustralianNA2!$GF$152:$GF$244</definedName>
    <definedName name="A85231712A_Latest">[1]AustralianNA2!$GF$244</definedName>
    <definedName name="A85231714F">[1]AustralianNA2!$GP$1:$GP$10,[1]AustralianNA2!$GP$152:$GP$244</definedName>
    <definedName name="A85231714F_Data">[1]AustralianNA2!$GP$152:$GP$244</definedName>
    <definedName name="A85231714F_Latest">[1]AustralianNA2!$GP$244</definedName>
    <definedName name="A85231716K">[1]AustralianNA2!$GQ$1:$GQ$10,[1]AustralianNA2!$GQ$152:$GQ$244</definedName>
    <definedName name="A85231716K_Data">[1]AustralianNA2!$GQ$152:$GQ$244</definedName>
    <definedName name="A85231716K_Latest">[1]AustralianNA2!$GQ$244</definedName>
    <definedName name="A85231718R">[1]AustralianNA2!$GS$1:$GS$10,[1]AustralianNA2!$GS$152:$GS$244</definedName>
    <definedName name="A85231718R_Data">[1]AustralianNA2!$GS$152:$GS$244</definedName>
    <definedName name="A85231718R_Latest">[1]AustralianNA2!$GS$244</definedName>
    <definedName name="A85231720A">[1]AustralianNA2!$GT$1:$GT$10,[1]AustralianNA2!$GT$152:$GT$244</definedName>
    <definedName name="A85231720A_Data">[1]AustralianNA2!$GT$152:$GT$244</definedName>
    <definedName name="A85231720A_Latest">[1]AustralianNA2!$GT$244</definedName>
    <definedName name="A85231722F">[1]AustralianNA2!$GV$1:$GV$10,[1]AustralianNA2!$GV$152:$GV$244</definedName>
    <definedName name="A85231722F_Data">[1]AustralianNA2!$GV$152:$GV$244</definedName>
    <definedName name="A85231722F_Latest">[1]AustralianNA2!$GV$244</definedName>
    <definedName name="A85231724K">[1]AustralianNA2!$GW$1:$GW$10,[1]AustralianNA2!$GW$152:$GW$244</definedName>
    <definedName name="A85231724K_Data">[1]AustralianNA2!$GW$152:$GW$244</definedName>
    <definedName name="A85231724K_Latest">[1]AustralianNA2!$GW$244</definedName>
    <definedName name="A85231726R">[1]AustralianNA2!$GY$1:$GY$10,[1]AustralianNA2!$GY$152:$GY$244</definedName>
    <definedName name="A85231726R_Data">[1]AustralianNA2!$GY$152:$GY$244</definedName>
    <definedName name="A85231726R_Latest">[1]AustralianNA2!$GY$244</definedName>
    <definedName name="A85231728V">[1]AustralianNA2!$GZ$1:$GZ$10,[1]AustralianNA2!$GZ$152:$GZ$244</definedName>
    <definedName name="A85231728V_Data">[1]AustralianNA2!$GZ$152:$GZ$244</definedName>
    <definedName name="A85231728V_Latest">[1]AustralianNA2!$GZ$244</definedName>
    <definedName name="A85231730F">[1]AustralianNA3!$AM$1:$AM$10,[1]AustralianNA3!$AM$120:$AM$244</definedName>
    <definedName name="A85231730F_Data">[1]AustralianNA3!$AM$120:$AM$244</definedName>
    <definedName name="A85231730F_Latest">[1]AustralianNA3!$AM$244</definedName>
    <definedName name="A85231731J">[1]AustralianNA3!$AS$1:$AS$10,[1]AustralianNA3!$AS$152:$AS$244</definedName>
    <definedName name="A85231731J_Data">[1]AustralianNA3!$AS$152:$AS$244</definedName>
    <definedName name="A85231731J_Latest">[1]AustralianNA3!$AS$244</definedName>
    <definedName name="A85231732K">[1]AustralianNA3!$AT$1:$AT$10,[1]AustralianNA3!$AT$152:$AT$244</definedName>
    <definedName name="A85231732K_Data">[1]AustralianNA3!$AT$152:$AT$244</definedName>
    <definedName name="A85231732K_Latest">[1]AustralianNA3!$AT$244</definedName>
    <definedName name="A85231733L">[1]AustralianNA3!$AU$1:$AU$10,[1]AustralianNA3!$AU$152:$AU$244</definedName>
    <definedName name="A85231733L_Data">[1]AustralianNA3!$AU$152:$AU$244</definedName>
    <definedName name="A85231733L_Latest">[1]AustralianNA3!$AU$244</definedName>
    <definedName name="A85231734R">[1]AustralianNA3!$BE$1:$BE$10,[1]AustralianNA3!$BE$152:$BE$244</definedName>
    <definedName name="A85231734R_Data">[1]AustralianNA3!$BE$152:$BE$244</definedName>
    <definedName name="A85231734R_Latest">[1]AustralianNA3!$BE$244</definedName>
    <definedName name="A85231735T">[1]AustralianNA3!$BF$1:$BF$10,[1]AustralianNA3!$BF$152:$BF$244</definedName>
    <definedName name="A85231735T_Data">[1]AustralianNA3!$BF$152:$BF$244</definedName>
    <definedName name="A85231735T_Latest">[1]AustralianNA3!$BF$244</definedName>
    <definedName name="A85231736V">[1]AustralianNA3!$BH$1:$BH$10,[1]AustralianNA3!$BH$152:$BH$244</definedName>
    <definedName name="A85231736V_Data">[1]AustralianNA3!$BH$152:$BH$244</definedName>
    <definedName name="A85231736V_Latest">[1]AustralianNA3!$BH$244</definedName>
    <definedName name="A85231737W">[1]AustralianNA3!$BI$1:$BI$10,[1]AustralianNA3!$BI$152:$BI$244</definedName>
    <definedName name="A85231737W_Data">[1]AustralianNA3!$BI$152:$BI$244</definedName>
    <definedName name="A85231737W_Latest">[1]AustralianNA3!$BI$244</definedName>
    <definedName name="A85231738X">[1]AustralianNA3!$BK$1:$BK$10,[1]AustralianNA3!$BK$152:$BK$244</definedName>
    <definedName name="A85231738X_Data">[1]AustralianNA3!$BK$152:$BK$244</definedName>
    <definedName name="A85231738X_Latest">[1]AustralianNA3!$BK$244</definedName>
    <definedName name="A85231739A">[1]AustralianNA3!$BL$1:$BL$10,[1]AustralianNA3!$BL$152:$BL$244</definedName>
    <definedName name="A85231739A_Data">[1]AustralianNA3!$BL$152:$BL$244</definedName>
    <definedName name="A85231739A_Latest">[1]AustralianNA3!$BL$244</definedName>
    <definedName name="A85231740K">[1]AustralianNA3!$BN$1:$BN$10,[1]AustralianNA3!$BN$152:$BN$244</definedName>
    <definedName name="A85231740K_Data">[1]AustralianNA3!$BN$152:$BN$244</definedName>
    <definedName name="A85231740K_Latest">[1]AustralianNA3!$BN$244</definedName>
    <definedName name="A85231741L">[1]AustralianNA3!$BO$1:$BO$10,[1]AustralianNA3!$BO$152:$BO$244</definedName>
    <definedName name="A85231741L_Data">[1]AustralianNA3!$BO$152:$BO$244</definedName>
    <definedName name="A85231741L_Latest">[1]AustralianNA3!$BO$244</definedName>
    <definedName name="A85231742R">[1]AustralianNA2!$P$1:$P$10,[1]AustralianNA2!$P$119:$P$244</definedName>
    <definedName name="A85231742R_Data">[1]AustralianNA2!$P$119:$P$244</definedName>
    <definedName name="A85231742R_Latest">[1]AustralianNA2!$P$244</definedName>
    <definedName name="A85231743T">[1]AustralianNA2!$V$1:$V$10,[1]AustralianNA2!$V$151:$V$244</definedName>
    <definedName name="A85231743T_Data">[1]AustralianNA2!$V$151:$V$244</definedName>
    <definedName name="A85231743T_Latest">[1]AustralianNA2!$V$244</definedName>
    <definedName name="A85231744V">[1]AustralianNA2!$W$1:$W$10,[1]AustralianNA2!$W$151:$W$244</definedName>
    <definedName name="A85231744V_Data">[1]AustralianNA2!$W$151:$W$244</definedName>
    <definedName name="A85231744V_Latest">[1]AustralianNA2!$W$244</definedName>
    <definedName name="A85231745W">[1]AustralianNA2!$X$1:$X$10,[1]AustralianNA2!$X$151:$X$244</definedName>
    <definedName name="A85231745W_Data">[1]AustralianNA2!$X$151:$X$244</definedName>
    <definedName name="A85231745W_Latest">[1]AustralianNA2!$X$244</definedName>
    <definedName name="A85231746X">[1]AustralianNA2!$AH$1:$AH$10,[1]AustralianNA2!$AH$151:$AH$244</definedName>
    <definedName name="A85231746X_Data">[1]AustralianNA2!$AH$151:$AH$244</definedName>
    <definedName name="A85231746X_Latest">[1]AustralianNA2!$AH$244</definedName>
    <definedName name="A85231747A">[1]AustralianNA2!$AI$1:$AI$10,[1]AustralianNA2!$AI$151:$AI$244</definedName>
    <definedName name="A85231747A_Data">[1]AustralianNA2!$AI$151:$AI$244</definedName>
    <definedName name="A85231747A_Latest">[1]AustralianNA2!$AI$244</definedName>
    <definedName name="A85231748C">[1]AustralianNA2!$AK$1:$AK$10,[1]AustralianNA2!$AK$151:$AK$244</definedName>
    <definedName name="A85231748C_Data">[1]AustralianNA2!$AK$151:$AK$244</definedName>
    <definedName name="A85231748C_Latest">[1]AustralianNA2!$AK$244</definedName>
    <definedName name="A85231749F">[1]AustralianNA2!$AL$1:$AL$10,[1]AustralianNA2!$AL$151:$AL$244</definedName>
    <definedName name="A85231749F_Data">[1]AustralianNA2!$AL$151:$AL$244</definedName>
    <definedName name="A85231749F_Latest">[1]AustralianNA2!$AL$244</definedName>
    <definedName name="A85231750R">[1]AustralianNA2!$AN$1:$AN$10,[1]AustralianNA2!$AN$151:$AN$244</definedName>
    <definedName name="A85231750R_Data">[1]AustralianNA2!$AN$151:$AN$244</definedName>
    <definedName name="A85231750R_Latest">[1]AustralianNA2!$AN$244</definedName>
    <definedName name="A85231751T">[1]AustralianNA2!$AO$1:$AO$10,[1]AustralianNA2!$AO$151:$AO$244</definedName>
    <definedName name="A85231751T_Data">[1]AustralianNA2!$AO$151:$AO$244</definedName>
    <definedName name="A85231751T_Latest">[1]AustralianNA2!$AO$244</definedName>
    <definedName name="A85231752V">[1]AustralianNA2!$AQ$1:$AQ$10,[1]AustralianNA2!$AQ$151:$AQ$244</definedName>
    <definedName name="A85231752V_Data">[1]AustralianNA2!$AQ$151:$AQ$244</definedName>
    <definedName name="A85231752V_Latest">[1]AustralianNA2!$AQ$244</definedName>
    <definedName name="A85231753W">[1]AustralianNA2!$AR$1:$AR$10,[1]AustralianNA2!$AR$151:$AR$244</definedName>
    <definedName name="A85231753W_Data">[1]AustralianNA2!$AR$151:$AR$244</definedName>
    <definedName name="A85231753W_Latest">[1]AustralianNA2!$AR$244</definedName>
    <definedName name="A85231754X">[1]AustralianNA2!$DU$1:$DU$10,[1]AustralianNA2!$DU$119:$DU$244</definedName>
    <definedName name="A85231754X_Data">[1]AustralianNA2!$DU$119:$DU$244</definedName>
    <definedName name="A85231754X_Latest">[1]AustralianNA2!$DU$244</definedName>
    <definedName name="A85231755A">[1]AustralianNA2!$EA$1:$EA$10,[1]AustralianNA2!$EA$151:$EA$244</definedName>
    <definedName name="A85231755A_Data">[1]AustralianNA2!$EA$151:$EA$244</definedName>
    <definedName name="A85231755A_Latest">[1]AustralianNA2!$EA$244</definedName>
    <definedName name="A85231756C">[1]AustralianNA2!$EB$1:$EB$10,[1]AustralianNA2!$EB$151:$EB$244</definedName>
    <definedName name="A85231756C_Data">[1]AustralianNA2!$EB$151:$EB$244</definedName>
    <definedName name="A85231756C_Latest">[1]AustralianNA2!$EB$244</definedName>
    <definedName name="A85231757F">[1]AustralianNA2!$EC$1:$EC$10,[1]AustralianNA2!$EC$151:$EC$244</definedName>
    <definedName name="A85231757F_Data">[1]AustralianNA2!$EC$151:$EC$244</definedName>
    <definedName name="A85231757F_Latest">[1]AustralianNA2!$EC$244</definedName>
    <definedName name="A85231758J">[1]AustralianNA2!$EM$1:$EM$10,[1]AustralianNA2!$EM$151:$EM$244</definedName>
    <definedName name="A85231758J_Data">[1]AustralianNA2!$EM$151:$EM$244</definedName>
    <definedName name="A85231758J_Latest">[1]AustralianNA2!$EM$244</definedName>
    <definedName name="A85231759K">[1]AustralianNA2!$EN$1:$EN$10,[1]AustralianNA2!$EN$151:$EN$244</definedName>
    <definedName name="A85231759K_Data">[1]AustralianNA2!$EN$151:$EN$244</definedName>
    <definedName name="A85231759K_Latest">[1]AustralianNA2!$EN$244</definedName>
    <definedName name="A85231760V">[1]AustralianNA2!$EP$1:$EP$10,[1]AustralianNA2!$EP$151:$EP$244</definedName>
    <definedName name="A85231760V_Data">[1]AustralianNA2!$EP$151:$EP$244</definedName>
    <definedName name="A85231760V_Latest">[1]AustralianNA2!$EP$244</definedName>
    <definedName name="A85231761W">[1]AustralianNA2!$EQ$1:$EQ$10,[1]AustralianNA2!$EQ$151:$EQ$244</definedName>
    <definedName name="A85231761W_Data">[1]AustralianNA2!$EQ$151:$EQ$244</definedName>
    <definedName name="A85231761W_Latest">[1]AustralianNA2!$EQ$244</definedName>
    <definedName name="A85231762X">[1]AustralianNA2!$ES$1:$ES$10,[1]AustralianNA2!$ES$151:$ES$244</definedName>
    <definedName name="A85231762X_Data">[1]AustralianNA2!$ES$151:$ES$244</definedName>
    <definedName name="A85231762X_Latest">[1]AustralianNA2!$ES$244</definedName>
    <definedName name="A85231763A">[1]AustralianNA2!$ET$1:$ET$10,[1]AustralianNA2!$ET$151:$ET$244</definedName>
    <definedName name="A85231763A_Data">[1]AustralianNA2!$ET$151:$ET$244</definedName>
    <definedName name="A85231763A_Latest">[1]AustralianNA2!$ET$244</definedName>
    <definedName name="A85231764C">[1]AustralianNA2!$EV$1:$EV$10,[1]AustralianNA2!$EV$151:$EV$244</definedName>
    <definedName name="A85231764C_Data">[1]AustralianNA2!$EV$151:$EV$244</definedName>
    <definedName name="A85231764C_Latest">[1]AustralianNA2!$EV$244</definedName>
    <definedName name="A85231765F">[1]AustralianNA2!$EW$1:$EW$10,[1]AustralianNA2!$EW$151:$EW$244</definedName>
    <definedName name="A85231765F_Data">[1]AustralianNA2!$EW$151:$EW$244</definedName>
    <definedName name="A85231765F_Latest">[1]AustralianNA2!$EW$244</definedName>
    <definedName name="A85231766J">[1]AustralianNA2!$HZ$1:$HZ$10,[1]AustralianNA2!$HZ$119:$HZ$244</definedName>
    <definedName name="A85231766J_Data">[1]AustralianNA2!$HZ$119:$HZ$244</definedName>
    <definedName name="A85231766J_Latest">[1]AustralianNA2!$HZ$244</definedName>
    <definedName name="A85231767K">[1]AustralianNA2!$IF$1:$IF$10,[1]AustralianNA2!$IF$151:$IF$244</definedName>
    <definedName name="A85231767K_Data">[1]AustralianNA2!$IF$151:$IF$244</definedName>
    <definedName name="A85231767K_Latest">[1]AustralianNA2!$IF$244</definedName>
    <definedName name="A85231768L">[1]AustralianNA2!$IG$1:$IG$10,[1]AustralianNA2!$IG$151:$IG$244</definedName>
    <definedName name="A85231768L_Data">[1]AustralianNA2!$IG$151:$IG$244</definedName>
    <definedName name="A85231768L_Latest">[1]AustralianNA2!$IG$244</definedName>
    <definedName name="A85231769R">[1]AustralianNA2!$IH$1:$IH$10,[1]AustralianNA2!$IH$151:$IH$244</definedName>
    <definedName name="A85231769R_Data">[1]AustralianNA2!$IH$151:$IH$244</definedName>
    <definedName name="A85231769R_Latest">[1]AustralianNA2!$IH$244</definedName>
    <definedName name="A85231770X">[1]AustralianNA3!$B$1:$B$10,[1]AustralianNA3!$B$151:$B$244</definedName>
    <definedName name="A85231770X_Data">[1]AustralianNA3!$B$151:$B$244</definedName>
    <definedName name="A85231770X_Latest">[1]AustralianNA3!$B$244</definedName>
    <definedName name="A85231771A">[1]AustralianNA3!$C$1:$C$10,[1]AustralianNA3!$C$151:$C$244</definedName>
    <definedName name="A85231771A_Data">[1]AustralianNA3!$C$151:$C$244</definedName>
    <definedName name="A85231771A_Latest">[1]AustralianNA3!$C$244</definedName>
    <definedName name="A85231772C">[1]AustralianNA3!$E$1:$E$10,[1]AustralianNA3!$E$151:$E$244</definedName>
    <definedName name="A85231772C_Data">[1]AustralianNA3!$E$151:$E$244</definedName>
    <definedName name="A85231772C_Latest">[1]AustralianNA3!$E$244</definedName>
    <definedName name="A85231777R">[1]AustralianNA3!$L$1:$L$10,[1]AustralianNA3!$L$151:$L$244</definedName>
    <definedName name="A85231777R_Data">[1]AustralianNA3!$L$151:$L$244</definedName>
    <definedName name="column_head" localSheetId="6">#REF!</definedName>
    <definedName name="column_headings" localSheetId="6">#REF!</definedName>
    <definedName name="column_numbers" localSheetId="6">#REF!</definedName>
    <definedName name="data" localSheetId="6">#REF!</definedName>
    <definedName name="data2" localSheetId="6">#REF!</definedName>
    <definedName name="f" hidden="1">{"'swa xoffs'!$A$4:$Q$37"}</definedName>
    <definedName name="footnotes" localSheetId="6">#REF!</definedName>
    <definedName name="footnotes2" localSheetId="6">#REF!</definedName>
    <definedName name="HTML_CodePage" hidden="1">1252</definedName>
    <definedName name="HTML_Control" localSheetId="24" hidden="1">{"'swa xoffs'!$A$4:$Q$37"}</definedName>
    <definedName name="HTML_Control" localSheetId="12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qw" localSheetId="6">#REF!</definedName>
    <definedName name="re" localSheetId="6">#REF!</definedName>
    <definedName name="spanners_level1" localSheetId="6">#REF!</definedName>
    <definedName name="spanners_level2" localSheetId="6">#REF!</definedName>
    <definedName name="spanners_level3" localSheetId="6">#REF!</definedName>
    <definedName name="spanners_level4" localSheetId="6">#REF!</definedName>
    <definedName name="spanners_level5" localSheetId="6">#REF!</definedName>
    <definedName name="spanners_levelV" localSheetId="6">#REF!</definedName>
    <definedName name="spanners_levelX" localSheetId="6">#REF!</definedName>
    <definedName name="spanners_levelY" localSheetId="6">#REF!</definedName>
    <definedName name="spanners_levelZ" localSheetId="6">#REF!</definedName>
    <definedName name="stub_lines" localSheetId="6">#REF!</definedName>
    <definedName name="titles" localSheetId="6">#REF!</definedName>
    <definedName name="totals" localSheetId="6">#REF!</definedName>
    <definedName name="wq" localSheetId="6">#REF!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5" i="230" l="1"/>
  <c r="C115" i="230"/>
  <c r="E115" i="230"/>
  <c r="N117" i="240"/>
  <c r="N116" i="240"/>
  <c r="H117" i="240"/>
  <c r="N118" i="240"/>
  <c r="H118" i="240"/>
  <c r="N119" i="240"/>
  <c r="H119" i="240"/>
  <c r="K117" i="240"/>
  <c r="K118" i="240"/>
  <c r="K119" i="240"/>
  <c r="AZ120" i="240"/>
  <c r="BC78" i="240"/>
  <c r="BC73" i="240"/>
  <c r="BC76" i="240"/>
  <c r="BC74" i="240"/>
  <c r="BC70" i="240"/>
  <c r="BC79" i="240"/>
  <c r="BC77" i="240"/>
  <c r="BC72" i="240"/>
  <c r="BC71" i="240"/>
  <c r="BC75" i="240"/>
  <c r="AY120" i="240"/>
  <c r="BC81" i="240"/>
  <c r="BC82" i="240"/>
  <c r="BC83" i="240"/>
  <c r="BC84" i="240"/>
  <c r="BC85" i="240"/>
  <c r="BC86" i="240"/>
  <c r="BC87" i="240"/>
  <c r="BC88" i="240"/>
  <c r="BC89" i="240"/>
  <c r="BC90" i="240"/>
  <c r="BC91" i="240"/>
  <c r="BC92" i="240"/>
  <c r="BC93" i="240"/>
  <c r="BC94" i="240"/>
  <c r="BC95" i="240"/>
  <c r="BC96" i="240"/>
  <c r="BC97" i="240"/>
  <c r="BC98" i="240"/>
  <c r="BC99" i="240"/>
  <c r="BC80" i="240"/>
  <c r="BC112" i="240"/>
  <c r="BD112" i="240"/>
  <c r="BC104" i="240"/>
  <c r="BD104" i="240"/>
  <c r="BC119" i="240"/>
  <c r="BD119" i="240"/>
  <c r="BC107" i="240"/>
  <c r="BD107" i="240"/>
  <c r="BC118" i="240"/>
  <c r="BD118" i="240"/>
  <c r="BC114" i="240"/>
  <c r="BD114" i="240"/>
  <c r="BC110" i="240"/>
  <c r="BD110" i="240"/>
  <c r="BC106" i="240"/>
  <c r="BD106" i="240"/>
  <c r="BC102" i="240"/>
  <c r="BD102" i="240"/>
  <c r="BC108" i="240"/>
  <c r="BD108" i="240"/>
  <c r="BC111" i="240"/>
  <c r="BD111" i="240"/>
  <c r="BC103" i="240"/>
  <c r="BD103" i="240"/>
  <c r="BC117" i="240"/>
  <c r="BD117" i="240"/>
  <c r="BC113" i="240"/>
  <c r="BD113" i="240"/>
  <c r="BC109" i="240"/>
  <c r="BD109" i="240"/>
  <c r="BC105" i="240"/>
  <c r="BD105" i="240"/>
  <c r="BC101" i="240"/>
  <c r="BD101" i="240"/>
  <c r="BC120" i="240"/>
  <c r="BD120" i="240"/>
  <c r="BC100" i="240"/>
  <c r="BD100" i="240"/>
  <c r="BC116" i="240"/>
  <c r="BD116" i="240"/>
  <c r="BC115" i="240"/>
  <c r="BD115" i="240"/>
  <c r="BB113" i="240"/>
  <c r="BB105" i="240"/>
  <c r="BB120" i="240"/>
  <c r="BB112" i="240"/>
  <c r="BB104" i="240"/>
  <c r="BB117" i="240"/>
  <c r="BB109" i="240"/>
  <c r="BB101" i="240"/>
  <c r="BB116" i="240"/>
  <c r="BB108" i="240"/>
  <c r="BB100" i="240"/>
  <c r="BB119" i="240"/>
  <c r="BB115" i="240"/>
  <c r="BB111" i="240"/>
  <c r="BB107" i="240"/>
  <c r="BB103" i="240"/>
  <c r="BB118" i="240"/>
  <c r="BB114" i="240"/>
  <c r="BB110" i="240"/>
  <c r="BB106" i="240"/>
  <c r="BB102" i="240"/>
  <c r="BA90" i="240"/>
  <c r="BA91" i="240"/>
  <c r="BA92" i="240"/>
  <c r="BA93" i="240"/>
  <c r="BA94" i="240"/>
  <c r="BA95" i="240"/>
  <c r="BA96" i="240"/>
  <c r="BA97" i="240"/>
  <c r="BA98" i="240"/>
  <c r="BA99" i="240"/>
  <c r="BA100" i="240"/>
  <c r="BA101" i="240"/>
  <c r="BA102" i="240"/>
  <c r="BA103" i="240"/>
  <c r="BA104" i="240"/>
  <c r="BA105" i="240"/>
  <c r="BA106" i="240"/>
  <c r="BA107" i="240"/>
  <c r="BA108" i="240"/>
  <c r="BA109" i="240"/>
  <c r="BA110" i="240"/>
  <c r="BA111" i="240"/>
  <c r="BA112" i="240"/>
  <c r="BA113" i="240"/>
  <c r="BA114" i="240"/>
  <c r="BA115" i="240"/>
  <c r="BA116" i="240"/>
  <c r="BA117" i="240"/>
  <c r="BA118" i="240"/>
  <c r="BA89" i="240"/>
  <c r="BA119" i="240"/>
  <c r="AW120" i="240"/>
  <c r="BA120" i="240"/>
  <c r="E118" i="292"/>
  <c r="E122" i="292"/>
  <c r="I125" i="292"/>
  <c r="J125" i="292"/>
  <c r="K125" i="292"/>
  <c r="E116" i="292"/>
  <c r="E107" i="292"/>
  <c r="E111" i="292"/>
  <c r="I115" i="292"/>
  <c r="J115" i="292"/>
  <c r="K115" i="292"/>
  <c r="E17" i="292"/>
  <c r="E21" i="292"/>
  <c r="E25" i="292"/>
  <c r="E29" i="292"/>
  <c r="E33" i="292"/>
  <c r="E37" i="292"/>
  <c r="E41" i="292"/>
  <c r="E45" i="292"/>
  <c r="E49" i="292"/>
  <c r="E53" i="292"/>
  <c r="E57" i="292"/>
  <c r="E61" i="292"/>
  <c r="E65" i="292"/>
  <c r="E69" i="292"/>
  <c r="E73" i="292"/>
  <c r="E75" i="292"/>
  <c r="E77" i="292"/>
  <c r="E81" i="292"/>
  <c r="E83" i="292"/>
  <c r="E87" i="292"/>
  <c r="E89" i="292"/>
  <c r="E91" i="292"/>
  <c r="E93" i="292"/>
  <c r="E95" i="292"/>
  <c r="E97" i="292"/>
  <c r="E99" i="292"/>
  <c r="E103" i="292"/>
  <c r="I105" i="292"/>
  <c r="J105" i="292"/>
  <c r="B56" i="232"/>
  <c r="B60" i="232"/>
  <c r="B63" i="232"/>
  <c r="B64" i="232"/>
  <c r="B67" i="232"/>
  <c r="B68" i="232"/>
  <c r="B71" i="232"/>
  <c r="B72" i="232"/>
  <c r="B75" i="232"/>
  <c r="B80" i="232"/>
  <c r="B83" i="232"/>
  <c r="B84" i="232"/>
  <c r="B88" i="232"/>
  <c r="B91" i="232"/>
  <c r="B92" i="232"/>
  <c r="B95" i="232"/>
  <c r="B96" i="232"/>
  <c r="B99" i="232"/>
  <c r="B100" i="232"/>
  <c r="B103" i="232"/>
  <c r="B104" i="232"/>
  <c r="B107" i="232"/>
  <c r="B111" i="232"/>
  <c r="B55" i="232"/>
  <c r="C25" i="232"/>
  <c r="C29" i="232"/>
  <c r="C49" i="232"/>
  <c r="C53" i="232"/>
  <c r="C54" i="232"/>
  <c r="C57" i="232"/>
  <c r="C58" i="232"/>
  <c r="C61" i="232"/>
  <c r="C62" i="232"/>
  <c r="C65" i="232"/>
  <c r="C68" i="232"/>
  <c r="C69" i="232"/>
  <c r="C70" i="232"/>
  <c r="C71" i="232"/>
  <c r="C75" i="232"/>
  <c r="C76" i="232"/>
  <c r="C77" i="232"/>
  <c r="C78" i="232"/>
  <c r="C80" i="232"/>
  <c r="C81" i="232"/>
  <c r="C82" i="232"/>
  <c r="C85" i="232"/>
  <c r="C86" i="232"/>
  <c r="C88" i="232"/>
  <c r="C92" i="232"/>
  <c r="C93" i="232"/>
  <c r="C94" i="232"/>
  <c r="C95" i="232"/>
  <c r="C96" i="232"/>
  <c r="C97" i="232"/>
  <c r="C98" i="232"/>
  <c r="C100" i="232"/>
  <c r="C101" i="232"/>
  <c r="C105" i="232"/>
  <c r="C106" i="232"/>
  <c r="C108" i="232"/>
  <c r="C6" i="232"/>
  <c r="M128" i="240"/>
  <c r="M126" i="240"/>
  <c r="AY70" i="240"/>
  <c r="AY71" i="240"/>
  <c r="AY72" i="240"/>
  <c r="AY73" i="240"/>
  <c r="AY76" i="240"/>
  <c r="AY77" i="240"/>
  <c r="AY79" i="240"/>
  <c r="AY80" i="240"/>
  <c r="AY81" i="240"/>
  <c r="AY82" i="240"/>
  <c r="AY83" i="240"/>
  <c r="AY84" i="240"/>
  <c r="AY85" i="240"/>
  <c r="AY86" i="240"/>
  <c r="AY88" i="240"/>
  <c r="AY89" i="240"/>
  <c r="AY90" i="240"/>
  <c r="AY92" i="240"/>
  <c r="AY93" i="240"/>
  <c r="AY94" i="240"/>
  <c r="AY95" i="240"/>
  <c r="AY96" i="240"/>
  <c r="AY97" i="240"/>
  <c r="AY98" i="240"/>
  <c r="V69" i="240"/>
  <c r="V73" i="240"/>
  <c r="V77" i="240"/>
  <c r="V93" i="240"/>
  <c r="V97" i="240"/>
  <c r="V108" i="240"/>
  <c r="V113" i="240"/>
  <c r="V115" i="240"/>
  <c r="W68" i="240"/>
  <c r="W72" i="240"/>
  <c r="W76" i="240"/>
  <c r="W80" i="240"/>
  <c r="W84" i="240"/>
  <c r="W88" i="240"/>
  <c r="W90" i="240"/>
  <c r="W92" i="240"/>
  <c r="W95" i="240"/>
  <c r="W96" i="240"/>
  <c r="W100" i="240"/>
  <c r="W104" i="240"/>
  <c r="W108" i="240"/>
  <c r="W112" i="240"/>
  <c r="W114" i="240"/>
  <c r="W115" i="240"/>
  <c r="K126" i="240"/>
  <c r="G10" i="245"/>
  <c r="G11" i="245"/>
  <c r="G12" i="245"/>
  <c r="G13" i="245"/>
  <c r="G14" i="245"/>
  <c r="G15" i="245"/>
  <c r="G16" i="245"/>
  <c r="G17" i="245"/>
  <c r="G18" i="245"/>
  <c r="G19" i="245"/>
  <c r="G20" i="245"/>
  <c r="G21" i="245"/>
  <c r="G22" i="245"/>
  <c r="G23" i="245"/>
  <c r="G24" i="245"/>
  <c r="G25" i="245"/>
  <c r="G26" i="245"/>
  <c r="G27" i="245"/>
  <c r="G28" i="245"/>
  <c r="G29" i="245"/>
  <c r="G30" i="245"/>
  <c r="G31" i="245"/>
  <c r="G32" i="245"/>
  <c r="G33" i="245"/>
  <c r="G34" i="245"/>
  <c r="G35" i="245"/>
  <c r="G36" i="245"/>
  <c r="G37" i="245"/>
  <c r="G38" i="245"/>
  <c r="G39" i="245"/>
  <c r="G40" i="245"/>
  <c r="G41" i="245"/>
  <c r="G42" i="245"/>
  <c r="G43" i="245"/>
  <c r="G44" i="245"/>
  <c r="G45" i="245"/>
  <c r="G46" i="245"/>
  <c r="G47" i="245"/>
  <c r="G48" i="245"/>
  <c r="G49" i="245"/>
  <c r="G50" i="245"/>
  <c r="G51" i="245"/>
  <c r="G52" i="245"/>
  <c r="G53" i="245"/>
  <c r="G54" i="245"/>
  <c r="G55" i="245"/>
  <c r="G56" i="245"/>
  <c r="G57" i="245"/>
  <c r="G58" i="245"/>
  <c r="G59" i="245"/>
  <c r="G60" i="245"/>
  <c r="G61" i="245"/>
  <c r="G62" i="245"/>
  <c r="G9" i="245"/>
  <c r="P124" i="240"/>
  <c r="N115" i="240"/>
  <c r="N113" i="240"/>
  <c r="Q112" i="240"/>
  <c r="N112" i="240"/>
  <c r="N111" i="240"/>
  <c r="Q110" i="240"/>
  <c r="N110" i="240"/>
  <c r="N109" i="240"/>
  <c r="Q108" i="240"/>
  <c r="N108" i="240"/>
  <c r="N107" i="240"/>
  <c r="N106" i="240"/>
  <c r="N105" i="240"/>
  <c r="N103" i="240"/>
  <c r="Q102" i="240"/>
  <c r="N102" i="240"/>
  <c r="Q100" i="240"/>
  <c r="N99" i="240"/>
  <c r="N98" i="240"/>
  <c r="N97" i="240"/>
  <c r="Q96" i="240"/>
  <c r="N96" i="240"/>
  <c r="N95" i="240"/>
  <c r="Q94" i="240"/>
  <c r="Q92" i="240"/>
  <c r="N92" i="240"/>
  <c r="N91" i="240"/>
  <c r="Q90" i="240"/>
  <c r="N90" i="240"/>
  <c r="N89" i="240"/>
  <c r="C56" i="232"/>
  <c r="AK65" i="245"/>
  <c r="AR63" i="245"/>
  <c r="L25" i="245"/>
  <c r="M25" i="245"/>
  <c r="N25" i="245"/>
  <c r="P25" i="245"/>
  <c r="R25" i="245"/>
  <c r="L26" i="245"/>
  <c r="M26" i="245"/>
  <c r="N26" i="245"/>
  <c r="P26" i="245"/>
  <c r="R26" i="245"/>
  <c r="L27" i="245"/>
  <c r="M27" i="245"/>
  <c r="N27" i="245"/>
  <c r="P27" i="245"/>
  <c r="R27" i="245"/>
  <c r="L28" i="245"/>
  <c r="M28" i="245"/>
  <c r="N28" i="245"/>
  <c r="P28" i="245"/>
  <c r="R28" i="245"/>
  <c r="AC28" i="245"/>
  <c r="L29" i="245"/>
  <c r="M29" i="245"/>
  <c r="N29" i="245"/>
  <c r="P29" i="245"/>
  <c r="R29" i="245"/>
  <c r="L30" i="245"/>
  <c r="M30" i="245"/>
  <c r="N30" i="245"/>
  <c r="P30" i="245"/>
  <c r="R30" i="245"/>
  <c r="L31" i="245"/>
  <c r="M31" i="245"/>
  <c r="N31" i="245"/>
  <c r="P31" i="245"/>
  <c r="R31" i="245"/>
  <c r="L32" i="245"/>
  <c r="M32" i="245"/>
  <c r="N32" i="245"/>
  <c r="P32" i="245"/>
  <c r="R32" i="245"/>
  <c r="L33" i="245"/>
  <c r="M33" i="245"/>
  <c r="N33" i="245"/>
  <c r="P33" i="245"/>
  <c r="R33" i="245"/>
  <c r="L34" i="245"/>
  <c r="M34" i="245"/>
  <c r="N34" i="245"/>
  <c r="P34" i="245"/>
  <c r="R34" i="245"/>
  <c r="AC34" i="245"/>
  <c r="L35" i="245"/>
  <c r="M35" i="245"/>
  <c r="N35" i="245"/>
  <c r="P35" i="245"/>
  <c r="R35" i="245"/>
  <c r="L36" i="245"/>
  <c r="M36" i="245"/>
  <c r="N36" i="245"/>
  <c r="P36" i="245"/>
  <c r="R36" i="245"/>
  <c r="L37" i="245"/>
  <c r="M37" i="245"/>
  <c r="N37" i="245"/>
  <c r="P37" i="245"/>
  <c r="R37" i="245"/>
  <c r="L38" i="245"/>
  <c r="M38" i="245"/>
  <c r="N38" i="245"/>
  <c r="P38" i="245"/>
  <c r="R38" i="245"/>
  <c r="L39" i="245"/>
  <c r="M39" i="245"/>
  <c r="N39" i="245"/>
  <c r="P39" i="245"/>
  <c r="R39" i="245"/>
  <c r="L40" i="245"/>
  <c r="M40" i="245"/>
  <c r="N40" i="245"/>
  <c r="P40" i="245"/>
  <c r="R40" i="245"/>
  <c r="L41" i="245"/>
  <c r="M41" i="245"/>
  <c r="N41" i="245"/>
  <c r="P41" i="245"/>
  <c r="R41" i="245"/>
  <c r="L42" i="245"/>
  <c r="M42" i="245"/>
  <c r="N42" i="245"/>
  <c r="P42" i="245"/>
  <c r="R42" i="245"/>
  <c r="AC42" i="245"/>
  <c r="L43" i="245"/>
  <c r="M43" i="245"/>
  <c r="N43" i="245"/>
  <c r="P43" i="245"/>
  <c r="R43" i="245"/>
  <c r="L44" i="245"/>
  <c r="M44" i="245"/>
  <c r="N44" i="245"/>
  <c r="P44" i="245"/>
  <c r="R44" i="245"/>
  <c r="L45" i="245"/>
  <c r="M45" i="245"/>
  <c r="N45" i="245"/>
  <c r="P45" i="245"/>
  <c r="R45" i="245"/>
  <c r="AC45" i="245"/>
  <c r="L46" i="245"/>
  <c r="M46" i="245"/>
  <c r="N46" i="245"/>
  <c r="P46" i="245"/>
  <c r="R46" i="245"/>
  <c r="L47" i="245"/>
  <c r="M47" i="245"/>
  <c r="N47" i="245"/>
  <c r="P47" i="245"/>
  <c r="R47" i="245"/>
  <c r="L48" i="245"/>
  <c r="M48" i="245"/>
  <c r="N48" i="245"/>
  <c r="P48" i="245"/>
  <c r="R48" i="245"/>
  <c r="L49" i="245"/>
  <c r="M49" i="245"/>
  <c r="N49" i="245"/>
  <c r="P49" i="245"/>
  <c r="R49" i="245"/>
  <c r="L50" i="245"/>
  <c r="M50" i="245"/>
  <c r="N50" i="245"/>
  <c r="P50" i="245"/>
  <c r="R50" i="245"/>
  <c r="T50" i="245"/>
  <c r="L51" i="245"/>
  <c r="M51" i="245"/>
  <c r="N51" i="245"/>
  <c r="P51" i="245"/>
  <c r="R51" i="245"/>
  <c r="L52" i="245"/>
  <c r="M52" i="245"/>
  <c r="N52" i="245"/>
  <c r="P52" i="245"/>
  <c r="R52" i="245"/>
  <c r="L53" i="245"/>
  <c r="M53" i="245"/>
  <c r="N53" i="245"/>
  <c r="P53" i="245"/>
  <c r="R53" i="245"/>
  <c r="L54" i="245"/>
  <c r="M54" i="245"/>
  <c r="N54" i="245"/>
  <c r="P54" i="245"/>
  <c r="R54" i="245"/>
  <c r="T54" i="245"/>
  <c r="L55" i="245"/>
  <c r="M55" i="245"/>
  <c r="N55" i="245"/>
  <c r="P55" i="245"/>
  <c r="R55" i="245"/>
  <c r="L56" i="245"/>
  <c r="M56" i="245"/>
  <c r="N56" i="245"/>
  <c r="P56" i="245"/>
  <c r="R56" i="245"/>
  <c r="AC56" i="245"/>
  <c r="L57" i="245"/>
  <c r="M57" i="245"/>
  <c r="N57" i="245"/>
  <c r="P57" i="245"/>
  <c r="R57" i="245"/>
  <c r="L58" i="245"/>
  <c r="M58" i="245"/>
  <c r="N58" i="245"/>
  <c r="P58" i="245"/>
  <c r="R58" i="245"/>
  <c r="L59" i="245"/>
  <c r="M59" i="245"/>
  <c r="N59" i="245"/>
  <c r="P59" i="245"/>
  <c r="R59" i="245"/>
  <c r="L60" i="245"/>
  <c r="M60" i="245"/>
  <c r="N60" i="245"/>
  <c r="P60" i="245"/>
  <c r="R60" i="245"/>
  <c r="L61" i="245"/>
  <c r="M61" i="245"/>
  <c r="N61" i="245"/>
  <c r="P61" i="245"/>
  <c r="R61" i="245"/>
  <c r="L62" i="245"/>
  <c r="M62" i="245"/>
  <c r="N62" i="245"/>
  <c r="P62" i="245"/>
  <c r="R62" i="245"/>
  <c r="J143" i="292"/>
  <c r="H144" i="292"/>
  <c r="I144" i="292"/>
  <c r="J145" i="292"/>
  <c r="H146" i="292"/>
  <c r="I146" i="292"/>
  <c r="J147" i="292"/>
  <c r="H148" i="292"/>
  <c r="J149" i="292"/>
  <c r="H152" i="292"/>
  <c r="I152" i="292"/>
  <c r="J153" i="292"/>
  <c r="H134" i="292"/>
  <c r="H155" i="292"/>
  <c r="I155" i="292"/>
  <c r="L138" i="292"/>
  <c r="D132" i="292"/>
  <c r="H129" i="292"/>
  <c r="B58" i="232"/>
  <c r="B62" i="232"/>
  <c r="B66" i="232"/>
  <c r="B70" i="232"/>
  <c r="B74" i="232"/>
  <c r="B78" i="232"/>
  <c r="B82" i="232"/>
  <c r="B86" i="232"/>
  <c r="B90" i="232"/>
  <c r="B94" i="232"/>
  <c r="B98" i="232"/>
  <c r="B102" i="232"/>
  <c r="B106" i="232"/>
  <c r="B110" i="232"/>
  <c r="B57" i="232"/>
  <c r="B59" i="232"/>
  <c r="B61" i="232"/>
  <c r="B65" i="232"/>
  <c r="B69" i="232"/>
  <c r="B73" i="232"/>
  <c r="B76" i="232"/>
  <c r="B77" i="232"/>
  <c r="B79" i="232"/>
  <c r="B81" i="232"/>
  <c r="B85" i="232"/>
  <c r="B87" i="232"/>
  <c r="B89" i="232"/>
  <c r="B93" i="232"/>
  <c r="B97" i="232"/>
  <c r="B101" i="232"/>
  <c r="B105" i="232"/>
  <c r="B108" i="232"/>
  <c r="B109" i="232"/>
  <c r="C55" i="232"/>
  <c r="C59" i="232"/>
  <c r="C60" i="232"/>
  <c r="C63" i="232"/>
  <c r="C64" i="232"/>
  <c r="C66" i="232"/>
  <c r="C67" i="232"/>
  <c r="C72" i="232"/>
  <c r="C74" i="232"/>
  <c r="C79" i="232"/>
  <c r="C83" i="232"/>
  <c r="C84" i="232"/>
  <c r="C87" i="232"/>
  <c r="C90" i="232"/>
  <c r="C91" i="232"/>
  <c r="C99" i="232"/>
  <c r="C102" i="232"/>
  <c r="C103" i="232"/>
  <c r="C104" i="232"/>
  <c r="C107" i="232"/>
  <c r="C110" i="232"/>
  <c r="C111" i="232"/>
  <c r="C73" i="232"/>
  <c r="C89" i="232"/>
  <c r="E134" i="292"/>
  <c r="E131" i="292"/>
  <c r="E130" i="292"/>
  <c r="E129" i="292"/>
  <c r="D128" i="292"/>
  <c r="E127" i="292"/>
  <c r="A125" i="292"/>
  <c r="E124" i="292"/>
  <c r="E123" i="292"/>
  <c r="E120" i="292"/>
  <c r="E119" i="292"/>
  <c r="A115" i="292"/>
  <c r="D114" i="292"/>
  <c r="E113" i="292"/>
  <c r="E112" i="292"/>
  <c r="D111" i="292"/>
  <c r="E110" i="292"/>
  <c r="E109" i="292"/>
  <c r="E108" i="292"/>
  <c r="E106" i="292"/>
  <c r="D106" i="292"/>
  <c r="A105" i="292"/>
  <c r="E102" i="292"/>
  <c r="E101" i="292"/>
  <c r="E98" i="292"/>
  <c r="E94" i="292"/>
  <c r="E90" i="292"/>
  <c r="E86" i="292"/>
  <c r="E85" i="292"/>
  <c r="E82" i="292"/>
  <c r="E79" i="292"/>
  <c r="E78" i="292"/>
  <c r="E74" i="292"/>
  <c r="E71" i="292"/>
  <c r="E70" i="292"/>
  <c r="E67" i="292"/>
  <c r="E66" i="292"/>
  <c r="E63" i="292"/>
  <c r="E62" i="292"/>
  <c r="E59" i="292"/>
  <c r="E58" i="292"/>
  <c r="E55" i="292"/>
  <c r="E54" i="292"/>
  <c r="E51" i="292"/>
  <c r="E50" i="292"/>
  <c r="E47" i="292"/>
  <c r="E46" i="292"/>
  <c r="E43" i="292"/>
  <c r="E42" i="292"/>
  <c r="E39" i="292"/>
  <c r="E38" i="292"/>
  <c r="E35" i="292"/>
  <c r="E34" i="292"/>
  <c r="E31" i="292"/>
  <c r="E30" i="292"/>
  <c r="E27" i="292"/>
  <c r="E26" i="292"/>
  <c r="E23" i="292"/>
  <c r="E22" i="292"/>
  <c r="E19" i="292"/>
  <c r="E18" i="292"/>
  <c r="E15" i="292"/>
  <c r="AG27" i="245"/>
  <c r="AH27" i="245"/>
  <c r="AI27" i="245"/>
  <c r="AG26" i="245"/>
  <c r="AH26" i="245"/>
  <c r="AI26" i="245"/>
  <c r="AG25" i="245"/>
  <c r="AH25" i="245"/>
  <c r="AI25" i="245"/>
  <c r="Z57" i="245"/>
  <c r="Z58" i="245"/>
  <c r="Z59" i="245"/>
  <c r="Z60" i="245"/>
  <c r="Z61" i="245"/>
  <c r="Z62" i="245"/>
  <c r="X63" i="245"/>
  <c r="Z25" i="245"/>
  <c r="Z26" i="245"/>
  <c r="Z27" i="245"/>
  <c r="Z28" i="245"/>
  <c r="Z29" i="245"/>
  <c r="Z30" i="245"/>
  <c r="Z31" i="245"/>
  <c r="Z32" i="245"/>
  <c r="Z33" i="245"/>
  <c r="Z34" i="245"/>
  <c r="Z35" i="245"/>
  <c r="Z36" i="245"/>
  <c r="Z37" i="245"/>
  <c r="Z38" i="245"/>
  <c r="Z39" i="245"/>
  <c r="Z40" i="245"/>
  <c r="Z41" i="245"/>
  <c r="Z42" i="245"/>
  <c r="Z43" i="245"/>
  <c r="Z44" i="245"/>
  <c r="Z45" i="245"/>
  <c r="Z46" i="245"/>
  <c r="Z47" i="245"/>
  <c r="Z48" i="245"/>
  <c r="Z49" i="245"/>
  <c r="Z50" i="245"/>
  <c r="Z51" i="245"/>
  <c r="Z52" i="245"/>
  <c r="Z53" i="245"/>
  <c r="Z54" i="245"/>
  <c r="Z55" i="245"/>
  <c r="Z56" i="245"/>
  <c r="AM63" i="245"/>
  <c r="AO45" i="245"/>
  <c r="AO46" i="245"/>
  <c r="AO47" i="245"/>
  <c r="AO48" i="245"/>
  <c r="AO49" i="245"/>
  <c r="AO50" i="245"/>
  <c r="AO51" i="245"/>
  <c r="AO52" i="245"/>
  <c r="AO53" i="245"/>
  <c r="AP53" i="245"/>
  <c r="AP63" i="245"/>
  <c r="AO54" i="245"/>
  <c r="AO55" i="245"/>
  <c r="AO56" i="245"/>
  <c r="AO57" i="245"/>
  <c r="AO58" i="245"/>
  <c r="AO59" i="245"/>
  <c r="AO60" i="245"/>
  <c r="AO61" i="245"/>
  <c r="AO62" i="245"/>
  <c r="AN126" i="240"/>
  <c r="AN125" i="240"/>
  <c r="AN124" i="240"/>
  <c r="AM126" i="240"/>
  <c r="AM125" i="240"/>
  <c r="AM124" i="240"/>
  <c r="AL116" i="240"/>
  <c r="AL113" i="240"/>
  <c r="AK110" i="240"/>
  <c r="AK104" i="240"/>
  <c r="AL101" i="240"/>
  <c r="AL89" i="240"/>
  <c r="AK95" i="240"/>
  <c r="AL92" i="240"/>
  <c r="AO131" i="240"/>
  <c r="AF116" i="240"/>
  <c r="AF89" i="240"/>
  <c r="AF101" i="240"/>
  <c r="AF125" i="240"/>
  <c r="AF113" i="240"/>
  <c r="AF110" i="240"/>
  <c r="AF107" i="240"/>
  <c r="AF104" i="240"/>
  <c r="AF98" i="240"/>
  <c r="AF95" i="240"/>
  <c r="AF92" i="240"/>
  <c r="V70" i="240"/>
  <c r="V81" i="240"/>
  <c r="V85" i="240"/>
  <c r="V89" i="240"/>
  <c r="V105" i="240"/>
  <c r="V109" i="240"/>
  <c r="L124" i="240"/>
  <c r="I126" i="240"/>
  <c r="W79" i="240"/>
  <c r="W83" i="240"/>
  <c r="W87" i="240"/>
  <c r="W91" i="240"/>
  <c r="W99" i="240"/>
  <c r="W67" i="240"/>
  <c r="W71" i="240"/>
  <c r="W75" i="240"/>
  <c r="W103" i="240"/>
  <c r="W107" i="240"/>
  <c r="W111" i="240"/>
  <c r="T25" i="245"/>
  <c r="T33" i="245"/>
  <c r="T34" i="245"/>
  <c r="T35" i="245"/>
  <c r="T36" i="245"/>
  <c r="T37" i="245"/>
  <c r="T38" i="245"/>
  <c r="T39" i="245"/>
  <c r="T40" i="245"/>
  <c r="T41" i="245"/>
  <c r="T42" i="245"/>
  <c r="T43" i="245"/>
  <c r="T44" i="245"/>
  <c r="T45" i="245"/>
  <c r="T46" i="245"/>
  <c r="T47" i="245"/>
  <c r="T48" i="245"/>
  <c r="T26" i="245"/>
  <c r="T27" i="245"/>
  <c r="T28" i="245"/>
  <c r="T29" i="245"/>
  <c r="T30" i="245"/>
  <c r="T31" i="245"/>
  <c r="T32" i="245"/>
  <c r="AH28" i="245"/>
  <c r="AI28" i="245"/>
  <c r="AH29" i="245"/>
  <c r="AI29" i="245"/>
  <c r="AH30" i="245"/>
  <c r="AI30" i="245"/>
  <c r="AH31" i="245"/>
  <c r="AI31" i="245"/>
  <c r="AH32" i="245"/>
  <c r="AI32" i="245"/>
  <c r="AH33" i="245"/>
  <c r="AI33" i="245"/>
  <c r="AH34" i="245"/>
  <c r="AI34" i="245"/>
  <c r="AH35" i="245"/>
  <c r="AI35" i="245"/>
  <c r="AH36" i="245"/>
  <c r="AI36" i="245"/>
  <c r="AH37" i="245"/>
  <c r="AI37" i="245"/>
  <c r="AH38" i="245"/>
  <c r="AI38" i="245"/>
  <c r="AH39" i="245"/>
  <c r="AI39" i="245"/>
  <c r="AH40" i="245"/>
  <c r="AI40" i="245"/>
  <c r="AH41" i="245"/>
  <c r="AI41" i="245"/>
  <c r="AH42" i="245"/>
  <c r="AI42" i="245"/>
  <c r="AH43" i="245"/>
  <c r="AI43" i="245"/>
  <c r="AH44" i="245"/>
  <c r="AI44" i="245"/>
  <c r="AH45" i="245"/>
  <c r="AI45" i="245"/>
  <c r="AH46" i="245"/>
  <c r="AI46" i="245"/>
  <c r="AH47" i="245"/>
  <c r="AI47" i="245"/>
  <c r="AH48" i="245"/>
  <c r="AI48" i="245"/>
  <c r="AH49" i="245"/>
  <c r="AI49" i="245"/>
  <c r="AH50" i="245"/>
  <c r="AI50" i="245"/>
  <c r="AH51" i="245"/>
  <c r="AI51" i="245"/>
  <c r="AH52" i="245"/>
  <c r="AI52" i="245"/>
  <c r="AH53" i="245"/>
  <c r="AI53" i="245"/>
  <c r="AH54" i="245"/>
  <c r="AI54" i="245"/>
  <c r="AH55" i="245"/>
  <c r="AI55" i="245"/>
  <c r="AH56" i="245"/>
  <c r="AI56" i="245"/>
  <c r="AH57" i="245"/>
  <c r="AI57" i="245"/>
  <c r="AH58" i="245"/>
  <c r="AI58" i="245"/>
  <c r="AH59" i="245"/>
  <c r="AI59" i="245"/>
  <c r="AH60" i="245"/>
  <c r="AI60" i="245"/>
  <c r="AH61" i="245"/>
  <c r="AI61" i="245"/>
  <c r="AH62" i="245"/>
  <c r="AI62" i="245"/>
  <c r="G125" i="240"/>
  <c r="D125" i="240"/>
  <c r="T129" i="240"/>
  <c r="U129" i="240"/>
  <c r="C124" i="240"/>
  <c r="D129" i="240"/>
  <c r="T128" i="240"/>
  <c r="U128" i="240"/>
  <c r="AH101" i="240"/>
  <c r="AH126" i="240"/>
  <c r="AH89" i="240"/>
  <c r="Z126" i="240"/>
  <c r="AA126" i="240"/>
  <c r="AB126" i="240"/>
  <c r="T126" i="240"/>
  <c r="U126" i="240"/>
  <c r="Z124" i="240"/>
  <c r="AA124" i="240"/>
  <c r="AB124" i="240"/>
  <c r="AE116" i="240"/>
  <c r="AE101" i="240"/>
  <c r="AG116" i="240"/>
  <c r="AG124" i="240"/>
  <c r="AG101" i="240"/>
  <c r="Z125" i="240"/>
  <c r="AA125" i="240"/>
  <c r="AB125" i="240"/>
  <c r="AH116" i="240"/>
  <c r="AH113" i="240"/>
  <c r="AH110" i="240"/>
  <c r="AH107" i="240"/>
  <c r="AH104" i="240"/>
  <c r="AH98" i="240"/>
  <c r="AH95" i="240"/>
  <c r="AH92" i="240"/>
  <c r="AG89" i="240"/>
  <c r="AG113" i="240"/>
  <c r="AG110" i="240"/>
  <c r="AG107" i="240"/>
  <c r="AG104" i="240"/>
  <c r="AG98" i="240"/>
  <c r="AG95" i="240"/>
  <c r="AG92" i="240"/>
  <c r="AI116" i="240"/>
  <c r="AI101" i="240"/>
  <c r="AI125" i="240"/>
  <c r="AD116" i="240"/>
  <c r="AD89" i="240"/>
  <c r="AD126" i="240"/>
  <c r="AD101" i="240"/>
  <c r="AC116" i="240"/>
  <c r="AC101" i="240"/>
  <c r="AC89" i="240"/>
  <c r="C129" i="240"/>
  <c r="F129" i="240"/>
  <c r="U125" i="240"/>
  <c r="U124" i="240"/>
  <c r="T125" i="240"/>
  <c r="T124" i="240"/>
  <c r="O6" i="250"/>
  <c r="L7" i="250"/>
  <c r="M7" i="250"/>
  <c r="K8" i="250"/>
  <c r="J9" i="250"/>
  <c r="K10" i="250"/>
  <c r="J10" i="250"/>
  <c r="O11" i="250"/>
  <c r="O12" i="250"/>
  <c r="J13" i="250"/>
  <c r="O15" i="250"/>
  <c r="J16" i="250"/>
  <c r="O17" i="250"/>
  <c r="K18" i="250"/>
  <c r="O18" i="250"/>
  <c r="L18" i="250"/>
  <c r="J20" i="250"/>
  <c r="O20" i="250"/>
  <c r="L22" i="250"/>
  <c r="J22" i="250"/>
  <c r="O24" i="250"/>
  <c r="L25" i="250"/>
  <c r="O25" i="250"/>
  <c r="O26" i="250"/>
  <c r="L27" i="250"/>
  <c r="O27" i="250"/>
  <c r="O28" i="250"/>
  <c r="L29" i="250"/>
  <c r="J29" i="250"/>
  <c r="O29" i="250"/>
  <c r="L30" i="250"/>
  <c r="O30" i="250"/>
  <c r="O32" i="250"/>
  <c r="L33" i="250"/>
  <c r="M33" i="250"/>
  <c r="O33" i="250"/>
  <c r="O35" i="250"/>
  <c r="L37" i="250"/>
  <c r="L38" i="250"/>
  <c r="O38" i="250"/>
  <c r="L39" i="250"/>
  <c r="J41" i="250"/>
  <c r="O41" i="250"/>
  <c r="L42" i="250"/>
  <c r="O43" i="250"/>
  <c r="O44" i="250"/>
  <c r="J45" i="250"/>
  <c r="L49" i="250"/>
  <c r="O49" i="250"/>
  <c r="L53" i="250"/>
  <c r="J54" i="250"/>
  <c r="O54" i="250"/>
  <c r="O56" i="250"/>
  <c r="L58" i="250"/>
  <c r="O60" i="250"/>
  <c r="J61" i="250"/>
  <c r="O61" i="250"/>
  <c r="L65" i="250"/>
  <c r="O65" i="250"/>
  <c r="L67" i="250"/>
  <c r="O67" i="250"/>
  <c r="O69" i="250"/>
  <c r="O70" i="250"/>
  <c r="L72" i="250"/>
  <c r="J72" i="250"/>
  <c r="J75" i="250"/>
  <c r="O75" i="250"/>
  <c r="L77" i="250"/>
  <c r="O77" i="250"/>
  <c r="J78" i="250"/>
  <c r="L80" i="250"/>
  <c r="O80" i="250"/>
  <c r="J81" i="250"/>
  <c r="L83" i="250"/>
  <c r="L84" i="250"/>
  <c r="L86" i="250"/>
  <c r="O86" i="250"/>
  <c r="J87" i="250"/>
  <c r="O87" i="250"/>
  <c r="O88" i="250"/>
  <c r="O89" i="250"/>
  <c r="O90" i="250"/>
  <c r="O91" i="250"/>
  <c r="L92" i="250"/>
  <c r="O94" i="250"/>
  <c r="L96" i="250"/>
  <c r="K96" i="250"/>
  <c r="J99" i="250"/>
  <c r="O99" i="250"/>
  <c r="O100" i="250"/>
  <c r="O101" i="250"/>
  <c r="O102" i="250"/>
  <c r="K103" i="250"/>
  <c r="O103" i="250"/>
  <c r="J104" i="250"/>
  <c r="O105" i="250"/>
  <c r="J107" i="250"/>
  <c r="O107" i="250"/>
  <c r="J108" i="250"/>
  <c r="O108" i="250"/>
  <c r="J109" i="250"/>
  <c r="O111" i="250"/>
  <c r="O112" i="250"/>
  <c r="AJ92" i="240"/>
  <c r="AJ95" i="240"/>
  <c r="AJ107" i="240"/>
  <c r="AJ110" i="240"/>
  <c r="AJ113" i="240"/>
  <c r="AJ116" i="240"/>
  <c r="AJ104" i="240"/>
  <c r="AJ101" i="240"/>
  <c r="AJ125" i="240"/>
  <c r="AJ89" i="240"/>
  <c r="AJ124" i="240"/>
  <c r="AI89" i="240"/>
  <c r="AJ98" i="240"/>
  <c r="AI113" i="240"/>
  <c r="AI110" i="240"/>
  <c r="AI107" i="240"/>
  <c r="AI104" i="240"/>
  <c r="AI98" i="240"/>
  <c r="AI95" i="240"/>
  <c r="AI92" i="240"/>
  <c r="AE113" i="240"/>
  <c r="AE110" i="240"/>
  <c r="AE107" i="240"/>
  <c r="AE104" i="240"/>
  <c r="AE98" i="240"/>
  <c r="AE95" i="240"/>
  <c r="AD95" i="240"/>
  <c r="AE92" i="240"/>
  <c r="AE89" i="240"/>
  <c r="AD113" i="240"/>
  <c r="AD110" i="240"/>
  <c r="AD107" i="240"/>
  <c r="AD104" i="240"/>
  <c r="AD98" i="240"/>
  <c r="AD92" i="240"/>
  <c r="AC113" i="240"/>
  <c r="AC110" i="240"/>
  <c r="AC107" i="240"/>
  <c r="AC104" i="240"/>
  <c r="AC98" i="240"/>
  <c r="AC95" i="240"/>
  <c r="AC92" i="240"/>
  <c r="O2" i="248"/>
  <c r="O3" i="248"/>
  <c r="O4" i="248"/>
  <c r="O5" i="248"/>
  <c r="O6" i="248"/>
  <c r="O7" i="248"/>
  <c r="O8" i="248"/>
  <c r="O9" i="248"/>
  <c r="O10" i="248"/>
  <c r="O11" i="248"/>
  <c r="O12" i="248"/>
  <c r="O13" i="248"/>
  <c r="O14" i="248"/>
  <c r="O15" i="248"/>
  <c r="O16" i="248"/>
  <c r="O17" i="248"/>
  <c r="O18" i="248"/>
  <c r="O19" i="248"/>
  <c r="O20" i="248"/>
  <c r="O21" i="248"/>
  <c r="O22" i="248"/>
  <c r="O23" i="248"/>
  <c r="O24" i="248"/>
  <c r="O25" i="248"/>
  <c r="O26" i="248"/>
  <c r="O27" i="248"/>
  <c r="O28" i="248"/>
  <c r="O29" i="248"/>
  <c r="O30" i="248"/>
  <c r="O31" i="248"/>
  <c r="B126" i="240"/>
  <c r="E18" i="237"/>
  <c r="E17" i="237"/>
  <c r="E16" i="237"/>
  <c r="E15" i="237"/>
  <c r="F15" i="237"/>
  <c r="C15" i="237"/>
  <c r="E14" i="237"/>
  <c r="E13" i="237"/>
  <c r="C13" i="237"/>
  <c r="E12" i="237"/>
  <c r="E11" i="237"/>
  <c r="E10" i="237"/>
  <c r="E9" i="237"/>
  <c r="F9" i="237"/>
  <c r="C9" i="237"/>
  <c r="E8" i="237"/>
  <c r="E7" i="237"/>
  <c r="E6" i="237"/>
  <c r="E5" i="237"/>
  <c r="E4" i="237"/>
  <c r="C4" i="237"/>
  <c r="O104" i="250"/>
  <c r="O109" i="250"/>
  <c r="O59" i="250"/>
  <c r="O37" i="250"/>
  <c r="O19" i="250"/>
  <c r="O7" i="250"/>
  <c r="O40" i="250"/>
  <c r="O34" i="250"/>
  <c r="O31" i="250"/>
  <c r="O10" i="250"/>
  <c r="O9" i="250"/>
  <c r="O63" i="250"/>
  <c r="J25" i="250"/>
  <c r="J15" i="250"/>
  <c r="J64" i="250"/>
  <c r="J52" i="250"/>
  <c r="J46" i="250"/>
  <c r="K39" i="250"/>
  <c r="F125" i="240"/>
  <c r="AG126" i="240"/>
  <c r="B125" i="240"/>
  <c r="AH124" i="240"/>
  <c r="G124" i="240"/>
  <c r="B129" i="240"/>
  <c r="AC39" i="245"/>
  <c r="AC37" i="245"/>
  <c r="J27" i="250"/>
  <c r="L8" i="250"/>
  <c r="J83" i="250"/>
  <c r="T62" i="245"/>
  <c r="AC48" i="245"/>
  <c r="AC51" i="245"/>
  <c r="T52" i="245"/>
  <c r="AC54" i="245"/>
  <c r="AC50" i="245"/>
  <c r="O72" i="250"/>
  <c r="O85" i="250"/>
  <c r="K27" i="250"/>
  <c r="AC46" i="245"/>
  <c r="AC44" i="245"/>
  <c r="H126" i="240"/>
  <c r="H125" i="240"/>
  <c r="T56" i="245"/>
  <c r="V101" i="240"/>
  <c r="L126" i="240"/>
  <c r="L125" i="240"/>
  <c r="AL98" i="240"/>
  <c r="J12" i="250"/>
  <c r="AR125" i="240"/>
  <c r="AR129" i="240"/>
  <c r="J73" i="250"/>
  <c r="O39" i="250"/>
  <c r="J38" i="250"/>
  <c r="J34" i="250"/>
  <c r="J35" i="250"/>
  <c r="L24" i="250"/>
  <c r="O81" i="250"/>
  <c r="AO63" i="245"/>
  <c r="AR128" i="240"/>
  <c r="AR126" i="240"/>
  <c r="D124" i="292"/>
  <c r="D123" i="292"/>
  <c r="D122" i="292"/>
  <c r="D121" i="292"/>
  <c r="D120" i="292"/>
  <c r="D119" i="292"/>
  <c r="D118" i="292"/>
  <c r="D117" i="292"/>
  <c r="D116" i="292"/>
  <c r="D115" i="292"/>
  <c r="D104" i="292"/>
  <c r="AC25" i="245"/>
  <c r="AC38" i="245"/>
  <c r="AC29" i="245"/>
  <c r="AC31" i="245"/>
  <c r="AC53" i="245"/>
  <c r="T53" i="245"/>
  <c r="AC49" i="245"/>
  <c r="T49" i="245"/>
  <c r="AR124" i="240"/>
  <c r="T58" i="245"/>
  <c r="AC27" i="245"/>
  <c r="D105" i="292"/>
  <c r="D109" i="292"/>
  <c r="D113" i="292"/>
  <c r="D125" i="292"/>
  <c r="D126" i="292"/>
  <c r="D127" i="292"/>
  <c r="D133" i="292"/>
  <c r="N25" i="250"/>
  <c r="M25" i="250"/>
  <c r="N7" i="250"/>
  <c r="N33" i="250"/>
  <c r="L89" i="250"/>
  <c r="K87" i="250"/>
  <c r="M8" i="250"/>
  <c r="K54" i="250"/>
  <c r="L9" i="250"/>
  <c r="M9" i="250"/>
  <c r="L108" i="250"/>
  <c r="M108" i="250"/>
  <c r="L81" i="250"/>
  <c r="O95" i="250"/>
  <c r="O79" i="250"/>
  <c r="O64" i="250"/>
  <c r="O62" i="250"/>
  <c r="L61" i="250"/>
  <c r="O45" i="250"/>
  <c r="L12" i="250"/>
  <c r="L23" i="250"/>
  <c r="N23" i="250"/>
  <c r="L11" i="250"/>
  <c r="N11" i="250"/>
  <c r="K34" i="250"/>
  <c r="L93" i="250"/>
  <c r="N93" i="250"/>
  <c r="J24" i="250"/>
  <c r="O23" i="250"/>
  <c r="O14" i="250"/>
  <c r="O71" i="250"/>
  <c r="O47" i="250"/>
  <c r="L10" i="250"/>
  <c r="O106" i="250"/>
  <c r="L105" i="250"/>
  <c r="L104" i="250"/>
  <c r="N104" i="250"/>
  <c r="L75" i="250"/>
  <c r="O73" i="250"/>
  <c r="L46" i="250"/>
  <c r="N46" i="250"/>
  <c r="L44" i="250"/>
  <c r="M44" i="250"/>
  <c r="O42" i="250"/>
  <c r="L20" i="250"/>
  <c r="L19" i="250"/>
  <c r="N19" i="250"/>
  <c r="J18" i="250"/>
  <c r="L15" i="250"/>
  <c r="N15" i="250"/>
  <c r="K15" i="250"/>
  <c r="N8" i="250"/>
  <c r="L78" i="250"/>
  <c r="O76" i="250"/>
  <c r="J60" i="250"/>
  <c r="J59" i="250"/>
  <c r="J50" i="250"/>
  <c r="L50" i="250"/>
  <c r="N50" i="250"/>
  <c r="N96" i="250"/>
  <c r="O98" i="250"/>
  <c r="O96" i="250"/>
  <c r="J96" i="250"/>
  <c r="O92" i="250"/>
  <c r="J91" i="250"/>
  <c r="O84" i="250"/>
  <c r="O83" i="250"/>
  <c r="J80" i="250"/>
  <c r="L70" i="250"/>
  <c r="M70" i="250"/>
  <c r="L69" i="250"/>
  <c r="M69" i="250"/>
  <c r="O58" i="250"/>
  <c r="O57" i="250"/>
  <c r="O55" i="250"/>
  <c r="O50" i="250"/>
  <c r="J39" i="250"/>
  <c r="J36" i="250"/>
  <c r="L36" i="250"/>
  <c r="O22" i="250"/>
  <c r="O21" i="250"/>
  <c r="J11" i="250"/>
  <c r="O8" i="250"/>
  <c r="M50" i="250"/>
  <c r="K49" i="250"/>
  <c r="J49" i="250"/>
  <c r="L48" i="250"/>
  <c r="N48" i="250"/>
  <c r="K48" i="250"/>
  <c r="L47" i="250"/>
  <c r="K47" i="250"/>
  <c r="O46" i="250"/>
  <c r="K46" i="250"/>
  <c r="K45" i="250"/>
  <c r="K43" i="250"/>
  <c r="L43" i="250"/>
  <c r="N43" i="250"/>
  <c r="J21" i="250"/>
  <c r="K21" i="250"/>
  <c r="K17" i="250"/>
  <c r="L17" i="250"/>
  <c r="J17" i="250"/>
  <c r="K50" i="250"/>
  <c r="K42" i="250"/>
  <c r="L21" i="250"/>
  <c r="K78" i="250"/>
  <c r="K79" i="250"/>
  <c r="N108" i="250"/>
  <c r="J97" i="250"/>
  <c r="K97" i="250"/>
  <c r="J95" i="250"/>
  <c r="L95" i="250"/>
  <c r="K95" i="250"/>
  <c r="J94" i="250"/>
  <c r="K94" i="250"/>
  <c r="K93" i="250"/>
  <c r="J88" i="250"/>
  <c r="J86" i="250"/>
  <c r="K85" i="250"/>
  <c r="J82" i="250"/>
  <c r="L79" i="250"/>
  <c r="N79" i="250"/>
  <c r="K69" i="250"/>
  <c r="J69" i="250"/>
  <c r="K68" i="250"/>
  <c r="K66" i="250"/>
  <c r="J65" i="250"/>
  <c r="K65" i="250"/>
  <c r="L64" i="250"/>
  <c r="N64" i="250"/>
  <c r="L63" i="250"/>
  <c r="O51" i="250"/>
  <c r="L51" i="250"/>
  <c r="M51" i="250"/>
  <c r="K22" i="250"/>
  <c r="J8" i="250"/>
  <c r="L59" i="250"/>
  <c r="K59" i="250"/>
  <c r="L16" i="250"/>
  <c r="J47" i="250"/>
  <c r="K44" i="250"/>
  <c r="K19" i="250"/>
  <c r="J48" i="250"/>
  <c r="K107" i="250"/>
  <c r="L107" i="250"/>
  <c r="K106" i="250"/>
  <c r="L103" i="250"/>
  <c r="N103" i="250"/>
  <c r="L101" i="250"/>
  <c r="N101" i="250"/>
  <c r="L100" i="250"/>
  <c r="N100" i="250"/>
  <c r="J71" i="250"/>
  <c r="L71" i="250"/>
  <c r="M71" i="250"/>
  <c r="J70" i="250"/>
  <c r="K70" i="250"/>
  <c r="J57" i="250"/>
  <c r="L57" i="250"/>
  <c r="M57" i="250"/>
  <c r="K56" i="250"/>
  <c r="J55" i="250"/>
  <c r="L55" i="250"/>
  <c r="N55" i="250"/>
  <c r="K32" i="250"/>
  <c r="L32" i="250"/>
  <c r="N32" i="250"/>
  <c r="L31" i="250"/>
  <c r="N31" i="250"/>
  <c r="J31" i="250"/>
  <c r="K30" i="250"/>
  <c r="J30" i="250"/>
  <c r="L28" i="250"/>
  <c r="N28" i="250"/>
  <c r="J28" i="250"/>
  <c r="K26" i="250"/>
  <c r="K25" i="250"/>
  <c r="K23" i="250"/>
  <c r="J14" i="250"/>
  <c r="K7" i="250"/>
  <c r="J7" i="250"/>
  <c r="K6" i="250"/>
  <c r="L6" i="250"/>
  <c r="O78" i="250"/>
  <c r="L60" i="250"/>
  <c r="M60" i="250"/>
  <c r="K60" i="250"/>
  <c r="K16" i="250"/>
  <c r="K20" i="250"/>
  <c r="L76" i="250"/>
  <c r="L45" i="250"/>
  <c r="M45" i="250"/>
  <c r="L74" i="250"/>
  <c r="N74" i="250"/>
  <c r="L73" i="250"/>
  <c r="K58" i="250"/>
  <c r="J58" i="250"/>
  <c r="K41" i="250"/>
  <c r="K40" i="250"/>
  <c r="L40" i="250"/>
  <c r="N40" i="250"/>
  <c r="K38" i="250"/>
  <c r="K37" i="250"/>
  <c r="J37" i="250"/>
  <c r="L35" i="250"/>
  <c r="K35" i="250"/>
  <c r="K14" i="250"/>
  <c r="L14" i="250"/>
  <c r="L13" i="250"/>
  <c r="M13" i="250"/>
  <c r="K13" i="250"/>
  <c r="K11" i="250"/>
  <c r="K9" i="250"/>
  <c r="O97" i="250"/>
  <c r="O93" i="250"/>
  <c r="J68" i="250"/>
  <c r="J67" i="250"/>
  <c r="J56" i="250"/>
  <c r="O48" i="250"/>
  <c r="J32" i="250"/>
  <c r="J19" i="250"/>
  <c r="O16" i="250"/>
  <c r="J6" i="250"/>
  <c r="J77" i="250"/>
  <c r="K75" i="250"/>
  <c r="L41" i="250"/>
  <c r="O36" i="250"/>
  <c r="J105" i="250"/>
  <c r="J92" i="250"/>
  <c r="J43" i="250"/>
  <c r="J40" i="250"/>
  <c r="K36" i="250"/>
  <c r="J26" i="250"/>
  <c r="O13" i="250"/>
  <c r="M48" i="250"/>
  <c r="N59" i="250"/>
  <c r="M59" i="250"/>
  <c r="N61" i="250"/>
  <c r="M61" i="250"/>
  <c r="F13" i="237"/>
  <c r="AI124" i="240"/>
  <c r="M93" i="250"/>
  <c r="M23" i="250"/>
  <c r="M19" i="250"/>
  <c r="N89" i="250"/>
  <c r="M12" i="250"/>
  <c r="N12" i="250"/>
  <c r="N81" i="250"/>
  <c r="M81" i="250"/>
  <c r="N44" i="250"/>
  <c r="N75" i="250"/>
  <c r="M75" i="250"/>
  <c r="N70" i="250"/>
  <c r="N105" i="250"/>
  <c r="M105" i="250"/>
  <c r="N60" i="250"/>
  <c r="M103" i="250"/>
  <c r="M47" i="250"/>
  <c r="N47" i="250"/>
  <c r="N45" i="250"/>
  <c r="M6" i="250"/>
  <c r="N6" i="250"/>
  <c r="M55" i="250"/>
  <c r="M100" i="250"/>
  <c r="M73" i="250"/>
  <c r="N73" i="250"/>
  <c r="M31" i="250"/>
  <c r="N71" i="250"/>
  <c r="M107" i="250"/>
  <c r="N107" i="250"/>
  <c r="N51" i="250"/>
  <c r="N17" i="250"/>
  <c r="M17" i="250"/>
  <c r="M64" i="250"/>
  <c r="M104" i="250"/>
  <c r="M32" i="250"/>
  <c r="L109" i="250"/>
  <c r="N9" i="250"/>
  <c r="K98" i="250"/>
  <c r="L98" i="250"/>
  <c r="K99" i="250"/>
  <c r="M15" i="250"/>
  <c r="AE126" i="240"/>
  <c r="N24" i="250"/>
  <c r="M24" i="250"/>
  <c r="L68" i="250"/>
  <c r="K61" i="250"/>
  <c r="O53" i="250"/>
  <c r="K53" i="250"/>
  <c r="K51" i="250"/>
  <c r="K24" i="250"/>
  <c r="AC58" i="245"/>
  <c r="AC59" i="245"/>
  <c r="J98" i="250"/>
  <c r="K91" i="250"/>
  <c r="L54" i="250"/>
  <c r="N54" i="250"/>
  <c r="J44" i="250"/>
  <c r="J42" i="250"/>
  <c r="K31" i="250"/>
  <c r="K28" i="250"/>
  <c r="K12" i="250"/>
  <c r="T59" i="245"/>
  <c r="L97" i="250"/>
  <c r="N97" i="250"/>
  <c r="K81" i="250"/>
  <c r="L26" i="250"/>
  <c r="N26" i="250"/>
  <c r="AC52" i="245"/>
  <c r="AC41" i="245"/>
  <c r="AC35" i="245"/>
  <c r="L94" i="250"/>
  <c r="L91" i="250"/>
  <c r="M91" i="250"/>
  <c r="L90" i="250"/>
  <c r="M90" i="250"/>
  <c r="J79" i="250"/>
  <c r="J33" i="250"/>
  <c r="N94" i="250"/>
  <c r="M94" i="250"/>
  <c r="M109" i="250"/>
  <c r="N109" i="250"/>
  <c r="M97" i="250"/>
  <c r="N90" i="250"/>
  <c r="M98" i="250"/>
  <c r="N98" i="250"/>
  <c r="M68" i="250"/>
  <c r="N68" i="250"/>
  <c r="N91" i="250"/>
  <c r="M54" i="250"/>
  <c r="N13" i="250"/>
  <c r="K80" i="250"/>
  <c r="K73" i="250"/>
  <c r="T51" i="245"/>
  <c r="AC47" i="245"/>
  <c r="N69" i="250"/>
  <c r="M46" i="250"/>
  <c r="J106" i="250"/>
  <c r="K105" i="250"/>
  <c r="L87" i="250"/>
  <c r="N87" i="250"/>
  <c r="K57" i="250"/>
  <c r="J53" i="250"/>
  <c r="O52" i="250"/>
  <c r="M11" i="250"/>
  <c r="F4" i="237"/>
  <c r="K109" i="250"/>
  <c r="K108" i="250"/>
  <c r="L106" i="250"/>
  <c r="L99" i="250"/>
  <c r="J93" i="250"/>
  <c r="K71" i="250"/>
  <c r="K55" i="250"/>
  <c r="L52" i="250"/>
  <c r="K52" i="250"/>
  <c r="K104" i="250"/>
  <c r="K92" i="250"/>
  <c r="K29" i="250"/>
  <c r="AC32" i="245"/>
  <c r="T61" i="245"/>
  <c r="M99" i="250"/>
  <c r="N99" i="250"/>
  <c r="M52" i="250"/>
  <c r="N52" i="250"/>
  <c r="M87" i="250"/>
  <c r="N106" i="250"/>
  <c r="M106" i="250"/>
  <c r="AF57" i="245"/>
  <c r="U48" i="245"/>
  <c r="AD35" i="245"/>
  <c r="AF34" i="245"/>
  <c r="Y61" i="245"/>
  <c r="AD49" i="245"/>
  <c r="AD42" i="245"/>
  <c r="Y60" i="245"/>
  <c r="AD40" i="245"/>
  <c r="AD36" i="245"/>
  <c r="K38" i="245"/>
  <c r="K62" i="245"/>
  <c r="I50" i="245"/>
  <c r="Y53" i="245"/>
  <c r="AD59" i="245"/>
  <c r="Y43" i="245"/>
  <c r="Y55" i="245"/>
  <c r="K46" i="245"/>
  <c r="U44" i="245"/>
  <c r="S52" i="245"/>
  <c r="AD33" i="245"/>
  <c r="AD39" i="245"/>
  <c r="AF41" i="245"/>
  <c r="AF47" i="245"/>
  <c r="U45" i="245"/>
  <c r="K58" i="245"/>
  <c r="U54" i="245"/>
  <c r="K32" i="245"/>
  <c r="U31" i="245"/>
  <c r="K30" i="245"/>
  <c r="K29" i="245"/>
  <c r="K27" i="245"/>
  <c r="K28" i="245"/>
  <c r="K26" i="245"/>
  <c r="AD25" i="245"/>
  <c r="K50" i="245"/>
  <c r="AF35" i="245"/>
  <c r="D128" i="240"/>
  <c r="BJ104" i="240"/>
  <c r="AF43" i="245"/>
  <c r="G126" i="240"/>
  <c r="E126" i="240"/>
  <c r="B124" i="240"/>
  <c r="E125" i="240"/>
  <c r="F128" i="240"/>
  <c r="Y44" i="245"/>
  <c r="I44" i="245"/>
  <c r="I25" i="245"/>
  <c r="E129" i="240"/>
  <c r="E124" i="240"/>
  <c r="S50" i="245"/>
  <c r="AF40" i="245"/>
  <c r="AF49" i="245"/>
  <c r="C126" i="240"/>
  <c r="G129" i="240"/>
  <c r="E128" i="240"/>
  <c r="B128" i="240"/>
  <c r="C125" i="240"/>
  <c r="C128" i="240"/>
  <c r="AD31" i="245"/>
  <c r="Y50" i="245"/>
  <c r="K40" i="245"/>
  <c r="F124" i="240"/>
  <c r="I33" i="245"/>
  <c r="K34" i="245"/>
  <c r="K39" i="245"/>
  <c r="S39" i="245"/>
  <c r="Y51" i="245"/>
  <c r="AF51" i="245"/>
  <c r="S51" i="245"/>
  <c r="K56" i="245"/>
  <c r="Y56" i="245"/>
  <c r="U56" i="245"/>
  <c r="I62" i="245"/>
  <c r="I56" i="245"/>
  <c r="S35" i="245"/>
  <c r="I35" i="245"/>
  <c r="K35" i="245"/>
  <c r="AD51" i="245"/>
  <c r="AD56" i="245"/>
  <c r="K60" i="245"/>
  <c r="F126" i="240"/>
  <c r="I27" i="245"/>
  <c r="D126" i="240"/>
  <c r="D124" i="240"/>
  <c r="L112" i="250"/>
  <c r="K112" i="250"/>
  <c r="J112" i="250"/>
  <c r="J111" i="250"/>
  <c r="L111" i="250"/>
  <c r="K111" i="250"/>
  <c r="J110" i="250"/>
  <c r="K110" i="250"/>
  <c r="N92" i="250"/>
  <c r="M92" i="250"/>
  <c r="U25" i="245"/>
  <c r="Y36" i="245"/>
  <c r="M14" i="250"/>
  <c r="N14" i="250"/>
  <c r="I36" i="245"/>
  <c r="K25" i="245"/>
  <c r="I47" i="245"/>
  <c r="Y37" i="245"/>
  <c r="AF37" i="245"/>
  <c r="K59" i="245"/>
  <c r="S25" i="245"/>
  <c r="AF27" i="245"/>
  <c r="Y32" i="245"/>
  <c r="AD32" i="245"/>
  <c r="I32" i="245"/>
  <c r="M95" i="250"/>
  <c r="N95" i="250"/>
  <c r="U58" i="245"/>
  <c r="S38" i="245"/>
  <c r="I51" i="245"/>
  <c r="S44" i="245"/>
  <c r="AF44" i="245"/>
  <c r="AD50" i="245"/>
  <c r="AF50" i="245"/>
  <c r="AF56" i="245"/>
  <c r="I60" i="245"/>
  <c r="Y35" i="245"/>
  <c r="M74" i="250"/>
  <c r="N76" i="250"/>
  <c r="M76" i="250"/>
  <c r="N10" i="250"/>
  <c r="M10" i="250"/>
  <c r="K44" i="245"/>
  <c r="M26" i="250"/>
  <c r="N41" i="250"/>
  <c r="M41" i="250"/>
  <c r="N16" i="250"/>
  <c r="M16" i="250"/>
  <c r="M63" i="250"/>
  <c r="N63" i="250"/>
  <c r="L110" i="250"/>
  <c r="J102" i="250"/>
  <c r="K102" i="250"/>
  <c r="K101" i="250"/>
  <c r="M101" i="250"/>
  <c r="J101" i="250"/>
  <c r="K100" i="250"/>
  <c r="J100" i="250"/>
  <c r="K88" i="250"/>
  <c r="L88" i="250"/>
  <c r="K86" i="250"/>
  <c r="J85" i="250"/>
  <c r="L85" i="250"/>
  <c r="K84" i="250"/>
  <c r="K83" i="250"/>
  <c r="O82" i="250"/>
  <c r="L82" i="250"/>
  <c r="N82" i="250"/>
  <c r="K82" i="250"/>
  <c r="J76" i="250"/>
  <c r="K76" i="250"/>
  <c r="O74" i="250"/>
  <c r="K74" i="250"/>
  <c r="K67" i="250"/>
  <c r="O66" i="250"/>
  <c r="L66" i="250"/>
  <c r="K64" i="250"/>
  <c r="K63" i="250"/>
  <c r="J62" i="250"/>
  <c r="K62" i="250"/>
  <c r="C52" i="232"/>
  <c r="M35" i="250"/>
  <c r="N35" i="250"/>
  <c r="M21" i="250"/>
  <c r="N21" i="250"/>
  <c r="M36" i="250"/>
  <c r="N36" i="250"/>
  <c r="N78" i="250"/>
  <c r="M78" i="250"/>
  <c r="M20" i="250"/>
  <c r="N20" i="250"/>
  <c r="J90" i="250"/>
  <c r="K90" i="250"/>
  <c r="K89" i="250"/>
  <c r="M89" i="250"/>
  <c r="J89" i="250"/>
  <c r="M43" i="250"/>
  <c r="M79" i="250"/>
  <c r="N57" i="250"/>
  <c r="O110" i="250"/>
  <c r="J103" i="250"/>
  <c r="J74" i="250"/>
  <c r="L102" i="250"/>
  <c r="K72" i="250"/>
  <c r="M96" i="250"/>
  <c r="J84" i="250"/>
  <c r="K77" i="250"/>
  <c r="O68" i="250"/>
  <c r="J66" i="250"/>
  <c r="L56" i="250"/>
  <c r="L34" i="250"/>
  <c r="J23" i="250"/>
  <c r="J51" i="250"/>
  <c r="K33" i="250"/>
  <c r="J63" i="250"/>
  <c r="L62" i="250"/>
  <c r="Q104" i="240"/>
  <c r="Q99" i="240"/>
  <c r="S126" i="240"/>
  <c r="Q89" i="240"/>
  <c r="Q95" i="240"/>
  <c r="Q117" i="240"/>
  <c r="N94" i="240"/>
  <c r="N62" i="250"/>
  <c r="M62" i="250"/>
  <c r="C51" i="232"/>
  <c r="N88" i="250"/>
  <c r="M88" i="250"/>
  <c r="N110" i="250"/>
  <c r="M110" i="250"/>
  <c r="M111" i="250"/>
  <c r="N111" i="250"/>
  <c r="M112" i="250"/>
  <c r="N112" i="250"/>
  <c r="M34" i="250"/>
  <c r="N34" i="250"/>
  <c r="M82" i="250"/>
  <c r="N66" i="250"/>
  <c r="M66" i="250"/>
  <c r="M85" i="250"/>
  <c r="N85" i="250"/>
  <c r="N56" i="250"/>
  <c r="M56" i="250"/>
  <c r="N102" i="250"/>
  <c r="M102" i="250"/>
  <c r="N104" i="240"/>
  <c r="Q103" i="240"/>
  <c r="Q98" i="240"/>
  <c r="Q107" i="240"/>
  <c r="O126" i="240"/>
  <c r="N100" i="240"/>
  <c r="N93" i="240"/>
  <c r="Q115" i="240"/>
  <c r="N114" i="240"/>
  <c r="C50" i="232"/>
  <c r="Q91" i="240"/>
  <c r="Q109" i="240"/>
  <c r="Q93" i="240"/>
  <c r="Q114" i="240"/>
  <c r="Q119" i="240"/>
  <c r="Q105" i="240"/>
  <c r="Q118" i="240"/>
  <c r="Q97" i="240"/>
  <c r="Q113" i="240"/>
  <c r="Q106" i="240"/>
  <c r="Q111" i="240"/>
  <c r="N124" i="240"/>
  <c r="Q101" i="240"/>
  <c r="R126" i="240"/>
  <c r="C48" i="232"/>
  <c r="C47" i="232"/>
  <c r="C46" i="232"/>
  <c r="C45" i="232"/>
  <c r="C44" i="232"/>
  <c r="C43" i="232"/>
  <c r="C42" i="232"/>
  <c r="C41" i="232"/>
  <c r="C40" i="232"/>
  <c r="C39" i="232"/>
  <c r="C38" i="232"/>
  <c r="C37" i="232"/>
  <c r="C36" i="232"/>
  <c r="C35" i="232"/>
  <c r="C34" i="232"/>
  <c r="C33" i="232"/>
  <c r="C32" i="232"/>
  <c r="C31" i="232"/>
  <c r="C30" i="232"/>
  <c r="C28" i="232"/>
  <c r="C27" i="232"/>
  <c r="C26" i="232"/>
  <c r="C24" i="232"/>
  <c r="C23" i="232"/>
  <c r="C22" i="232"/>
  <c r="C21" i="232"/>
  <c r="C20" i="232"/>
  <c r="C19" i="232"/>
  <c r="C18" i="232"/>
  <c r="C17" i="232"/>
  <c r="C16" i="232"/>
  <c r="C15" i="232"/>
  <c r="C14" i="232"/>
  <c r="C13" i="232"/>
  <c r="C12" i="232"/>
  <c r="C11" i="232"/>
  <c r="C10" i="232"/>
  <c r="C9" i="232"/>
  <c r="C8" i="232"/>
  <c r="C7" i="232"/>
  <c r="U49" i="245"/>
  <c r="AD43" i="245"/>
  <c r="AD29" i="245"/>
  <c r="I52" i="245"/>
  <c r="AF52" i="245"/>
  <c r="Y29" i="245"/>
  <c r="Y48" i="245"/>
  <c r="S62" i="245"/>
  <c r="Y40" i="245"/>
  <c r="U28" i="245"/>
  <c r="I29" i="245"/>
  <c r="I58" i="245"/>
  <c r="AD52" i="245"/>
  <c r="I39" i="245"/>
  <c r="AD28" i="245"/>
  <c r="Y39" i="245"/>
  <c r="AF48" i="245"/>
  <c r="Y45" i="245"/>
  <c r="S48" i="245"/>
  <c r="S49" i="245"/>
  <c r="K48" i="245"/>
  <c r="U52" i="245"/>
  <c r="AF28" i="245"/>
  <c r="S45" i="245"/>
  <c r="K43" i="245"/>
  <c r="U41" i="245"/>
  <c r="U53" i="245"/>
  <c r="AF29" i="245"/>
  <c r="AD58" i="245"/>
  <c r="AF58" i="245"/>
  <c r="U29" i="245"/>
  <c r="I28" i="245"/>
  <c r="Y28" i="245"/>
  <c r="I40" i="245"/>
  <c r="Y52" i="245"/>
  <c r="U39" i="245"/>
  <c r="I49" i="245"/>
  <c r="I43" i="245"/>
  <c r="U43" i="245"/>
  <c r="Y27" i="245"/>
  <c r="U35" i="245"/>
  <c r="AD44" i="245"/>
  <c r="AF45" i="245"/>
  <c r="S58" i="245"/>
  <c r="K52" i="245"/>
  <c r="Y49" i="245"/>
  <c r="K45" i="245"/>
  <c r="U50" i="245"/>
  <c r="N72" i="250"/>
  <c r="M72" i="250"/>
  <c r="M29" i="250"/>
  <c r="N29" i="250"/>
  <c r="M27" i="250"/>
  <c r="N27" i="250"/>
  <c r="AC57" i="245"/>
  <c r="T57" i="245"/>
  <c r="AC55" i="245"/>
  <c r="S55" i="245"/>
  <c r="T55" i="245"/>
  <c r="AC40" i="245"/>
  <c r="S40" i="245"/>
  <c r="AC36" i="245"/>
  <c r="S36" i="245"/>
  <c r="N86" i="250"/>
  <c r="M86" i="250"/>
  <c r="N83" i="250"/>
  <c r="M83" i="250"/>
  <c r="M77" i="250"/>
  <c r="N77" i="250"/>
  <c r="N38" i="250"/>
  <c r="M38" i="250"/>
  <c r="AC30" i="245"/>
  <c r="AC26" i="245"/>
  <c r="S26" i="245"/>
  <c r="N84" i="250"/>
  <c r="M84" i="250"/>
  <c r="N80" i="250"/>
  <c r="M80" i="250"/>
  <c r="M67" i="250"/>
  <c r="N67" i="250"/>
  <c r="N53" i="250"/>
  <c r="M53" i="250"/>
  <c r="M42" i="250"/>
  <c r="N42" i="250"/>
  <c r="M39" i="250"/>
  <c r="N39" i="250"/>
  <c r="N37" i="250"/>
  <c r="M37" i="250"/>
  <c r="N22" i="250"/>
  <c r="M22" i="250"/>
  <c r="M18" i="250"/>
  <c r="N18" i="250"/>
  <c r="T60" i="245"/>
  <c r="U60" i="245"/>
  <c r="S60" i="245"/>
  <c r="S43" i="245"/>
  <c r="AC43" i="245"/>
  <c r="N65" i="250"/>
  <c r="M65" i="250"/>
  <c r="N58" i="250"/>
  <c r="M58" i="250"/>
  <c r="N49" i="250"/>
  <c r="M49" i="250"/>
  <c r="N30" i="250"/>
  <c r="M30" i="250"/>
  <c r="AC33" i="245"/>
  <c r="G128" i="240"/>
  <c r="M40" i="250"/>
  <c r="M28" i="250"/>
  <c r="H126" i="292"/>
  <c r="H132" i="292"/>
  <c r="H128" i="292"/>
  <c r="H133" i="292"/>
  <c r="H130" i="292"/>
  <c r="I129" i="240"/>
  <c r="S33" i="245"/>
  <c r="S30" i="245"/>
  <c r="Y33" i="245"/>
  <c r="AF53" i="245"/>
  <c r="I61" i="245"/>
  <c r="AF55" i="245"/>
  <c r="I55" i="245"/>
  <c r="S32" i="245"/>
  <c r="U30" i="245"/>
  <c r="S27" i="245"/>
  <c r="AD47" i="245"/>
  <c r="S29" i="245"/>
  <c r="Y54" i="245"/>
  <c r="AD53" i="245"/>
  <c r="D112" i="292"/>
  <c r="D129" i="292"/>
  <c r="D131" i="292"/>
  <c r="D134" i="292"/>
  <c r="J155" i="292"/>
  <c r="J146" i="292"/>
  <c r="L129" i="240"/>
  <c r="E72" i="292"/>
  <c r="E68" i="292"/>
  <c r="E64" i="292"/>
  <c r="E60" i="292"/>
  <c r="E56" i="292"/>
  <c r="E52" i="292"/>
  <c r="E48" i="292"/>
  <c r="E44" i="292"/>
  <c r="E40" i="292"/>
  <c r="E36" i="292"/>
  <c r="E32" i="292"/>
  <c r="E28" i="292"/>
  <c r="E24" i="292"/>
  <c r="E20" i="292"/>
  <c r="E16" i="292"/>
  <c r="E121" i="292"/>
  <c r="E117" i="292"/>
  <c r="E126" i="292"/>
  <c r="E133" i="292"/>
  <c r="E132" i="292"/>
  <c r="E128" i="292"/>
  <c r="H150" i="292"/>
  <c r="I150" i="292"/>
  <c r="J150" i="292"/>
  <c r="H111" i="292"/>
  <c r="J142" i="292"/>
  <c r="H5" i="292"/>
  <c r="U55" i="245"/>
  <c r="S57" i="245"/>
  <c r="U33" i="245"/>
  <c r="I38" i="245"/>
  <c r="S53" i="245"/>
  <c r="S61" i="245"/>
  <c r="AD57" i="245"/>
  <c r="AF32" i="245"/>
  <c r="I30" i="245"/>
  <c r="S28" i="245"/>
  <c r="AD30" i="245"/>
  <c r="AD45" i="245"/>
  <c r="K33" i="245"/>
  <c r="BJ94" i="240"/>
  <c r="BJ115" i="240"/>
  <c r="BJ109" i="240"/>
  <c r="D107" i="292"/>
  <c r="D110" i="292"/>
  <c r="U57" i="245"/>
  <c r="K61" i="245"/>
  <c r="Y57" i="245"/>
  <c r="U27" i="245"/>
  <c r="AF30" i="245"/>
  <c r="Y47" i="245"/>
  <c r="Y30" i="245"/>
  <c r="AF38" i="245"/>
  <c r="AD38" i="245"/>
  <c r="K53" i="245"/>
  <c r="BJ119" i="240"/>
  <c r="BJ114" i="240"/>
  <c r="BJ102" i="240"/>
  <c r="BJ96" i="240"/>
  <c r="BJ90" i="240"/>
  <c r="D108" i="292"/>
  <c r="D130" i="292"/>
  <c r="E125" i="292"/>
  <c r="AE125" i="240"/>
  <c r="AF124" i="240"/>
  <c r="O125" i="240"/>
  <c r="P125" i="240"/>
  <c r="V114" i="240"/>
  <c r="V110" i="240"/>
  <c r="V106" i="240"/>
  <c r="V102" i="240"/>
  <c r="V98" i="240"/>
  <c r="V94" i="240"/>
  <c r="V90" i="240"/>
  <c r="V86" i="240"/>
  <c r="V82" i="240"/>
  <c r="V78" i="240"/>
  <c r="BJ92" i="240"/>
  <c r="K129" i="240"/>
  <c r="N101" i="240"/>
  <c r="BJ108" i="240"/>
  <c r="AC126" i="240"/>
  <c r="P126" i="240"/>
  <c r="AG125" i="240"/>
  <c r="AD124" i="240"/>
  <c r="AI126" i="240"/>
  <c r="AF126" i="240"/>
  <c r="AJ126" i="240"/>
  <c r="AE124" i="240"/>
  <c r="AL110" i="240"/>
  <c r="Q126" i="240"/>
  <c r="AH125" i="240"/>
  <c r="R125" i="240"/>
  <c r="S125" i="240"/>
  <c r="N125" i="240"/>
  <c r="AC124" i="240"/>
  <c r="BB96" i="240"/>
  <c r="BD96" i="240"/>
  <c r="BB92" i="240"/>
  <c r="BD92" i="240"/>
  <c r="BB88" i="240"/>
  <c r="BD88" i="240"/>
  <c r="BB84" i="240"/>
  <c r="BD84" i="240"/>
  <c r="BB80" i="240"/>
  <c r="BD80" i="240"/>
  <c r="BB76" i="240"/>
  <c r="BD76" i="240"/>
  <c r="BB72" i="240"/>
  <c r="BD72" i="240"/>
  <c r="H131" i="292"/>
  <c r="H127" i="292"/>
  <c r="I125" i="240"/>
  <c r="V112" i="240"/>
  <c r="V104" i="240"/>
  <c r="V100" i="240"/>
  <c r="V96" i="240"/>
  <c r="V92" i="240"/>
  <c r="V88" i="240"/>
  <c r="V84" i="240"/>
  <c r="V80" i="240"/>
  <c r="V76" i="240"/>
  <c r="V72" i="240"/>
  <c r="V68" i="240"/>
  <c r="BB95" i="240"/>
  <c r="BD95" i="240"/>
  <c r="BB83" i="240"/>
  <c r="BD83" i="240"/>
  <c r="BB79" i="240"/>
  <c r="BD79" i="240"/>
  <c r="BB71" i="240"/>
  <c r="BD71" i="240"/>
  <c r="S59" i="245"/>
  <c r="AF25" i="245"/>
  <c r="K47" i="245"/>
  <c r="Y25" i="245"/>
  <c r="I45" i="245"/>
  <c r="I57" i="245"/>
  <c r="AD54" i="245"/>
  <c r="I54" i="245"/>
  <c r="K49" i="245"/>
  <c r="I53" i="245"/>
  <c r="BB98" i="240"/>
  <c r="BD98" i="240"/>
  <c r="BB94" i="240"/>
  <c r="BD94" i="240"/>
  <c r="BB90" i="240"/>
  <c r="BD90" i="240"/>
  <c r="BB86" i="240"/>
  <c r="BD86" i="240"/>
  <c r="BB82" i="240"/>
  <c r="BD82" i="240"/>
  <c r="BB70" i="240"/>
  <c r="BD70" i="240"/>
  <c r="S47" i="245"/>
  <c r="U47" i="245"/>
  <c r="U61" i="245"/>
  <c r="K57" i="245"/>
  <c r="AF54" i="245"/>
  <c r="K54" i="245"/>
  <c r="K31" i="245"/>
  <c r="K55" i="245"/>
  <c r="U38" i="245"/>
  <c r="W110" i="240"/>
  <c r="W106" i="240"/>
  <c r="W102" i="240"/>
  <c r="W98" i="240"/>
  <c r="W94" i="240"/>
  <c r="W86" i="240"/>
  <c r="W82" i="240"/>
  <c r="W78" i="240"/>
  <c r="W74" i="240"/>
  <c r="W70" i="240"/>
  <c r="W66" i="240"/>
  <c r="V129" i="240"/>
  <c r="BB97" i="240"/>
  <c r="BD97" i="240"/>
  <c r="BB93" i="240"/>
  <c r="BD93" i="240"/>
  <c r="BB89" i="240"/>
  <c r="BD89" i="240"/>
  <c r="BB85" i="240"/>
  <c r="BD85" i="240"/>
  <c r="BB81" i="240"/>
  <c r="BD81" i="240"/>
  <c r="BB77" i="240"/>
  <c r="BD77" i="240"/>
  <c r="BB73" i="240"/>
  <c r="BD73" i="240"/>
  <c r="BJ118" i="240"/>
  <c r="BJ112" i="240"/>
  <c r="BJ106" i="240"/>
  <c r="BJ100" i="240"/>
  <c r="H102" i="292"/>
  <c r="D102" i="292"/>
  <c r="H97" i="292"/>
  <c r="D97" i="292"/>
  <c r="H98" i="292"/>
  <c r="D98" i="292"/>
  <c r="H95" i="292"/>
  <c r="D95" i="292"/>
  <c r="H29" i="292"/>
  <c r="D29" i="292"/>
  <c r="H53" i="292"/>
  <c r="D53" i="292"/>
  <c r="H45" i="292"/>
  <c r="D45" i="292"/>
  <c r="H37" i="292"/>
  <c r="D37" i="292"/>
  <c r="H17" i="292"/>
  <c r="D17" i="292"/>
  <c r="H77" i="292"/>
  <c r="D77" i="292"/>
  <c r="H89" i="292"/>
  <c r="D89" i="292"/>
  <c r="H81" i="292"/>
  <c r="D81" i="292"/>
  <c r="H93" i="292"/>
  <c r="D93" i="292"/>
  <c r="H21" i="292"/>
  <c r="D21" i="292"/>
  <c r="H25" i="292"/>
  <c r="D25" i="292"/>
  <c r="H57" i="292"/>
  <c r="D57" i="292"/>
  <c r="H6" i="292"/>
  <c r="H49" i="292"/>
  <c r="D49" i="292"/>
  <c r="H61" i="292"/>
  <c r="D61" i="292"/>
  <c r="H85" i="292"/>
  <c r="D85" i="292"/>
  <c r="H13" i="292"/>
  <c r="H11" i="292"/>
  <c r="H69" i="292"/>
  <c r="D69" i="292"/>
  <c r="AD46" i="245"/>
  <c r="I46" i="245"/>
  <c r="U62" i="245"/>
  <c r="AD41" i="245"/>
  <c r="Y34" i="245"/>
  <c r="BJ89" i="240"/>
  <c r="U59" i="245"/>
  <c r="AF59" i="245"/>
  <c r="K37" i="245"/>
  <c r="AF36" i="245"/>
  <c r="S34" i="245"/>
  <c r="U32" i="245"/>
  <c r="Y41" i="245"/>
  <c r="Y38" i="245"/>
  <c r="U40" i="245"/>
  <c r="V116" i="240"/>
  <c r="BJ117" i="240"/>
  <c r="BJ93" i="240"/>
  <c r="I128" i="240"/>
  <c r="J151" i="292"/>
  <c r="I148" i="292"/>
  <c r="J148" i="292"/>
  <c r="H104" i="292"/>
  <c r="J128" i="240"/>
  <c r="W109" i="240"/>
  <c r="W105" i="240"/>
  <c r="J129" i="240"/>
  <c r="W97" i="240"/>
  <c r="W77" i="240"/>
  <c r="V111" i="240"/>
  <c r="V103" i="240"/>
  <c r="V95" i="240"/>
  <c r="V83" i="240"/>
  <c r="V79" i="240"/>
  <c r="L128" i="240"/>
  <c r="AY78" i="240"/>
  <c r="V74" i="240"/>
  <c r="AY74" i="240"/>
  <c r="V66" i="240"/>
  <c r="V75" i="240"/>
  <c r="AY75" i="240"/>
  <c r="Y46" i="245"/>
  <c r="BJ116" i="240"/>
  <c r="Y59" i="245"/>
  <c r="AF46" i="245"/>
  <c r="I37" i="245"/>
  <c r="K36" i="245"/>
  <c r="I34" i="245"/>
  <c r="U26" i="245"/>
  <c r="U34" i="245"/>
  <c r="AD27" i="245"/>
  <c r="BJ110" i="240"/>
  <c r="BJ103" i="240"/>
  <c r="BJ97" i="240"/>
  <c r="I124" i="240"/>
  <c r="H124" i="292"/>
  <c r="H124" i="240"/>
  <c r="S46" i="245"/>
  <c r="K41" i="245"/>
  <c r="I41" i="245"/>
  <c r="Y62" i="245"/>
  <c r="U46" i="245"/>
  <c r="U37" i="245"/>
  <c r="I59" i="245"/>
  <c r="S37" i="245"/>
  <c r="AD37" i="245"/>
  <c r="U36" i="245"/>
  <c r="BJ91" i="240"/>
  <c r="AD34" i="245"/>
  <c r="AK89" i="240"/>
  <c r="AF26" i="245"/>
  <c r="S41" i="245"/>
  <c r="V71" i="240"/>
  <c r="E114" i="292"/>
  <c r="J152" i="292"/>
  <c r="H121" i="292"/>
  <c r="J144" i="292"/>
  <c r="E100" i="292"/>
  <c r="E96" i="292"/>
  <c r="E92" i="292"/>
  <c r="E88" i="292"/>
  <c r="E84" i="292"/>
  <c r="E80" i="292"/>
  <c r="E76" i="292"/>
  <c r="N126" i="240"/>
  <c r="BJ101" i="240"/>
  <c r="AK113" i="240"/>
  <c r="J125" i="240"/>
  <c r="BJ95" i="240"/>
  <c r="R124" i="240"/>
  <c r="O124" i="240"/>
  <c r="S124" i="240"/>
  <c r="AL104" i="240"/>
  <c r="AK92" i="240"/>
  <c r="AD125" i="240"/>
  <c r="Q116" i="240"/>
  <c r="BJ113" i="240"/>
  <c r="AC125" i="240"/>
  <c r="AL95" i="240"/>
  <c r="AK101" i="240"/>
  <c r="AK116" i="240"/>
  <c r="V126" i="240"/>
  <c r="H96" i="292"/>
  <c r="D96" i="292"/>
  <c r="E115" i="292"/>
  <c r="H115" i="292"/>
  <c r="H125" i="292"/>
  <c r="V107" i="240"/>
  <c r="V99" i="240"/>
  <c r="AY99" i="240"/>
  <c r="V91" i="240"/>
  <c r="AY91" i="240"/>
  <c r="V87" i="240"/>
  <c r="AY87" i="240"/>
  <c r="V67" i="240"/>
  <c r="W113" i="240"/>
  <c r="W93" i="240"/>
  <c r="W85" i="240"/>
  <c r="W73" i="240"/>
  <c r="W69" i="240"/>
  <c r="H110" i="292"/>
  <c r="BJ99" i="240"/>
  <c r="S42" i="245"/>
  <c r="AK107" i="240"/>
  <c r="AL107" i="240"/>
  <c r="H117" i="292"/>
  <c r="U42" i="245"/>
  <c r="I26" i="245"/>
  <c r="H106" i="292"/>
  <c r="BJ111" i="240"/>
  <c r="BJ105" i="240"/>
  <c r="Z63" i="245"/>
  <c r="Y63" i="245"/>
  <c r="K128" i="240"/>
  <c r="K124" i="240"/>
  <c r="K125" i="240"/>
  <c r="H128" i="240"/>
  <c r="H129" i="240"/>
  <c r="W116" i="240"/>
  <c r="J124" i="240"/>
  <c r="J126" i="240"/>
  <c r="W101" i="240"/>
  <c r="K105" i="292"/>
  <c r="E105" i="292"/>
  <c r="E104" i="292"/>
  <c r="H94" i="292"/>
  <c r="D94" i="292"/>
  <c r="H90" i="292"/>
  <c r="D90" i="292"/>
  <c r="H86" i="292"/>
  <c r="D86" i="292"/>
  <c r="H82" i="292"/>
  <c r="D82" i="292"/>
  <c r="H78" i="292"/>
  <c r="D78" i="292"/>
  <c r="H74" i="292"/>
  <c r="D74" i="292"/>
  <c r="BJ98" i="240"/>
  <c r="AK98" i="240"/>
  <c r="C109" i="232"/>
  <c r="H119" i="292"/>
  <c r="K42" i="245"/>
  <c r="AF31" i="245"/>
  <c r="Y31" i="245"/>
  <c r="S31" i="245"/>
  <c r="BJ107" i="240"/>
  <c r="AF42" i="245"/>
  <c r="I48" i="245"/>
  <c r="I31" i="245"/>
  <c r="AD48" i="245"/>
  <c r="H103" i="292"/>
  <c r="D103" i="292"/>
  <c r="H99" i="292"/>
  <c r="D99" i="292"/>
  <c r="H100" i="292"/>
  <c r="D100" i="292"/>
  <c r="H101" i="292"/>
  <c r="D101" i="292"/>
  <c r="H120" i="292"/>
  <c r="H118" i="292"/>
  <c r="U51" i="245"/>
  <c r="Y26" i="245"/>
  <c r="S56" i="245"/>
  <c r="Y42" i="245"/>
  <c r="K51" i="245"/>
  <c r="S54" i="245"/>
  <c r="I42" i="245"/>
  <c r="AD26" i="245"/>
  <c r="H9" i="292"/>
  <c r="H10" i="292"/>
  <c r="H22" i="292"/>
  <c r="D22" i="292"/>
  <c r="H30" i="292"/>
  <c r="D30" i="292"/>
  <c r="H38" i="292"/>
  <c r="D38" i="292"/>
  <c r="H46" i="292"/>
  <c r="D46" i="292"/>
  <c r="H54" i="292"/>
  <c r="D54" i="292"/>
  <c r="H62" i="292"/>
  <c r="D62" i="292"/>
  <c r="H70" i="292"/>
  <c r="D70" i="292"/>
  <c r="H15" i="292"/>
  <c r="D15" i="292"/>
  <c r="H23" i="292"/>
  <c r="D23" i="292"/>
  <c r="H31" i="292"/>
  <c r="D31" i="292"/>
  <c r="H39" i="292"/>
  <c r="D39" i="292"/>
  <c r="H47" i="292"/>
  <c r="D47" i="292"/>
  <c r="H55" i="292"/>
  <c r="D55" i="292"/>
  <c r="H63" i="292"/>
  <c r="D63" i="292"/>
  <c r="H71" i="292"/>
  <c r="D71" i="292"/>
  <c r="H79" i="292"/>
  <c r="D79" i="292"/>
  <c r="H87" i="292"/>
  <c r="D87" i="292"/>
  <c r="H8" i="292"/>
  <c r="H20" i="292"/>
  <c r="D20" i="292"/>
  <c r="H28" i="292"/>
  <c r="D28" i="292"/>
  <c r="H36" i="292"/>
  <c r="D36" i="292"/>
  <c r="H44" i="292"/>
  <c r="D44" i="292"/>
  <c r="H52" i="292"/>
  <c r="D52" i="292"/>
  <c r="H60" i="292"/>
  <c r="D60" i="292"/>
  <c r="H68" i="292"/>
  <c r="D68" i="292"/>
  <c r="H76" i="292"/>
  <c r="D76" i="292"/>
  <c r="H84" i="292"/>
  <c r="D84" i="292"/>
  <c r="H92" i="292"/>
  <c r="D92" i="292"/>
  <c r="H73" i="292"/>
  <c r="D73" i="292"/>
  <c r="H41" i="292"/>
  <c r="D41" i="292"/>
  <c r="H14" i="292"/>
  <c r="H12" i="292"/>
  <c r="H65" i="292"/>
  <c r="D65" i="292"/>
  <c r="H33" i="292"/>
  <c r="D33" i="292"/>
  <c r="H18" i="292"/>
  <c r="D18" i="292"/>
  <c r="H26" i="292"/>
  <c r="D26" i="292"/>
  <c r="H34" i="292"/>
  <c r="D34" i="292"/>
  <c r="H42" i="292"/>
  <c r="D42" i="292"/>
  <c r="H50" i="292"/>
  <c r="D50" i="292"/>
  <c r="H58" i="292"/>
  <c r="D58" i="292"/>
  <c r="H66" i="292"/>
  <c r="D66" i="292"/>
  <c r="H7" i="292"/>
  <c r="H19" i="292"/>
  <c r="D19" i="292"/>
  <c r="H27" i="292"/>
  <c r="D27" i="292"/>
  <c r="H35" i="292"/>
  <c r="D35" i="292"/>
  <c r="H43" i="292"/>
  <c r="D43" i="292"/>
  <c r="H51" i="292"/>
  <c r="D51" i="292"/>
  <c r="H59" i="292"/>
  <c r="D59" i="292"/>
  <c r="H67" i="292"/>
  <c r="D67" i="292"/>
  <c r="H75" i="292"/>
  <c r="D75" i="292"/>
  <c r="H83" i="292"/>
  <c r="D83" i="292"/>
  <c r="H91" i="292"/>
  <c r="D91" i="292"/>
  <c r="H16" i="292"/>
  <c r="D16" i="292"/>
  <c r="H24" i="292"/>
  <c r="D24" i="292"/>
  <c r="H32" i="292"/>
  <c r="D32" i="292"/>
  <c r="H40" i="292"/>
  <c r="D40" i="292"/>
  <c r="H48" i="292"/>
  <c r="D48" i="292"/>
  <c r="H56" i="292"/>
  <c r="D56" i="292"/>
  <c r="H64" i="292"/>
  <c r="D64" i="292"/>
  <c r="H72" i="292"/>
  <c r="D72" i="292"/>
  <c r="H80" i="292"/>
  <c r="D80" i="292"/>
  <c r="H88" i="292"/>
  <c r="D88" i="292"/>
  <c r="W81" i="240"/>
  <c r="V124" i="240"/>
  <c r="M125" i="240"/>
  <c r="M129" i="240"/>
  <c r="M124" i="240"/>
  <c r="W89" i="240"/>
  <c r="AK125" i="240"/>
  <c r="AF39" i="245"/>
  <c r="AD55" i="245"/>
  <c r="AF33" i="245"/>
  <c r="AL126" i="240"/>
  <c r="AL125" i="240"/>
  <c r="AL124" i="240"/>
  <c r="Y58" i="245"/>
  <c r="H113" i="292"/>
  <c r="H112" i="292"/>
  <c r="V128" i="240"/>
  <c r="H122" i="292"/>
  <c r="BB75" i="240"/>
  <c r="BD75" i="240"/>
  <c r="BB87" i="240"/>
  <c r="BD87" i="240"/>
  <c r="BB99" i="240"/>
  <c r="BD99" i="240"/>
  <c r="BB78" i="240"/>
  <c r="BD78" i="240"/>
  <c r="BB91" i="240"/>
  <c r="BD91" i="240"/>
  <c r="AK126" i="240"/>
  <c r="BB74" i="240"/>
  <c r="BD74" i="240"/>
  <c r="AK124" i="240"/>
  <c r="H108" i="292"/>
  <c r="H105" i="292"/>
  <c r="V125" i="240"/>
  <c r="H107" i="292"/>
  <c r="H109" i="292"/>
  <c r="H123" i="292"/>
  <c r="H116" i="292"/>
  <c r="H114" i="292"/>
  <c r="Q125" i="240"/>
  <c r="Q124" i="240"/>
  <c r="W129" i="240"/>
  <c r="W126" i="240"/>
  <c r="W128" i="240"/>
  <c r="W124" i="240"/>
  <c r="W125" i="240"/>
</calcChain>
</file>

<file path=xl/comments1.xml><?xml version="1.0" encoding="utf-8"?>
<comments xmlns="http://schemas.openxmlformats.org/spreadsheetml/2006/main">
  <authors>
    <author>Gabriel Zucman</author>
  </authors>
  <commentList>
    <comment ref="B8" authorId="0">
      <text>
        <r>
          <rPr>
            <b/>
            <sz val="9"/>
            <color rgb="FF000000"/>
            <rFont val="Calibri"/>
            <family val="2"/>
          </rPr>
          <t>Gabriel Zucman: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Statistics for tax units were computed using the old dweghttaxu weights ; this was changed in the 2020 May update (we now use dweght for both tax units and equal-split statistics)</t>
        </r>
      </text>
    </comment>
    <comment ref="AM8" authorId="0">
      <text>
        <r>
          <rPr>
            <b/>
            <sz val="9"/>
            <color indexed="81"/>
            <rFont val="Calibri"/>
            <family val="2"/>
          </rPr>
          <t>Gabriel Zucman:</t>
        </r>
        <r>
          <rPr>
            <sz val="9"/>
            <color indexed="81"/>
            <rFont val="Calibri"/>
            <family val="2"/>
          </rPr>
          <t xml:space="preserve">
Source:  SZ 2016, AppendixTables(OtherEstimates), Table C4b; updated with 2016 SCF -- program SCF_SZ2016.do</t>
        </r>
      </text>
    </comment>
  </commentList>
</comments>
</file>

<file path=xl/comments2.xml><?xml version="1.0" encoding="utf-8"?>
<comments xmlns="http://schemas.openxmlformats.org/spreadsheetml/2006/main">
  <authors>
    <author>tc={9BF9EAFF-C867-A946-AB5A-8474C75C3D3E}</author>
  </authors>
  <commentList>
    <comment ref="X63" authorId="0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Increased by 2% to take into account the rise in the stock market between June 24 and June 30</t>
        </r>
      </text>
    </comment>
  </commentList>
</comments>
</file>

<file path=xl/sharedStrings.xml><?xml version="1.0" encoding="utf-8"?>
<sst xmlns="http://schemas.openxmlformats.org/spreadsheetml/2006/main" count="304" uniqueCount="227">
  <si>
    <t>Top 0.1%</t>
  </si>
  <si>
    <t>Top 1%</t>
  </si>
  <si>
    <t>Top 10%</t>
  </si>
  <si>
    <t>Bottom 50% pre-tax share</t>
  </si>
  <si>
    <t>Shares of national income</t>
  </si>
  <si>
    <t>Equal-split pre-tax and post-tax income shares</t>
  </si>
  <si>
    <t>1962 pre-tax income</t>
  </si>
  <si>
    <t>1980 pre-tax income</t>
  </si>
  <si>
    <t>Top 10</t>
  </si>
  <si>
    <t>P90-P95</t>
  </si>
  <si>
    <t>Top 5</t>
  </si>
  <si>
    <t>P95-P99</t>
  </si>
  <si>
    <t>Top 1</t>
  </si>
  <si>
    <t>P99-99.5</t>
  </si>
  <si>
    <t>Top 0.5</t>
  </si>
  <si>
    <t>P99.5-99.9</t>
  </si>
  <si>
    <t>Top 0.1</t>
  </si>
  <si>
    <t>P99.9-P99.99</t>
  </si>
  <si>
    <t>Top 0.01</t>
  </si>
  <si>
    <t>Avg growth 1946-1980</t>
  </si>
  <si>
    <t>bottom 90</t>
  </si>
  <si>
    <t>P90-99</t>
  </si>
  <si>
    <t>1946 pre-tax income</t>
  </si>
  <si>
    <t>Pre-tax growth 1946-1980 (collapsed top 1)</t>
  </si>
  <si>
    <t>Growth</t>
  </si>
  <si>
    <t>Top 1% income shares</t>
  </si>
  <si>
    <t xml:space="preserve">Top 1% pre-tax share </t>
  </si>
  <si>
    <t>Source: Saez-Zucman "Triumph of Injustice", Appendix Table A1</t>
  </si>
  <si>
    <t>[1]</t>
  </si>
  <si>
    <t>[2]</t>
  </si>
  <si>
    <t>[3]</t>
  </si>
  <si>
    <t>[4]</t>
  </si>
  <si>
    <t>[5]</t>
  </si>
  <si>
    <t>[6]</t>
  </si>
  <si>
    <t>[7]</t>
  </si>
  <si>
    <t>[8]</t>
  </si>
  <si>
    <t>Top 400</t>
  </si>
  <si>
    <t>Top 400 Forbes</t>
  </si>
  <si>
    <t>Estate tax</t>
  </si>
  <si>
    <t>Payroll taxes</t>
  </si>
  <si>
    <t>Equitable growth scenario from 1980 to 2018</t>
  </si>
  <si>
    <t>Pre-tax inc 2018</t>
  </si>
  <si>
    <t>P0-10</t>
  </si>
  <si>
    <t>P10-20</t>
  </si>
  <si>
    <t>P20-30</t>
  </si>
  <si>
    <t>P30-40</t>
  </si>
  <si>
    <t>P40-50</t>
  </si>
  <si>
    <t>P50-60</t>
  </si>
  <si>
    <t>P60-70</t>
  </si>
  <si>
    <t>P70-80</t>
  </si>
  <si>
    <t>P80-90</t>
  </si>
  <si>
    <t>P90-95</t>
  </si>
  <si>
    <t>P95-99</t>
  </si>
  <si>
    <t>P99-99.9</t>
  </si>
  <si>
    <t>P99.9-99.99</t>
  </si>
  <si>
    <t>P99.99-top 400</t>
  </si>
  <si>
    <t>Tax units</t>
  </si>
  <si>
    <t>1989-2016</t>
  </si>
  <si>
    <t>Top .00025% wealth share</t>
  </si>
  <si>
    <t># of families in top .00025%</t>
  </si>
  <si>
    <t>Forbes 200th rank wealth (nominal $m)</t>
  </si>
  <si>
    <t>Forbes 300th rank wealth (nominal $m)</t>
  </si>
  <si>
    <t>Forbes 400th rank wealth (nominal $m)</t>
  </si>
  <si>
    <t>Forbes 400 total wealth (nominal $bn)</t>
  </si>
  <si>
    <t>Total wealth denominator (nominal $bn)</t>
  </si>
  <si>
    <t>Top 10% raw</t>
  </si>
  <si>
    <t>Top 10% adjusted</t>
  </si>
  <si>
    <t>Top 1% raw</t>
  </si>
  <si>
    <t>Top 1% adjusted</t>
  </si>
  <si>
    <t>P90-99 raw</t>
  </si>
  <si>
    <t>P90-99 adjusted</t>
  </si>
  <si>
    <t>Households</t>
  </si>
  <si>
    <t>Equal-split adults</t>
  </si>
  <si>
    <t>Capitalized income Saez-Zucman 2016), mixed method for capital gains (series from PSZ internal estimates, July 2019)</t>
  </si>
  <si>
    <t>Tax units, excl. durables and unfunded pensions</t>
  </si>
  <si>
    <t>Smith-Zidar-Zwick July 2019</t>
  </si>
  <si>
    <t>shexcldurtaxu</t>
  </si>
  <si>
    <t>sumexcldurtaxu</t>
  </si>
  <si>
    <t>shnetworthtaxu</t>
  </si>
  <si>
    <t>sumnetworthtaxu</t>
  </si>
  <si>
    <t>shexcldur</t>
  </si>
  <si>
    <t>sumexcldur</t>
  </si>
  <si>
    <t>shnetworth</t>
  </si>
  <si>
    <t>sumnetworth</t>
  </si>
  <si>
    <t>frac</t>
  </si>
  <si>
    <t>totexcldur</t>
  </si>
  <si>
    <t>totnetworth</t>
  </si>
  <si>
    <t>nbtaxu</t>
  </si>
  <si>
    <t>nbhholds</t>
  </si>
  <si>
    <t>year</t>
  </si>
  <si>
    <t>Remove durables, shift to tax units &amp; includes Forbes 400</t>
  </si>
  <si>
    <t>Funded DB pension wealth (year average)</t>
  </si>
  <si>
    <t>Share funded DB in total wealth</t>
  </si>
  <si>
    <t>1986-2018</t>
  </si>
  <si>
    <t>1950-2018</t>
  </si>
  <si>
    <t>1962-2018</t>
  </si>
  <si>
    <t>1930-1985</t>
  </si>
  <si>
    <t>Check</t>
  </si>
  <si>
    <t>Memo: corporate + property taxes</t>
  </si>
  <si>
    <t>Federal + State personal income tax</t>
  </si>
  <si>
    <t>Business property taxes</t>
  </si>
  <si>
    <t>Residential property taxes</t>
  </si>
  <si>
    <t>Corporate  taxes</t>
  </si>
  <si>
    <t>Sales &amp; excise taxes</t>
  </si>
  <si>
    <t>All taxes</t>
  </si>
  <si>
    <t>Taxes paid by US residents, % of national income</t>
  </si>
  <si>
    <t>Property + sales</t>
  </si>
  <si>
    <t>Property + sales + estates</t>
  </si>
  <si>
    <t>Income tax + estate</t>
  </si>
  <si>
    <t>2001-2016</t>
  </si>
  <si>
    <t>Smith-Zidar-Zwick April 2020</t>
  </si>
  <si>
    <t>1989-2001</t>
  </si>
  <si>
    <t>SZ 2016 B41c</t>
  </si>
  <si>
    <t>1978-2016</t>
  </si>
  <si>
    <t>1978-2001</t>
  </si>
  <si>
    <t>Pareto a Forbes</t>
  </si>
  <si>
    <t>Pareto b Forbes</t>
  </si>
  <si>
    <t>Billionaire wealth below Forbes threshold</t>
  </si>
  <si>
    <t>Total billionaire wealth</t>
  </si>
  <si>
    <t>Non-billionaire wealth above Forbes threshold</t>
  </si>
  <si>
    <t>Aggregate wealth in  forbes8219_worth.csv</t>
  </si>
  <si>
    <t>Gap with col. 2</t>
  </si>
  <si>
    <t>Total billionaire wealth, final</t>
  </si>
  <si>
    <t>% of aggregate wealth</t>
  </si>
  <si>
    <t>Total billionaire wealth in PSZ (external files)</t>
  </si>
  <si>
    <t>Top 400 DINA tax units (external files)</t>
  </si>
  <si>
    <t>as % of Forbes billionaire wealth</t>
  </si>
  <si>
    <t>As a % of aggregate wealth</t>
  </si>
  <si>
    <t>Wealth to match</t>
  </si>
  <si>
    <t>(% of aggegate wealth)</t>
  </si>
  <si>
    <t>Adjusted SCF estimates</t>
  </si>
  <si>
    <t>Top wealth shares</t>
  </si>
  <si>
    <t>Public-use SCF estimates (networth variable)</t>
  </si>
  <si>
    <t>Public-use SCF estimates + Forbes 400 (public files appended to Forbes 400)</t>
  </si>
  <si>
    <t>Official SCF bulletin estimates (internal files)</t>
  </si>
  <si>
    <t>Remove durables, shift to tax units, add funded DB &amp; includes Forbes 400</t>
  </si>
  <si>
    <t>Other estimates (tax units)</t>
  </si>
  <si>
    <t>SZ BPEA</t>
  </si>
  <si>
    <t>Bricker et al. 2018 Fig. 14 10yr Treasury</t>
  </si>
  <si>
    <t>Remove durables, shift to tax units, match FA totals &amp; includes Forbes 400</t>
  </si>
  <si>
    <t>From Sabehlhaus &amp; Henriques Volz; see program scf_db.do</t>
  </si>
  <si>
    <t>Share of all DB wealth owned by top 1%</t>
  </si>
  <si>
    <t>Share of all DB wealth owned by top 0.1%</t>
  </si>
  <si>
    <t>&gt;&gt;&gt; probably slightly over-estimates concentration of funded DB since it also includes unfunded DB</t>
  </si>
  <si>
    <t>Estates</t>
  </si>
  <si>
    <t>Top .1%</t>
  </si>
  <si>
    <t>May 11, 2020, Forbes</t>
  </si>
  <si>
    <t>https://www.forbes.com/real-time-billionaires/#2edea3753d78</t>
  </si>
  <si>
    <t>Bezos</t>
  </si>
  <si>
    <t>Gates</t>
  </si>
  <si>
    <t>Zuckerberg</t>
  </si>
  <si>
    <t>Buffett</t>
  </si>
  <si>
    <t>Ellison</t>
  </si>
  <si>
    <t>Ballmer</t>
  </si>
  <si>
    <t>Page</t>
  </si>
  <si>
    <t>Brin</t>
  </si>
  <si>
    <t>Bloomberg</t>
  </si>
  <si>
    <t>J Walton</t>
  </si>
  <si>
    <t>A Walton</t>
  </si>
  <si>
    <t>R Walton</t>
  </si>
  <si>
    <t>M Bezos</t>
  </si>
  <si>
    <t>C Koch</t>
  </si>
  <si>
    <t>J Koch</t>
  </si>
  <si>
    <t>Musk</t>
  </si>
  <si>
    <t>Knight</t>
  </si>
  <si>
    <t>Adelson</t>
  </si>
  <si>
    <t>Forbes</t>
  </si>
  <si>
    <t>12 May</t>
  </si>
  <si>
    <t>Change</t>
  </si>
  <si>
    <t>11 May</t>
  </si>
  <si>
    <r>
      <t>Top 0.00</t>
    </r>
    <r>
      <rPr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>01 aggregate wealth</t>
    </r>
  </si>
  <si>
    <r>
      <t>Top 0.0</t>
    </r>
    <r>
      <rPr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>001</t>
    </r>
    <r>
      <rPr>
        <sz val="12"/>
        <color theme="1"/>
        <rFont val="Arial"/>
        <family val="2"/>
      </rPr>
      <t xml:space="preserve"> per person</t>
    </r>
  </si>
  <si>
    <t>Pre-tax income growth: 1946-1980 vs 1980-2018</t>
  </si>
  <si>
    <t>Avg growth 80 2018</t>
  </si>
  <si>
    <t>pre-tax 1980-2018 growth</t>
  </si>
  <si>
    <t>People's growth 1980-2018</t>
  </si>
  <si>
    <t>2018-pre-tax income</t>
  </si>
  <si>
    <t>top 1%</t>
  </si>
  <si>
    <t>Memo: PSZ original QJE series (equal split)</t>
  </si>
  <si>
    <t>Memo: PSZ updated in SZ 2019 book (equal-split)</t>
  </si>
  <si>
    <t>Bottom 50% income share</t>
  </si>
  <si>
    <t>Ccollective consumption expenditure, % national income</t>
  </si>
  <si>
    <t>In-kind transfers</t>
  </si>
  <si>
    <t>Cash and near cash transfers</t>
  </si>
  <si>
    <t>Source: PSZ Appendix Table S.A11b</t>
  </si>
  <si>
    <t>Memo: Social Security and unemployment insurane</t>
  </si>
  <si>
    <t>Average bottom 50% income</t>
  </si>
  <si>
    <t>Disposable cash income</t>
  </si>
  <si>
    <t>Post-tax income</t>
  </si>
  <si>
    <t>Pretax income</t>
  </si>
  <si>
    <t>Total billionaire wealth (from forbes8219_worth.csv)</t>
  </si>
  <si>
    <t>Computation of wealth to match at the top in DINA: before 2006, Forbes 400 total, after 2006: total billionaire wealth</t>
  </si>
  <si>
    <t>Top 0.00001% wealth share</t>
  </si>
  <si>
    <r>
      <rPr>
        <sz val="12"/>
        <color theme="1"/>
        <rFont val="Arial"/>
        <family val="2"/>
      </rPr>
      <t>Number of tax units in t</t>
    </r>
    <r>
      <rPr>
        <sz val="12"/>
        <color theme="1"/>
        <rFont val="Arial"/>
        <family val="2"/>
      </rPr>
      <t>op 0.0</t>
    </r>
    <r>
      <rPr>
        <sz val="12"/>
        <color theme="1"/>
        <rFont val="Arial"/>
        <family val="2"/>
      </rPr>
      <t>0001</t>
    </r>
  </si>
  <si>
    <t>Forbes 400 Wealthiest and Top .00025% wealth share</t>
  </si>
  <si>
    <t>Old comparisons between old DINA top-end wealth (before June 2020 update) and Forbes</t>
  </si>
  <si>
    <t>G-percentile</t>
  </si>
  <si>
    <t>% of pre-tax income (incl. pure capital gains)</t>
  </si>
  <si>
    <t>Population: equal-split individuals above 1/2 minimum wage</t>
  </si>
  <si>
    <t>Table B5: Average tax rates by pre-tax income groups (selected years)</t>
  </si>
  <si>
    <t>Source: Saez and Zucman (2019), "Triumph of Injustice…" Appendix B5</t>
  </si>
  <si>
    <t>Forbes June 24</t>
  </si>
  <si>
    <t>Dell</t>
  </si>
  <si>
    <t>Age</t>
  </si>
  <si>
    <t>SZ 2016 main</t>
  </si>
  <si>
    <t>Distributional Financial Accounts (downloaded August 2020), data for Q3 of each year</t>
  </si>
  <si>
    <t>PS # tax units</t>
  </si>
  <si>
    <t>Piketty-Saez (mix method)</t>
  </si>
  <si>
    <t>PSZ August 2020 update (equal split)</t>
  </si>
  <si>
    <t>Source: PSZ Appendix Table II-B4, August 2020 update</t>
  </si>
  <si>
    <t>Pre-tax income levels ($2018)</t>
  </si>
  <si>
    <t>Source (macro growth): PSZ  Appendix Table I-A0, August 2020 update</t>
  </si>
  <si>
    <t>Source: Saez and Zucman (2019), "Triumph of Injustice…" Appendix TC8</t>
  </si>
  <si>
    <t>Top 1% DFA households, excluding durables and unfunded DB</t>
  </si>
  <si>
    <t>Wealth / income ratio</t>
  </si>
  <si>
    <t>Top 1% equal split SZ revised Sept. 2020</t>
  </si>
  <si>
    <t>DFA</t>
  </si>
  <si>
    <t>SZ</t>
  </si>
  <si>
    <t>Bottom 50% equal split SZ revised Sept. 2020</t>
  </si>
  <si>
    <t>Revised Saez and Zucman series, September 2020 update (smoothed top 10% tax units in 2017 based on DFA)</t>
  </si>
  <si>
    <t>Multiples of average per adult income</t>
  </si>
  <si>
    <t>top 1% wealth per adult</t>
  </si>
  <si>
    <t>Bot 50% wealth per adult</t>
  </si>
  <si>
    <t>Bot 99 wealth per adult</t>
  </si>
  <si>
    <t>PSZ Sept. 2020 update (equal split)</t>
  </si>
  <si>
    <t>Source: PSZ Sept 2020 update, appendix TC3e, TB7, and TC7</t>
  </si>
  <si>
    <r>
      <t xml:space="preserve">Source: </t>
    </r>
    <r>
      <rPr>
        <sz val="11"/>
        <rFont val="Calibri"/>
      </rPr>
      <t>Saez and Zucman (2019)</t>
    </r>
    <r>
      <rPr>
        <sz val="11"/>
        <rFont val="Calibri"/>
      </rPr>
      <t>, Appendix Table A3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</si>
</sst>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\$#,##0\ ;\(\$#,##0\)"/>
    <numFmt numFmtId="168" formatCode="0.0%"/>
    <numFmt numFmtId="169" formatCode="_ * #,##0.00_)\ _€_ ;_ * \(#,##0.00\)\ _€_ ;_ * &quot;-&quot;??_)\ _€_ ;_ @_ "/>
    <numFmt numFmtId="170" formatCode="0.000"/>
    <numFmt numFmtId="171" formatCode="0.0"/>
    <numFmt numFmtId="172" formatCode="#,##0.0"/>
    <numFmt numFmtId="173" formatCode="General_)"/>
    <numFmt numFmtId="174" formatCode="_-* #,##0.00\ _€_-;\-* #,##0.00\ _€_-;_-* &quot;-&quot;??\ _€_-;_-@_-"/>
    <numFmt numFmtId="175" formatCode="#,##0.000"/>
    <numFmt numFmtId="176" formatCode="#,##0.00__;\-#,##0.00__;#,##0.00__;@__"/>
    <numFmt numFmtId="177" formatCode="_ * #,##0.00_ ;_ * \-#,##0.00_ ;_ * &quot;-&quot;??_ ;_ @_ "/>
    <numFmt numFmtId="178" formatCode="_-* #,##0.00\ _k_r_._-;\-* #,##0.00\ _k_r_._-;_-* &quot;-&quot;??\ _k_r_._-;_-@_-"/>
    <numFmt numFmtId="179" formatCode="_-* #,##0.00\ _z_ł_-;\-* #,##0.00\ _z_ł_-;_-* &quot;-&quot;??\ _z_ł_-;_-@_-"/>
    <numFmt numFmtId="180" formatCode="#,##0;[Red]#,##0"/>
  </numFmts>
  <fonts count="126" x14ac:knownFonts="1">
    <font>
      <sz val="11"/>
      <name val="Calibri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2"/>
      <color indexed="1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2"/>
      <color theme="1"/>
      <name val="Arial"/>
      <family val="2"/>
    </font>
    <font>
      <sz val="12"/>
      <color indexed="8"/>
      <name val="Calibri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7"/>
      <name val="Helvetic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b/>
      <sz val="12"/>
      <name val="Arial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theme="1"/>
      <name val="Arial Narrow"/>
      <family val="2"/>
    </font>
    <font>
      <sz val="11"/>
      <name val="Arial"/>
      <family val="2"/>
    </font>
    <font>
      <b/>
      <sz val="14"/>
      <name val="Arial"/>
      <family val="2"/>
    </font>
    <font>
      <sz val="12"/>
      <color rgb="FFFF0000"/>
      <name val="Arial"/>
      <family val="2"/>
    </font>
    <font>
      <b/>
      <sz val="11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sz val="9"/>
      <color indexed="9"/>
      <name val="Times"/>
      <family val="1"/>
    </font>
    <font>
      <sz val="11"/>
      <color theme="1"/>
      <name val="Calibri"/>
      <family val="2"/>
      <scheme val="minor"/>
    </font>
    <font>
      <sz val="9"/>
      <color indexed="8"/>
      <name val="Times"/>
      <family val="1"/>
    </font>
    <font>
      <sz val="8"/>
      <name val="Helvetica"/>
      <family val="2"/>
    </font>
    <font>
      <sz val="9"/>
      <name val="Times New Roman"/>
      <family val="1"/>
    </font>
    <font>
      <sz val="10"/>
      <color indexed="8"/>
      <name val="Times"/>
      <family val="1"/>
    </font>
    <font>
      <sz val="9"/>
      <name val="Times"/>
      <family val="1"/>
    </font>
    <font>
      <sz val="12"/>
      <name val="Arial CE"/>
    </font>
    <font>
      <sz val="10"/>
      <name val="Times"/>
      <family val="1"/>
    </font>
    <font>
      <b/>
      <sz val="11"/>
      <name val="Calibri"/>
      <family val="2"/>
    </font>
    <font>
      <sz val="11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sz val="10"/>
      <color rgb="FF3F3F76"/>
      <name val="Arial"/>
      <family val="2"/>
    </font>
    <font>
      <u/>
      <sz val="12"/>
      <color theme="10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u/>
      <sz val="12"/>
      <color indexed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2"/>
      <color theme="1"/>
      <name val="Garamond"/>
      <family val="2"/>
    </font>
    <font>
      <sz val="11"/>
      <color indexed="8"/>
      <name val="Calibri"/>
      <family val="2"/>
      <scheme val="minor"/>
    </font>
    <font>
      <sz val="8"/>
      <color theme="1"/>
      <name val="Arial Narrow"/>
      <family val="2"/>
    </font>
    <font>
      <b/>
      <sz val="12"/>
      <name val="Arial Narrow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2"/>
      <color theme="1"/>
      <name val="Arial Narrow"/>
      <family val="2"/>
    </font>
    <font>
      <b/>
      <sz val="14"/>
      <color theme="1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9" tint="0.59996337778862885"/>
        <bgColor indexed="65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 tint="0.4999542222357860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dashed">
        <color auto="1"/>
      </top>
      <bottom/>
      <diagonal/>
    </border>
    <border>
      <left/>
      <right style="dotted">
        <color auto="1"/>
      </right>
      <top/>
      <bottom style="dash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ashed">
        <color auto="1"/>
      </top>
      <bottom/>
      <diagonal/>
    </border>
    <border>
      <left style="dotted">
        <color auto="1"/>
      </left>
      <right/>
      <top/>
      <bottom style="dashed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/>
      <bottom style="dashed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912">
    <xf numFmtId="0" fontId="0" fillId="0" borderId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5" borderId="0" applyNumberFormat="0" applyBorder="0" applyAlignment="0" applyProtection="0"/>
    <xf numFmtId="0" fontId="43" fillId="8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5" fillId="3" borderId="0" applyNumberFormat="0" applyBorder="0" applyAlignment="0" applyProtection="0"/>
    <xf numFmtId="0" fontId="46" fillId="16" borderId="1" applyNumberFormat="0" applyAlignment="0" applyProtection="0"/>
    <xf numFmtId="0" fontId="47" fillId="17" borderId="2" applyNumberFormat="0" applyAlignment="0" applyProtection="0"/>
    <xf numFmtId="0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" fontId="48" fillId="0" borderId="0" applyFont="0" applyFill="0" applyBorder="0" applyAlignment="0" applyProtection="0"/>
    <xf numFmtId="0" fontId="52" fillId="4" borderId="0" applyNumberFormat="0" applyBorder="0" applyAlignment="0" applyProtection="0"/>
    <xf numFmtId="0" fontId="53" fillId="0" borderId="3" applyNumberFormat="0" applyFill="0" applyAlignment="0" applyProtection="0"/>
    <xf numFmtId="0" fontId="54" fillId="0" borderId="4" applyNumberFormat="0" applyFill="0" applyAlignment="0" applyProtection="0"/>
    <xf numFmtId="0" fontId="55" fillId="0" borderId="5" applyNumberFormat="0" applyFill="0" applyAlignment="0" applyProtection="0"/>
    <xf numFmtId="0" fontId="55" fillId="0" borderId="0" applyNumberFormat="0" applyFill="0" applyBorder="0" applyAlignment="0" applyProtection="0"/>
    <xf numFmtId="0" fontId="56" fillId="7" borderId="1" applyNumberFormat="0" applyAlignment="0" applyProtection="0"/>
    <xf numFmtId="0" fontId="57" fillId="0" borderId="0" applyNumberFormat="0" applyFill="0" applyBorder="0" applyAlignment="0" applyProtection="0"/>
    <xf numFmtId="0" fontId="58" fillId="0" borderId="6" applyNumberFormat="0" applyFill="0" applyAlignment="0" applyProtection="0"/>
    <xf numFmtId="167" fontId="48" fillId="0" borderId="0" applyFont="0" applyFill="0" applyBorder="0" applyAlignment="0" applyProtection="0"/>
    <xf numFmtId="0" fontId="59" fillId="0" borderId="0"/>
    <xf numFmtId="0" fontId="60" fillId="18" borderId="0" applyNumberFormat="0" applyBorder="0" applyAlignment="0" applyProtection="0"/>
    <xf numFmtId="0" fontId="61" fillId="0" borderId="0"/>
    <xf numFmtId="0" fontId="61" fillId="0" borderId="0"/>
    <xf numFmtId="0" fontId="48" fillId="0" borderId="0"/>
    <xf numFmtId="0" fontId="48" fillId="0" borderId="0"/>
    <xf numFmtId="0" fontId="59" fillId="0" borderId="0"/>
    <xf numFmtId="0" fontId="61" fillId="0" borderId="0"/>
    <xf numFmtId="0" fontId="59" fillId="0" borderId="0"/>
    <xf numFmtId="0" fontId="62" fillId="0" borderId="0"/>
    <xf numFmtId="0" fontId="63" fillId="0" borderId="0"/>
    <xf numFmtId="0" fontId="64" fillId="0" borderId="0"/>
    <xf numFmtId="0" fontId="64" fillId="0" borderId="0"/>
    <xf numFmtId="0" fontId="59" fillId="0" borderId="0"/>
    <xf numFmtId="0" fontId="64" fillId="0" borderId="0"/>
    <xf numFmtId="0" fontId="61" fillId="0" borderId="0"/>
    <xf numFmtId="0" fontId="61" fillId="0" borderId="0"/>
    <xf numFmtId="0" fontId="61" fillId="0" borderId="0"/>
    <xf numFmtId="0" fontId="59" fillId="19" borderId="7" applyNumberFormat="0" applyFont="0" applyAlignment="0" applyProtection="0"/>
    <xf numFmtId="0" fontId="65" fillId="16" borderId="8" applyNumberFormat="0" applyAlignment="0" applyProtection="0"/>
    <xf numFmtId="9" fontId="6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59" fillId="0" borderId="0"/>
    <xf numFmtId="0" fontId="59" fillId="0" borderId="0"/>
    <xf numFmtId="0" fontId="66" fillId="0" borderId="9">
      <alignment horizontal="center"/>
    </xf>
    <xf numFmtId="0" fontId="67" fillId="0" borderId="0" applyNumberFormat="0" applyFill="0" applyBorder="0" applyAlignment="0" applyProtection="0"/>
    <xf numFmtId="2" fontId="48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70" fillId="0" borderId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2" fillId="0" borderId="0"/>
    <xf numFmtId="9" fontId="70" fillId="0" borderId="0" applyFont="0" applyFill="0" applyBorder="0" applyAlignment="0" applyProtection="0"/>
    <xf numFmtId="0" fontId="43" fillId="19" borderId="7" applyNumberFormat="0" applyFont="0" applyAlignment="0" applyProtection="0"/>
    <xf numFmtId="169" fontId="42" fillId="0" borderId="0" applyFont="0" applyFill="0" applyBorder="0" applyAlignment="0" applyProtection="0"/>
    <xf numFmtId="0" fontId="42" fillId="0" borderId="0"/>
    <xf numFmtId="0" fontId="41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2" fillId="4" borderId="0" applyNumberFormat="0" applyBorder="0" applyAlignment="0" applyProtection="0"/>
    <xf numFmtId="0" fontId="67" fillId="0" borderId="0" applyNumberFormat="0" applyFill="0" applyBorder="0" applyAlignment="0" applyProtection="0"/>
    <xf numFmtId="0" fontId="53" fillId="0" borderId="3" applyNumberFormat="0" applyFill="0" applyAlignment="0" applyProtection="0"/>
    <xf numFmtId="0" fontId="54" fillId="0" borderId="4" applyNumberFormat="0" applyFill="0" applyAlignment="0" applyProtection="0"/>
    <xf numFmtId="0" fontId="55" fillId="0" borderId="5" applyNumberFormat="0" applyFill="0" applyAlignment="0" applyProtection="0"/>
    <xf numFmtId="0" fontId="55" fillId="0" borderId="0" applyNumberFormat="0" applyFill="0" applyBorder="0" applyAlignment="0" applyProtection="0"/>
    <xf numFmtId="0" fontId="47" fillId="17" borderId="2" applyNumberFormat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5" fillId="0" borderId="0"/>
    <xf numFmtId="9" fontId="36" fillId="0" borderId="0" applyFont="0" applyFill="0" applyBorder="0" applyAlignment="0" applyProtection="0"/>
    <xf numFmtId="0" fontId="36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9" fontId="36" fillId="0" borderId="0" applyFont="0" applyFill="0" applyBorder="0" applyAlignment="0" applyProtection="0"/>
    <xf numFmtId="0" fontId="36" fillId="0" borderId="0"/>
    <xf numFmtId="0" fontId="34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3" fontId="84" fillId="0" borderId="0">
      <alignment vertical="top"/>
    </xf>
    <xf numFmtId="174" fontId="85" fillId="0" borderId="0" applyFont="0" applyFill="0" applyBorder="0" applyAlignment="0" applyProtection="0"/>
    <xf numFmtId="174" fontId="85" fillId="0" borderId="0" applyFont="0" applyFill="0" applyBorder="0" applyAlignment="0" applyProtection="0"/>
    <xf numFmtId="174" fontId="85" fillId="0" borderId="0" applyFont="0" applyFill="0" applyBorder="0" applyAlignment="0" applyProtection="0"/>
    <xf numFmtId="3" fontId="86" fillId="0" borderId="0" applyFill="0" applyBorder="0">
      <alignment horizontal="right" vertical="top"/>
    </xf>
    <xf numFmtId="175" fontId="86" fillId="0" borderId="0" applyFill="0" applyBorder="0">
      <alignment horizontal="right" vertical="top"/>
    </xf>
    <xf numFmtId="3" fontId="86" fillId="0" borderId="0" applyFill="0" applyBorder="0">
      <alignment horizontal="right" vertical="top"/>
    </xf>
    <xf numFmtId="172" fontId="84" fillId="0" borderId="0" applyFont="0" applyFill="0" applyBorder="0">
      <alignment horizontal="right" vertical="top"/>
    </xf>
    <xf numFmtId="176" fontId="86" fillId="0" borderId="0" applyFont="0" applyFill="0" applyBorder="0" applyAlignment="0" applyProtection="0">
      <alignment horizontal="right" vertical="top"/>
    </xf>
    <xf numFmtId="175" fontId="86" fillId="0" borderId="0">
      <alignment horizontal="right" vertical="top"/>
    </xf>
    <xf numFmtId="3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177" fontId="87" fillId="0" borderId="0" applyFont="0" applyFill="0" applyBorder="0" applyAlignment="0" applyProtection="0"/>
    <xf numFmtId="2" fontId="59" fillId="0" borderId="0" applyFont="0" applyFill="0" applyBorder="0" applyAlignment="0" applyProtection="0"/>
    <xf numFmtId="0" fontId="59" fillId="0" borderId="0"/>
    <xf numFmtId="0" fontId="85" fillId="0" borderId="0"/>
    <xf numFmtId="0" fontId="59" fillId="0" borderId="0"/>
    <xf numFmtId="0" fontId="85" fillId="0" borderId="0"/>
    <xf numFmtId="0" fontId="88" fillId="0" borderId="11" applyNumberFormat="0" applyFill="0" applyAlignment="0" applyProtection="0"/>
    <xf numFmtId="1" fontId="84" fillId="0" borderId="0">
      <alignment vertical="top" wrapText="1"/>
    </xf>
    <xf numFmtId="1" fontId="89" fillId="0" borderId="0" applyFill="0" applyBorder="0" applyProtection="0"/>
    <xf numFmtId="1" fontId="88" fillId="0" borderId="0" applyFont="0" applyFill="0" applyBorder="0" applyProtection="0">
      <alignment vertical="center"/>
    </xf>
    <xf numFmtId="1" fontId="90" fillId="0" borderId="0">
      <alignment horizontal="right" vertical="top"/>
    </xf>
    <xf numFmtId="1" fontId="86" fillId="0" borderId="0" applyNumberFormat="0" applyFill="0" applyBorder="0">
      <alignment vertical="top"/>
    </xf>
    <xf numFmtId="0" fontId="91" fillId="0" borderId="0"/>
    <xf numFmtId="9" fontId="59" fillId="0" borderId="0" applyFont="0" applyFill="0" applyBorder="0" applyAlignment="0" applyProtection="0"/>
    <xf numFmtId="9" fontId="85" fillId="0" borderId="0" applyFont="0" applyFill="0" applyBorder="0" applyAlignment="0" applyProtection="0"/>
    <xf numFmtId="174" fontId="59" fillId="0" borderId="0" applyFont="0" applyFill="0" applyBorder="0" applyAlignment="0" applyProtection="0"/>
    <xf numFmtId="2" fontId="59" fillId="0" borderId="0" applyFont="0" applyFill="0" applyBorder="0" applyProtection="0">
      <alignment horizontal="right"/>
    </xf>
    <xf numFmtId="2" fontId="59" fillId="0" borderId="0" applyFont="0" applyFill="0" applyBorder="0" applyProtection="0">
      <alignment horizontal="right"/>
    </xf>
    <xf numFmtId="49" fontId="86" fillId="0" borderId="0" applyFill="0" applyBorder="0" applyAlignment="0" applyProtection="0">
      <alignment vertical="top"/>
    </xf>
    <xf numFmtId="1" fontId="92" fillId="0" borderId="0">
      <alignment vertical="top" wrapText="1"/>
    </xf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2" fillId="0" borderId="0"/>
    <xf numFmtId="9" fontId="94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1" fillId="0" borderId="0"/>
    <xf numFmtId="0" fontId="32" fillId="0" borderId="0"/>
    <xf numFmtId="0" fontId="94" fillId="0" borderId="0"/>
    <xf numFmtId="9" fontId="32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94" fillId="0" borderId="0"/>
    <xf numFmtId="0" fontId="29" fillId="0" borderId="0"/>
    <xf numFmtId="0" fontId="31" fillId="0" borderId="0"/>
    <xf numFmtId="9" fontId="29" fillId="0" borderId="0" applyFont="0" applyFill="0" applyBorder="0" applyAlignment="0" applyProtection="0"/>
    <xf numFmtId="0" fontId="81" fillId="39" borderId="0" applyNumberFormat="0" applyBorder="0" applyAlignment="0" applyProtection="0"/>
    <xf numFmtId="0" fontId="81" fillId="40" borderId="0" applyNumberFormat="0" applyBorder="0" applyAlignment="0" applyProtection="0"/>
    <xf numFmtId="0" fontId="81" fillId="41" borderId="0" applyNumberFormat="0" applyBorder="0" applyAlignment="0" applyProtection="0"/>
    <xf numFmtId="0" fontId="81" fillId="42" borderId="0" applyNumberFormat="0" applyBorder="0" applyAlignment="0" applyProtection="0"/>
    <xf numFmtId="0" fontId="81" fillId="43" borderId="0" applyNumberFormat="0" applyBorder="0" applyAlignment="0" applyProtection="0"/>
    <xf numFmtId="0" fontId="81" fillId="44" borderId="0" applyNumberFormat="0" applyBorder="0" applyAlignment="0" applyProtection="0"/>
    <xf numFmtId="0" fontId="81" fillId="45" borderId="0" applyNumberFormat="0" applyBorder="0" applyAlignment="0" applyProtection="0"/>
    <xf numFmtId="0" fontId="81" fillId="46" borderId="0" applyNumberFormat="0" applyBorder="0" applyAlignment="0" applyProtection="0"/>
    <xf numFmtId="0" fontId="81" fillId="47" borderId="0" applyNumberFormat="0" applyBorder="0" applyAlignment="0" applyProtection="0"/>
    <xf numFmtId="0" fontId="81" fillId="48" borderId="0" applyNumberFormat="0" applyBorder="0" applyAlignment="0" applyProtection="0"/>
    <xf numFmtId="0" fontId="81" fillId="49" borderId="0" applyNumberFormat="0" applyBorder="0" applyAlignment="0" applyProtection="0"/>
    <xf numFmtId="0" fontId="81" fillId="50" borderId="0" applyNumberFormat="0" applyBorder="0" applyAlignment="0" applyProtection="0"/>
    <xf numFmtId="0" fontId="99" fillId="28" borderId="0" applyNumberFormat="0" applyBorder="0" applyAlignment="0" applyProtection="0"/>
    <xf numFmtId="0" fontId="99" fillId="30" borderId="0" applyNumberFormat="0" applyBorder="0" applyAlignment="0" applyProtection="0"/>
    <xf numFmtId="0" fontId="99" fillId="32" borderId="0" applyNumberFormat="0" applyBorder="0" applyAlignment="0" applyProtection="0"/>
    <xf numFmtId="0" fontId="99" fillId="34" borderId="0" applyNumberFormat="0" applyBorder="0" applyAlignment="0" applyProtection="0"/>
    <xf numFmtId="0" fontId="99" fillId="36" borderId="0" applyNumberFormat="0" applyBorder="0" applyAlignment="0" applyProtection="0"/>
    <xf numFmtId="0" fontId="99" fillId="38" borderId="0" applyNumberFormat="0" applyBorder="0" applyAlignment="0" applyProtection="0"/>
    <xf numFmtId="0" fontId="99" fillId="27" borderId="0" applyNumberFormat="0" applyBorder="0" applyAlignment="0" applyProtection="0"/>
    <xf numFmtId="0" fontId="99" fillId="29" borderId="0" applyNumberFormat="0" applyBorder="0" applyAlignment="0" applyProtection="0"/>
    <xf numFmtId="0" fontId="99" fillId="31" borderId="0" applyNumberFormat="0" applyBorder="0" applyAlignment="0" applyProtection="0"/>
    <xf numFmtId="0" fontId="99" fillId="33" borderId="0" applyNumberFormat="0" applyBorder="0" applyAlignment="0" applyProtection="0"/>
    <xf numFmtId="0" fontId="99" fillId="35" borderId="0" applyNumberFormat="0" applyBorder="0" applyAlignment="0" applyProtection="0"/>
    <xf numFmtId="0" fontId="99" fillId="37" borderId="0" applyNumberFormat="0" applyBorder="0" applyAlignment="0" applyProtection="0"/>
    <xf numFmtId="0" fontId="100" fillId="21" borderId="0" applyNumberFormat="0" applyBorder="0" applyAlignment="0" applyProtection="0"/>
    <xf numFmtId="0" fontId="101" fillId="24" borderId="32" applyNumberFormat="0" applyAlignment="0" applyProtection="0"/>
    <xf numFmtId="0" fontId="102" fillId="25" borderId="35" applyNumberFormat="0" applyAlignment="0" applyProtection="0"/>
    <xf numFmtId="0" fontId="103" fillId="0" borderId="0" applyNumberFormat="0" applyFill="0" applyBorder="0" applyAlignment="0" applyProtection="0"/>
    <xf numFmtId="0" fontId="104" fillId="20" borderId="0" applyNumberFormat="0" applyBorder="0" applyAlignment="0" applyProtection="0"/>
    <xf numFmtId="0" fontId="95" fillId="0" borderId="30" applyNumberFormat="0" applyFill="0" applyAlignment="0" applyProtection="0"/>
    <xf numFmtId="0" fontId="96" fillId="0" borderId="45" applyNumberFormat="0" applyFill="0" applyAlignment="0" applyProtection="0"/>
    <xf numFmtId="0" fontId="97" fillId="0" borderId="31" applyNumberFormat="0" applyFill="0" applyAlignment="0" applyProtection="0"/>
    <xf numFmtId="0" fontId="97" fillId="0" borderId="0" applyNumberFormat="0" applyFill="0" applyBorder="0" applyAlignment="0" applyProtection="0"/>
    <xf numFmtId="0" fontId="105" fillId="23" borderId="32" applyNumberFormat="0" applyAlignment="0" applyProtection="0"/>
    <xf numFmtId="0" fontId="106" fillId="0" borderId="0" applyNumberFormat="0" applyFill="0" applyBorder="0" applyAlignment="0" applyProtection="0"/>
    <xf numFmtId="0" fontId="107" fillId="0" borderId="34" applyNumberFormat="0" applyFill="0" applyAlignment="0" applyProtection="0"/>
    <xf numFmtId="177" fontId="59" fillId="0" borderId="0" applyFont="0" applyFill="0" applyBorder="0" applyAlignment="0" applyProtection="0"/>
    <xf numFmtId="0" fontId="108" fillId="22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81" fillId="26" borderId="36" applyNumberFormat="0" applyFont="0" applyAlignment="0" applyProtection="0"/>
    <xf numFmtId="0" fontId="109" fillId="24" borderId="33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10" fillId="0" borderId="37" applyNumberFormat="0" applyFill="0" applyAlignment="0" applyProtection="0"/>
    <xf numFmtId="0" fontId="82" fillId="0" borderId="0" applyNumberFormat="0" applyFill="0" applyBorder="0" applyAlignment="0" applyProtection="0"/>
    <xf numFmtId="0" fontId="29" fillId="0" borderId="0"/>
    <xf numFmtId="0" fontId="28" fillId="0" borderId="0"/>
    <xf numFmtId="0" fontId="57" fillId="0" borderId="0" applyNumberFormat="0" applyFill="0" applyBorder="0" applyAlignment="0" applyProtection="0"/>
    <xf numFmtId="0" fontId="114" fillId="0" borderId="0"/>
    <xf numFmtId="9" fontId="114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7" fontId="116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66" fontId="85" fillId="0" borderId="0" applyFont="0" applyFill="0" applyBorder="0" applyAlignment="0" applyProtection="0"/>
    <xf numFmtId="166" fontId="85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7" fontId="85" fillId="0" borderId="0" applyFont="0" applyFill="0" applyBorder="0" applyAlignment="0" applyProtection="0"/>
    <xf numFmtId="179" fontId="75" fillId="0" borderId="0" applyFont="0" applyFill="0" applyBorder="0" applyAlignment="0" applyProtection="0"/>
    <xf numFmtId="177" fontId="85" fillId="0" borderId="0" applyFont="0" applyFill="0" applyBorder="0" applyAlignment="0" applyProtection="0"/>
    <xf numFmtId="165" fontId="5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3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0" fontId="25" fillId="0" borderId="0"/>
    <xf numFmtId="0" fontId="2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5" fillId="0" borderId="0"/>
    <xf numFmtId="0" fontId="25" fillId="0" borderId="0"/>
    <xf numFmtId="0" fontId="5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3" fillId="0" borderId="0" applyFill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8" fillId="0" borderId="0"/>
    <xf numFmtId="0" fontId="5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9" fillId="0" borderId="0"/>
    <xf numFmtId="0" fontId="116" fillId="0" borderId="0"/>
    <xf numFmtId="0" fontId="85" fillId="0" borderId="0"/>
    <xf numFmtId="0" fontId="28" fillId="0" borderId="0"/>
    <xf numFmtId="0" fontId="1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1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5" fillId="26" borderId="36" applyNumberFormat="0" applyFont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" fontId="48" fillId="0" borderId="0" applyFont="0" applyFill="0" applyBorder="0" applyAlignment="0" applyProtection="0"/>
    <xf numFmtId="180" fontId="59" fillId="0" borderId="0" applyNumberFormat="0" applyFont="0" applyFill="0" applyBorder="0" applyAlignment="0" applyProtection="0"/>
    <xf numFmtId="0" fontId="59" fillId="0" borderId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3" fillId="0" borderId="0"/>
    <xf numFmtId="0" fontId="22" fillId="0" borderId="0"/>
    <xf numFmtId="9" fontId="23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3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2" fillId="0" borderId="0"/>
    <xf numFmtId="0" fontId="12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7" fillId="0" borderId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</cellStyleXfs>
  <cellXfs count="455">
    <xf numFmtId="0" fontId="0" fillId="0" borderId="0" xfId="0"/>
    <xf numFmtId="0" fontId="74" fillId="0" borderId="0" xfId="52" applyFont="1" applyBorder="1" applyAlignment="1">
      <alignment horizontal="center" vertical="center" wrapText="1"/>
    </xf>
    <xf numFmtId="0" fontId="59" fillId="0" borderId="0" xfId="42"/>
    <xf numFmtId="168" fontId="0" fillId="0" borderId="0" xfId="75" applyNumberFormat="1" applyFont="1"/>
    <xf numFmtId="0" fontId="93" fillId="0" borderId="0" xfId="0" applyFont="1"/>
    <xf numFmtId="168" fontId="0" fillId="0" borderId="0" xfId="0" applyNumberFormat="1"/>
    <xf numFmtId="0" fontId="76" fillId="0" borderId="10" xfId="1182" applyFont="1" applyBorder="1"/>
    <xf numFmtId="0" fontId="33" fillId="0" borderId="0" xfId="1182" applyFont="1"/>
    <xf numFmtId="0" fontId="75" fillId="0" borderId="0" xfId="1182" applyFont="1"/>
    <xf numFmtId="0" fontId="32" fillId="0" borderId="0" xfId="1182"/>
    <xf numFmtId="0" fontId="75" fillId="0" borderId="10" xfId="1182" applyFont="1" applyBorder="1"/>
    <xf numFmtId="0" fontId="78" fillId="0" borderId="0" xfId="1182" applyFont="1"/>
    <xf numFmtId="0" fontId="33" fillId="0" borderId="10" xfId="1182" applyFont="1" applyBorder="1" applyAlignment="1">
      <alignment horizontal="center" vertical="center" wrapText="1"/>
    </xf>
    <xf numFmtId="0" fontId="33" fillId="0" borderId="0" xfId="1182" applyFont="1" applyAlignment="1">
      <alignment horizontal="center" vertical="center" wrapText="1"/>
    </xf>
    <xf numFmtId="0" fontId="33" fillId="0" borderId="10" xfId="1182" applyFont="1" applyBorder="1" applyAlignment="1">
      <alignment wrapText="1"/>
    </xf>
    <xf numFmtId="0" fontId="33" fillId="0" borderId="0" xfId="1182" applyFont="1" applyAlignment="1">
      <alignment wrapText="1"/>
    </xf>
    <xf numFmtId="0" fontId="33" fillId="0" borderId="10" xfId="1182" applyFont="1" applyBorder="1" applyAlignment="1">
      <alignment horizontal="center"/>
    </xf>
    <xf numFmtId="168" fontId="33" fillId="0" borderId="0" xfId="1183" applyNumberFormat="1" applyFont="1" applyAlignment="1">
      <alignment horizontal="center"/>
    </xf>
    <xf numFmtId="168" fontId="32" fillId="0" borderId="0" xfId="1182" applyNumberFormat="1"/>
    <xf numFmtId="0" fontId="32" fillId="0" borderId="0" xfId="1182" applyAlignment="1">
      <alignment wrapText="1"/>
    </xf>
    <xf numFmtId="0" fontId="78" fillId="0" borderId="15" xfId="1190" applyFont="1" applyBorder="1" applyAlignment="1">
      <alignment horizontal="center"/>
    </xf>
    <xf numFmtId="9" fontId="32" fillId="0" borderId="0" xfId="1182" applyNumberFormat="1"/>
    <xf numFmtId="0" fontId="78" fillId="0" borderId="14" xfId="1190" applyFont="1" applyBorder="1" applyAlignment="1">
      <alignment horizontal="center"/>
    </xf>
    <xf numFmtId="0" fontId="78" fillId="0" borderId="29" xfId="1190" applyFont="1" applyBorder="1" applyAlignment="1">
      <alignment horizontal="center"/>
    </xf>
    <xf numFmtId="0" fontId="75" fillId="0" borderId="0" xfId="1190" applyFont="1" applyAlignment="1">
      <alignment horizontal="left"/>
    </xf>
    <xf numFmtId="0" fontId="98" fillId="0" borderId="0" xfId="33" applyFont="1"/>
    <xf numFmtId="0" fontId="59" fillId="0" borderId="0" xfId="1191" applyFont="1" applyAlignment="1">
      <alignment horizontal="center"/>
    </xf>
    <xf numFmtId="0" fontId="59" fillId="0" borderId="0" xfId="1191" applyFont="1" applyFill="1" applyAlignment="1">
      <alignment horizontal="center"/>
    </xf>
    <xf numFmtId="0" fontId="29" fillId="0" borderId="0" xfId="1191"/>
    <xf numFmtId="0" fontId="29" fillId="0" borderId="0" xfId="1191" applyFont="1"/>
    <xf numFmtId="0" fontId="77" fillId="0" borderId="0" xfId="1191" applyFont="1"/>
    <xf numFmtId="0" fontId="29" fillId="0" borderId="0" xfId="1191" applyFont="1" applyFill="1"/>
    <xf numFmtId="0" fontId="69" fillId="0" borderId="14" xfId="1191" applyFont="1" applyBorder="1" applyAlignment="1">
      <alignment horizontal="center" vertical="center"/>
    </xf>
    <xf numFmtId="0" fontId="29" fillId="0" borderId="0" xfId="1191" applyFont="1" applyBorder="1" applyAlignment="1">
      <alignment horizontal="center" vertical="center"/>
    </xf>
    <xf numFmtId="0" fontId="29" fillId="0" borderId="0" xfId="1191" applyFont="1" applyFill="1" applyBorder="1" applyAlignment="1">
      <alignment horizontal="center" vertical="center"/>
    </xf>
    <xf numFmtId="0" fontId="59" fillId="0" borderId="0" xfId="44" applyFont="1" applyFill="1" applyBorder="1" applyAlignment="1">
      <alignment horizontal="center"/>
    </xf>
    <xf numFmtId="0" fontId="59" fillId="0" borderId="0" xfId="44" applyNumberFormat="1" applyFont="1" applyFill="1" applyBorder="1" applyAlignment="1" applyProtection="1">
      <alignment horizontal="center"/>
    </xf>
    <xf numFmtId="0" fontId="29" fillId="0" borderId="0" xfId="1191" applyAlignment="1">
      <alignment wrapText="1"/>
    </xf>
    <xf numFmtId="0" fontId="29" fillId="0" borderId="0" xfId="1191" applyFont="1" applyFill="1" applyBorder="1" applyAlignment="1">
      <alignment horizontal="center" vertical="center" wrapText="1"/>
    </xf>
    <xf numFmtId="0" fontId="0" fillId="0" borderId="0" xfId="1191" applyFont="1" applyBorder="1" applyAlignment="1">
      <alignment horizontal="center" vertical="center" wrapText="1"/>
    </xf>
    <xf numFmtId="0" fontId="29" fillId="0" borderId="0" xfId="1191" applyFont="1" applyBorder="1" applyAlignment="1">
      <alignment horizontal="center" vertical="center" wrapText="1"/>
    </xf>
    <xf numFmtId="0" fontId="74" fillId="0" borderId="0" xfId="1191" applyFont="1" applyBorder="1" applyAlignment="1">
      <alignment horizontal="center" vertical="center" wrapText="1"/>
    </xf>
    <xf numFmtId="0" fontId="74" fillId="0" borderId="39" xfId="1191" applyFont="1" applyBorder="1" applyAlignment="1">
      <alignment horizontal="center" vertical="center" wrapText="1"/>
    </xf>
    <xf numFmtId="0" fontId="74" fillId="0" borderId="0" xfId="1191" applyFont="1" applyFill="1" applyBorder="1" applyAlignment="1">
      <alignment horizontal="center" vertical="center" wrapText="1"/>
    </xf>
    <xf numFmtId="0" fontId="29" fillId="0" borderId="14" xfId="1191" applyBorder="1" applyAlignment="1">
      <alignment horizontal="center" wrapText="1"/>
    </xf>
    <xf numFmtId="168" fontId="29" fillId="0" borderId="0" xfId="1193" applyNumberFormat="1" applyFont="1" applyFill="1" applyBorder="1"/>
    <xf numFmtId="168" fontId="29" fillId="0" borderId="0" xfId="1193" applyNumberFormat="1" applyFont="1" applyFill="1" applyBorder="1" applyAlignment="1">
      <alignment horizontal="center" wrapText="1"/>
    </xf>
    <xf numFmtId="168" fontId="29" fillId="0" borderId="0" xfId="1193" applyNumberFormat="1" applyFont="1" applyBorder="1" applyAlignment="1">
      <alignment horizontal="center" wrapText="1"/>
    </xf>
    <xf numFmtId="168" fontId="29" fillId="0" borderId="39" xfId="1193" applyNumberFormat="1" applyFont="1" applyBorder="1" applyAlignment="1">
      <alignment horizontal="center" wrapText="1"/>
    </xf>
    <xf numFmtId="168" fontId="29" fillId="0" borderId="0" xfId="1193" applyNumberFormat="1" applyFont="1" applyBorder="1"/>
    <xf numFmtId="0" fontId="29" fillId="0" borderId="26" xfId="1191" applyBorder="1" applyAlignment="1">
      <alignment horizontal="center" wrapText="1"/>
    </xf>
    <xf numFmtId="168" fontId="29" fillId="0" borderId="27" xfId="1193" applyNumberFormat="1" applyFont="1" applyFill="1" applyBorder="1" applyAlignment="1">
      <alignment horizontal="center" wrapText="1"/>
    </xf>
    <xf numFmtId="168" fontId="29" fillId="0" borderId="27" xfId="1193" applyNumberFormat="1" applyFont="1" applyBorder="1" applyAlignment="1">
      <alignment horizontal="center" wrapText="1"/>
    </xf>
    <xf numFmtId="168" fontId="29" fillId="0" borderId="40" xfId="1193" applyNumberFormat="1" applyFont="1" applyBorder="1" applyAlignment="1">
      <alignment horizontal="center" wrapText="1"/>
    </xf>
    <xf numFmtId="0" fontId="29" fillId="0" borderId="23" xfId="1191" applyBorder="1" applyAlignment="1">
      <alignment horizontal="center" wrapText="1"/>
    </xf>
    <xf numFmtId="168" fontId="29" fillId="0" borderId="24" xfId="1193" applyNumberFormat="1" applyFont="1" applyFill="1" applyBorder="1" applyAlignment="1">
      <alignment horizontal="center" wrapText="1"/>
    </xf>
    <xf numFmtId="168" fontId="29" fillId="0" borderId="24" xfId="1193" applyNumberFormat="1" applyFont="1" applyBorder="1" applyAlignment="1">
      <alignment horizontal="center" wrapText="1"/>
    </xf>
    <xf numFmtId="168" fontId="29" fillId="0" borderId="41" xfId="1193" applyNumberFormat="1" applyFont="1" applyBorder="1" applyAlignment="1">
      <alignment horizontal="center" wrapText="1"/>
    </xf>
    <xf numFmtId="0" fontId="29" fillId="0" borderId="14" xfId="1191" applyBorder="1" applyAlignment="1">
      <alignment horizontal="center"/>
    </xf>
    <xf numFmtId="168" fontId="29" fillId="0" borderId="0" xfId="1191" applyNumberFormat="1" applyFont="1" applyFill="1" applyBorder="1" applyAlignment="1">
      <alignment horizontal="center" vertical="center"/>
    </xf>
    <xf numFmtId="168" fontId="29" fillId="0" borderId="0" xfId="1191" applyNumberFormat="1" applyFont="1" applyBorder="1" applyAlignment="1">
      <alignment horizontal="center" vertical="center"/>
    </xf>
    <xf numFmtId="168" fontId="30" fillId="0" borderId="0" xfId="1191" applyNumberFormat="1" applyFont="1" applyFill="1" applyBorder="1" applyAlignment="1">
      <alignment horizontal="center" vertical="center"/>
    </xf>
    <xf numFmtId="168" fontId="30" fillId="0" borderId="0" xfId="1191" applyNumberFormat="1" applyFont="1" applyBorder="1" applyAlignment="1">
      <alignment horizontal="center" vertical="center"/>
    </xf>
    <xf numFmtId="0" fontId="29" fillId="0" borderId="26" xfId="1191" applyBorder="1" applyAlignment="1">
      <alignment horizontal="center"/>
    </xf>
    <xf numFmtId="168" fontId="30" fillId="0" borderId="27" xfId="1191" applyNumberFormat="1" applyFont="1" applyFill="1" applyBorder="1" applyAlignment="1">
      <alignment horizontal="center" vertical="center"/>
    </xf>
    <xf numFmtId="168" fontId="30" fillId="0" borderId="27" xfId="1191" applyNumberFormat="1" applyFont="1" applyBorder="1" applyAlignment="1">
      <alignment horizontal="center" vertical="center"/>
    </xf>
    <xf numFmtId="168" fontId="29" fillId="0" borderId="27" xfId="1191" applyNumberFormat="1" applyFont="1" applyBorder="1" applyAlignment="1">
      <alignment horizontal="center" vertical="center"/>
    </xf>
    <xf numFmtId="0" fontId="29" fillId="0" borderId="23" xfId="1191" applyBorder="1" applyAlignment="1">
      <alignment horizontal="center"/>
    </xf>
    <xf numFmtId="168" fontId="29" fillId="0" borderId="24" xfId="1191" applyNumberFormat="1" applyFont="1" applyFill="1" applyBorder="1" applyAlignment="1">
      <alignment horizontal="center" vertical="center"/>
    </xf>
    <xf numFmtId="168" fontId="29" fillId="0" borderId="24" xfId="1191" applyNumberFormat="1" applyFont="1" applyBorder="1" applyAlignment="1">
      <alignment horizontal="center" vertical="center"/>
    </xf>
    <xf numFmtId="168" fontId="29" fillId="0" borderId="27" xfId="1191" applyNumberFormat="1" applyFont="1" applyFill="1" applyBorder="1" applyAlignment="1">
      <alignment horizontal="center" vertical="center"/>
    </xf>
    <xf numFmtId="168" fontId="29" fillId="0" borderId="0" xfId="1193" applyNumberFormat="1" applyFont="1" applyBorder="1" applyAlignment="1">
      <alignment horizontal="center"/>
    </xf>
    <xf numFmtId="168" fontId="29" fillId="0" borderId="0" xfId="1193" applyNumberFormat="1" applyFont="1" applyFill="1" applyBorder="1" applyAlignment="1">
      <alignment horizontal="center"/>
    </xf>
    <xf numFmtId="168" fontId="29" fillId="0" borderId="39" xfId="1191" applyNumberFormat="1" applyFont="1" applyBorder="1" applyAlignment="1">
      <alignment horizontal="center" vertical="center"/>
    </xf>
    <xf numFmtId="0" fontId="29" fillId="0" borderId="42" xfId="1191" applyBorder="1" applyAlignment="1">
      <alignment horizontal="center"/>
    </xf>
    <xf numFmtId="9" fontId="31" fillId="0" borderId="43" xfId="1193" applyFont="1" applyBorder="1" applyAlignment="1">
      <alignment horizontal="center"/>
    </xf>
    <xf numFmtId="9" fontId="31" fillId="0" borderId="44" xfId="1193" applyFont="1" applyBorder="1" applyAlignment="1">
      <alignment horizontal="center"/>
    </xf>
    <xf numFmtId="9" fontId="31" fillId="0" borderId="43" xfId="1193" applyFont="1" applyFill="1" applyBorder="1" applyAlignment="1">
      <alignment horizontal="center"/>
    </xf>
    <xf numFmtId="0" fontId="29" fillId="0" borderId="0" xfId="1191" applyBorder="1" applyAlignment="1">
      <alignment horizontal="center"/>
    </xf>
    <xf numFmtId="9" fontId="31" fillId="0" borderId="0" xfId="1193" applyFont="1" applyBorder="1" applyAlignment="1">
      <alignment horizontal="center"/>
    </xf>
    <xf numFmtId="9" fontId="31" fillId="0" borderId="0" xfId="1193" applyFont="1" applyFill="1" applyBorder="1" applyAlignment="1">
      <alignment horizontal="center"/>
    </xf>
    <xf numFmtId="9" fontId="31" fillId="0" borderId="0" xfId="1193" applyFont="1" applyAlignment="1">
      <alignment horizontal="center"/>
    </xf>
    <xf numFmtId="9" fontId="31" fillId="0" borderId="0" xfId="1193" applyFont="1" applyFill="1" applyAlignment="1">
      <alignment horizontal="center"/>
    </xf>
    <xf numFmtId="168" fontId="29" fillId="0" borderId="0" xfId="75" applyNumberFormat="1" applyFont="1"/>
    <xf numFmtId="0" fontId="29" fillId="0" borderId="0" xfId="1191" applyAlignment="1">
      <alignment horizontal="center"/>
    </xf>
    <xf numFmtId="0" fontId="29" fillId="0" borderId="19" xfId="1191" applyBorder="1" applyAlignment="1">
      <alignment horizontal="center"/>
    </xf>
    <xf numFmtId="168" fontId="29" fillId="0" borderId="9" xfId="1193" applyNumberFormat="1" applyFont="1" applyBorder="1" applyAlignment="1">
      <alignment horizontal="center" wrapText="1"/>
    </xf>
    <xf numFmtId="0" fontId="29" fillId="0" borderId="28" xfId="1191" applyBorder="1" applyAlignment="1">
      <alignment horizontal="center"/>
    </xf>
    <xf numFmtId="168" fontId="29" fillId="0" borderId="54" xfId="1193" applyNumberFormat="1" applyFont="1" applyBorder="1" applyAlignment="1">
      <alignment horizontal="center" wrapText="1"/>
    </xf>
    <xf numFmtId="0" fontId="29" fillId="0" borderId="25" xfId="1191" applyBorder="1" applyAlignment="1">
      <alignment horizontal="center"/>
    </xf>
    <xf numFmtId="0" fontId="69" fillId="0" borderId="19" xfId="1191" applyFont="1" applyBorder="1" applyAlignment="1">
      <alignment horizontal="center" vertical="center"/>
    </xf>
    <xf numFmtId="0" fontId="59" fillId="0" borderId="48" xfId="44" applyBorder="1" applyAlignment="1">
      <alignment horizontal="center"/>
    </xf>
    <xf numFmtId="168" fontId="29" fillId="0" borderId="0" xfId="1191" applyNumberFormat="1"/>
    <xf numFmtId="0" fontId="111" fillId="0" borderId="0" xfId="1254" applyFont="1"/>
    <xf numFmtId="0" fontId="69" fillId="0" borderId="0" xfId="1191" applyFont="1"/>
    <xf numFmtId="168" fontId="69" fillId="0" borderId="0" xfId="1191" applyNumberFormat="1" applyFont="1"/>
    <xf numFmtId="168" fontId="29" fillId="0" borderId="46" xfId="1191" applyNumberFormat="1" applyBorder="1"/>
    <xf numFmtId="168" fontId="29" fillId="0" borderId="43" xfId="1191" applyNumberFormat="1" applyBorder="1"/>
    <xf numFmtId="0" fontId="29" fillId="0" borderId="55" xfId="1191" applyBorder="1" applyAlignment="1">
      <alignment horizontal="center"/>
    </xf>
    <xf numFmtId="168" fontId="0" fillId="0" borderId="0" xfId="1193" applyNumberFormat="1" applyFont="1" applyBorder="1" applyAlignment="1">
      <alignment horizontal="center"/>
    </xf>
    <xf numFmtId="1" fontId="29" fillId="0" borderId="0" xfId="1193" applyNumberFormat="1" applyFont="1" applyBorder="1" applyAlignment="1">
      <alignment horizontal="center"/>
    </xf>
    <xf numFmtId="1" fontId="29" fillId="0" borderId="48" xfId="1193" applyNumberFormat="1" applyFont="1" applyBorder="1" applyAlignment="1">
      <alignment horizontal="center"/>
    </xf>
    <xf numFmtId="3" fontId="112" fillId="0" borderId="19" xfId="1191" applyNumberFormat="1" applyFont="1" applyBorder="1" applyAlignment="1">
      <alignment horizontal="center" vertical="center"/>
    </xf>
    <xf numFmtId="1" fontId="29" fillId="0" borderId="48" xfId="1191" applyNumberFormat="1" applyBorder="1" applyAlignment="1">
      <alignment horizontal="center" vertical="center"/>
    </xf>
    <xf numFmtId="1" fontId="29" fillId="0" borderId="24" xfId="1191" applyNumberFormat="1" applyBorder="1" applyAlignment="1">
      <alignment horizontal="center" vertical="center"/>
    </xf>
    <xf numFmtId="1" fontId="29" fillId="0" borderId="53" xfId="1191" applyNumberFormat="1" applyBorder="1" applyAlignment="1">
      <alignment horizontal="center" vertical="center"/>
    </xf>
    <xf numFmtId="3" fontId="112" fillId="0" borderId="25" xfId="1191" applyNumberFormat="1" applyFont="1" applyBorder="1" applyAlignment="1">
      <alignment horizontal="center" vertical="center"/>
    </xf>
    <xf numFmtId="1" fontId="29" fillId="0" borderId="24" xfId="1191" applyNumberFormat="1" applyBorder="1" applyAlignment="1">
      <alignment horizontal="center" wrapText="1"/>
    </xf>
    <xf numFmtId="1" fontId="29" fillId="0" borderId="53" xfId="1191" applyNumberFormat="1" applyBorder="1" applyAlignment="1">
      <alignment horizontal="center" wrapText="1"/>
    </xf>
    <xf numFmtId="0" fontId="29" fillId="0" borderId="22" xfId="1191" applyBorder="1" applyAlignment="1">
      <alignment horizontal="center" vertical="center" wrapText="1"/>
    </xf>
    <xf numFmtId="0" fontId="29" fillId="0" borderId="56" xfId="1191" applyBorder="1" applyAlignment="1">
      <alignment horizontal="center" vertical="center" wrapText="1"/>
    </xf>
    <xf numFmtId="0" fontId="69" fillId="0" borderId="48" xfId="1191" applyFont="1" applyBorder="1" applyAlignment="1">
      <alignment horizontal="center" vertical="center"/>
    </xf>
    <xf numFmtId="0" fontId="29" fillId="0" borderId="0" xfId="1191" applyAlignment="1">
      <alignment vertical="center" wrapText="1"/>
    </xf>
    <xf numFmtId="0" fontId="69" fillId="0" borderId="0" xfId="1191" applyFont="1" applyAlignment="1">
      <alignment vertical="center" wrapText="1"/>
    </xf>
    <xf numFmtId="9" fontId="29" fillId="0" borderId="0" xfId="75" applyFont="1"/>
    <xf numFmtId="168" fontId="29" fillId="0" borderId="0" xfId="1191" applyNumberFormat="1" applyFont="1"/>
    <xf numFmtId="168" fontId="29" fillId="0" borderId="0" xfId="1232" applyNumberFormat="1" applyBorder="1" applyAlignment="1">
      <alignment horizontal="center"/>
    </xf>
    <xf numFmtId="0" fontId="29" fillId="0" borderId="58" xfId="1191" applyFont="1" applyBorder="1" applyAlignment="1">
      <alignment horizontal="center" vertical="center" wrapText="1"/>
    </xf>
    <xf numFmtId="168" fontId="29" fillId="0" borderId="58" xfId="1193" applyNumberFormat="1" applyFont="1" applyFill="1" applyBorder="1" applyAlignment="1">
      <alignment horizontal="center" wrapText="1"/>
    </xf>
    <xf numFmtId="168" fontId="29" fillId="0" borderId="59" xfId="1193" applyNumberFormat="1" applyFont="1" applyFill="1" applyBorder="1" applyAlignment="1">
      <alignment horizontal="center" wrapText="1"/>
    </xf>
    <xf numFmtId="168" fontId="29" fillId="0" borderId="60" xfId="1193" applyNumberFormat="1" applyFont="1" applyFill="1" applyBorder="1" applyAlignment="1">
      <alignment horizontal="center" wrapText="1"/>
    </xf>
    <xf numFmtId="168" fontId="29" fillId="0" borderId="58" xfId="1193" applyNumberFormat="1" applyFont="1" applyFill="1" applyBorder="1" applyAlignment="1">
      <alignment horizontal="center"/>
    </xf>
    <xf numFmtId="168" fontId="29" fillId="0" borderId="58" xfId="1193" applyNumberFormat="1" applyFont="1" applyBorder="1" applyAlignment="1">
      <alignment horizontal="center"/>
    </xf>
    <xf numFmtId="9" fontId="31" fillId="0" borderId="61" xfId="1193" applyFont="1" applyBorder="1" applyAlignment="1">
      <alignment horizontal="center"/>
    </xf>
    <xf numFmtId="0" fontId="74" fillId="0" borderId="63" xfId="1191" applyFont="1" applyBorder="1" applyAlignment="1">
      <alignment horizontal="center" vertical="center" wrapText="1"/>
    </xf>
    <xf numFmtId="168" fontId="29" fillId="0" borderId="63" xfId="1193" applyNumberFormat="1" applyFont="1" applyBorder="1" applyAlignment="1">
      <alignment horizontal="center" wrapText="1"/>
    </xf>
    <xf numFmtId="168" fontId="29" fillId="0" borderId="64" xfId="1193" applyNumberFormat="1" applyFont="1" applyBorder="1" applyAlignment="1">
      <alignment horizontal="center" wrapText="1"/>
    </xf>
    <xf numFmtId="168" fontId="29" fillId="0" borderId="65" xfId="1193" applyNumberFormat="1" applyFont="1" applyBorder="1" applyAlignment="1">
      <alignment horizontal="center" wrapText="1"/>
    </xf>
    <xf numFmtId="9" fontId="31" fillId="0" borderId="66" xfId="1193" applyFont="1" applyBorder="1" applyAlignment="1">
      <alignment horizontal="center"/>
    </xf>
    <xf numFmtId="0" fontId="74" fillId="0" borderId="9" xfId="1191" applyFont="1" applyBorder="1" applyAlignment="1">
      <alignment horizontal="center" vertical="center" wrapText="1"/>
    </xf>
    <xf numFmtId="168" fontId="29" fillId="0" borderId="67" xfId="1193" applyNumberFormat="1" applyFont="1" applyBorder="1" applyAlignment="1">
      <alignment horizontal="center" wrapText="1"/>
    </xf>
    <xf numFmtId="9" fontId="31" fillId="0" borderId="52" xfId="1193" applyFont="1" applyBorder="1" applyAlignment="1">
      <alignment horizontal="center"/>
    </xf>
    <xf numFmtId="168" fontId="0" fillId="0" borderId="0" xfId="1146" applyNumberFormat="1" applyFont="1"/>
    <xf numFmtId="0" fontId="29" fillId="0" borderId="0" xfId="1191" applyBorder="1" applyAlignment="1">
      <alignment horizontal="center" vertical="center" wrapText="1"/>
    </xf>
    <xf numFmtId="0" fontId="29" fillId="0" borderId="48" xfId="1191" applyBorder="1" applyAlignment="1">
      <alignment horizontal="center" vertical="center" wrapText="1"/>
    </xf>
    <xf numFmtId="0" fontId="69" fillId="0" borderId="0" xfId="1191" applyFont="1" applyBorder="1" applyAlignment="1">
      <alignment horizontal="center" vertical="center" wrapText="1"/>
    </xf>
    <xf numFmtId="10" fontId="29" fillId="0" borderId="0" xfId="75" applyNumberFormat="1" applyFont="1" applyAlignment="1">
      <alignment wrapText="1"/>
    </xf>
    <xf numFmtId="3" fontId="29" fillId="0" borderId="0" xfId="1191" applyNumberFormat="1"/>
    <xf numFmtId="0" fontId="114" fillId="0" borderId="0" xfId="1255"/>
    <xf numFmtId="0" fontId="115" fillId="0" borderId="0" xfId="1255" applyFont="1"/>
    <xf numFmtId="0" fontId="114" fillId="0" borderId="0" xfId="1255" applyAlignment="1">
      <alignment horizontal="center"/>
    </xf>
    <xf numFmtId="168" fontId="114" fillId="0" borderId="0" xfId="1255" applyNumberFormat="1"/>
    <xf numFmtId="168" fontId="0" fillId="0" borderId="0" xfId="1256" applyNumberFormat="1" applyFont="1" applyAlignment="1">
      <alignment horizontal="center"/>
    </xf>
    <xf numFmtId="168" fontId="114" fillId="0" borderId="0" xfId="1255" applyNumberFormat="1" applyAlignment="1">
      <alignment horizontal="center"/>
    </xf>
    <xf numFmtId="168" fontId="81" fillId="0" borderId="0" xfId="1256" applyNumberFormat="1" applyFont="1" applyAlignment="1">
      <alignment horizontal="center"/>
    </xf>
    <xf numFmtId="0" fontId="114" fillId="0" borderId="0" xfId="1255" applyAlignment="1">
      <alignment horizontal="center" vertical="center" wrapText="1"/>
    </xf>
    <xf numFmtId="0" fontId="115" fillId="0" borderId="0" xfId="1255" applyFont="1" applyAlignment="1">
      <alignment horizontal="center" vertical="center" wrapText="1"/>
    </xf>
    <xf numFmtId="0" fontId="93" fillId="0" borderId="0" xfId="1255" applyFont="1"/>
    <xf numFmtId="0" fontId="69" fillId="0" borderId="0" xfId="1191" applyFont="1" applyBorder="1" applyAlignment="1">
      <alignment horizontal="center" vertical="center"/>
    </xf>
    <xf numFmtId="0" fontId="30" fillId="0" borderId="0" xfId="44" applyFont="1" applyFill="1" applyBorder="1" applyAlignment="1">
      <alignment horizontal="center" vertical="center" wrapText="1"/>
    </xf>
    <xf numFmtId="10" fontId="59" fillId="0" borderId="0" xfId="75" applyNumberFormat="1" applyFont="1"/>
    <xf numFmtId="0" fontId="29" fillId="0" borderId="19" xfId="1191" applyBorder="1" applyAlignment="1">
      <alignment horizontal="center" wrapText="1"/>
    </xf>
    <xf numFmtId="0" fontId="21" fillId="0" borderId="0" xfId="1191" applyFont="1"/>
    <xf numFmtId="0" fontId="29" fillId="0" borderId="21" xfId="1191" applyBorder="1" applyAlignment="1">
      <alignment horizontal="center" vertical="center" wrapText="1"/>
    </xf>
    <xf numFmtId="0" fontId="29" fillId="0" borderId="0" xfId="1191" applyAlignment="1">
      <alignment horizontal="center" vertical="center" wrapText="1"/>
    </xf>
    <xf numFmtId="0" fontId="21" fillId="0" borderId="0" xfId="1191" applyFont="1" applyAlignment="1">
      <alignment horizontal="center" vertical="center" wrapText="1"/>
    </xf>
    <xf numFmtId="168" fontId="83" fillId="0" borderId="27" xfId="0" applyNumberFormat="1" applyFont="1" applyBorder="1" applyAlignment="1">
      <alignment horizontal="center" wrapText="1"/>
    </xf>
    <xf numFmtId="168" fontId="83" fillId="0" borderId="24" xfId="0" applyNumberFormat="1" applyFont="1" applyBorder="1" applyAlignment="1">
      <alignment horizontal="center" wrapText="1"/>
    </xf>
    <xf numFmtId="0" fontId="19" fillId="0" borderId="57" xfId="1191" applyFont="1" applyFill="1" applyBorder="1" applyAlignment="1">
      <alignment horizontal="center" vertical="center" wrapText="1"/>
    </xf>
    <xf numFmtId="0" fontId="83" fillId="0" borderId="38" xfId="0" applyFont="1" applyBorder="1" applyAlignment="1">
      <alignment horizontal="center" vertical="center" wrapText="1"/>
    </xf>
    <xf numFmtId="0" fontId="74" fillId="0" borderId="71" xfId="1191" applyFont="1" applyBorder="1" applyAlignment="1">
      <alignment horizontal="center" vertical="center" wrapText="1"/>
    </xf>
    <xf numFmtId="168" fontId="29" fillId="0" borderId="71" xfId="1193" applyNumberFormat="1" applyFont="1" applyBorder="1" applyAlignment="1">
      <alignment horizontal="center" wrapText="1"/>
    </xf>
    <xf numFmtId="168" fontId="29" fillId="0" borderId="72" xfId="1193" applyNumberFormat="1" applyFont="1" applyBorder="1" applyAlignment="1">
      <alignment horizontal="center" wrapText="1"/>
    </xf>
    <xf numFmtId="168" fontId="29" fillId="0" borderId="73" xfId="1193" applyNumberFormat="1" applyFont="1" applyBorder="1" applyAlignment="1">
      <alignment horizontal="center" wrapText="1"/>
    </xf>
    <xf numFmtId="168" fontId="83" fillId="0" borderId="0" xfId="0" applyNumberFormat="1" applyFont="1" applyBorder="1" applyAlignment="1">
      <alignment horizontal="center" wrapText="1"/>
    </xf>
    <xf numFmtId="9" fontId="31" fillId="0" borderId="74" xfId="1193" applyFont="1" applyBorder="1" applyAlignment="1">
      <alignment horizontal="center"/>
    </xf>
    <xf numFmtId="0" fontId="19" fillId="0" borderId="20" xfId="1191" applyFont="1" applyBorder="1" applyAlignment="1">
      <alignment wrapText="1"/>
    </xf>
    <xf numFmtId="0" fontId="19" fillId="0" borderId="17" xfId="1191" applyFont="1" applyFill="1" applyBorder="1" applyAlignment="1">
      <alignment horizontal="center" vertical="center" wrapText="1"/>
    </xf>
    <xf numFmtId="0" fontId="19" fillId="0" borderId="38" xfId="1191" applyFont="1" applyFill="1" applyBorder="1" applyAlignment="1">
      <alignment horizontal="center" vertical="center" wrapText="1"/>
    </xf>
    <xf numFmtId="0" fontId="19" fillId="0" borderId="70" xfId="1191" applyFont="1" applyFill="1" applyBorder="1" applyAlignment="1">
      <alignment horizontal="center" vertical="center" wrapText="1"/>
    </xf>
    <xf numFmtId="0" fontId="19" fillId="0" borderId="16" xfId="1191" applyFont="1" applyFill="1" applyBorder="1" applyAlignment="1">
      <alignment horizontal="center" vertical="center" wrapText="1"/>
    </xf>
    <xf numFmtId="0" fontId="19" fillId="0" borderId="62" xfId="1191" applyFont="1" applyFill="1" applyBorder="1" applyAlignment="1">
      <alignment horizontal="center" vertical="center" wrapText="1"/>
    </xf>
    <xf numFmtId="0" fontId="19" fillId="0" borderId="17" xfId="1191" applyFont="1" applyBorder="1" applyAlignment="1">
      <alignment horizontal="center" vertical="center" wrapText="1"/>
    </xf>
    <xf numFmtId="0" fontId="19" fillId="0" borderId="38" xfId="1191" applyFont="1" applyBorder="1" applyAlignment="1">
      <alignment horizontal="center" vertical="center" wrapText="1"/>
    </xf>
    <xf numFmtId="0" fontId="19" fillId="0" borderId="0" xfId="1191" applyFont="1" applyFill="1" applyBorder="1" applyAlignment="1">
      <alignment horizontal="center" vertical="center" wrapText="1"/>
    </xf>
    <xf numFmtId="0" fontId="19" fillId="0" borderId="0" xfId="1191" applyFont="1" applyAlignment="1">
      <alignment wrapText="1"/>
    </xf>
    <xf numFmtId="0" fontId="20" fillId="0" borderId="17" xfId="1191" applyFont="1" applyFill="1" applyBorder="1" applyAlignment="1">
      <alignment horizontal="center" vertical="center" wrapText="1"/>
    </xf>
    <xf numFmtId="0" fontId="69" fillId="0" borderId="0" xfId="1191" applyFont="1" applyAlignment="1">
      <alignment horizontal="center"/>
    </xf>
    <xf numFmtId="168" fontId="29" fillId="0" borderId="0" xfId="1191" applyNumberFormat="1" applyFont="1" applyAlignment="1">
      <alignment horizontal="center"/>
    </xf>
    <xf numFmtId="0" fontId="25" fillId="0" borderId="0" xfId="1191" applyFont="1" applyAlignment="1">
      <alignment horizontal="center"/>
    </xf>
    <xf numFmtId="0" fontId="29" fillId="0" borderId="0" xfId="1191" applyFont="1" applyFill="1" applyAlignment="1">
      <alignment horizontal="center"/>
    </xf>
    <xf numFmtId="0" fontId="24" fillId="0" borderId="0" xfId="1191" applyFont="1" applyAlignment="1">
      <alignment horizontal="center"/>
    </xf>
    <xf numFmtId="0" fontId="29" fillId="0" borderId="0" xfId="1191" applyFont="1" applyAlignment="1">
      <alignment horizontal="center"/>
    </xf>
    <xf numFmtId="168" fontId="69" fillId="0" borderId="0" xfId="1191" applyNumberFormat="1" applyFont="1" applyAlignment="1">
      <alignment horizontal="center"/>
    </xf>
    <xf numFmtId="0" fontId="69" fillId="0" borderId="0" xfId="1191" applyFont="1" applyFill="1" applyAlignment="1">
      <alignment horizontal="center"/>
    </xf>
    <xf numFmtId="0" fontId="23" fillId="0" borderId="0" xfId="1191" applyFont="1" applyAlignment="1">
      <alignment horizontal="center"/>
    </xf>
    <xf numFmtId="168" fontId="29" fillId="0" borderId="24" xfId="1193" applyNumberFormat="1" applyFont="1" applyBorder="1" applyAlignment="1">
      <alignment horizontal="center"/>
    </xf>
    <xf numFmtId="168" fontId="29" fillId="0" borderId="24" xfId="1232" applyNumberFormat="1" applyBorder="1" applyAlignment="1">
      <alignment horizontal="center"/>
    </xf>
    <xf numFmtId="0" fontId="19" fillId="0" borderId="16" xfId="1191" applyFont="1" applyBorder="1" applyAlignment="1">
      <alignment horizontal="center" vertical="center" wrapText="1"/>
    </xf>
    <xf numFmtId="168" fontId="29" fillId="0" borderId="9" xfId="1191" applyNumberFormat="1" applyFont="1" applyBorder="1" applyAlignment="1">
      <alignment horizontal="center" vertical="center"/>
    </xf>
    <xf numFmtId="168" fontId="29" fillId="0" borderId="9" xfId="1193" applyNumberFormat="1" applyFont="1" applyFill="1" applyBorder="1" applyAlignment="1">
      <alignment horizontal="center" wrapText="1"/>
    </xf>
    <xf numFmtId="168" fontId="29" fillId="0" borderId="39" xfId="1193" applyNumberFormat="1" applyFont="1" applyFill="1" applyBorder="1" applyAlignment="1">
      <alignment horizontal="center" wrapText="1"/>
    </xf>
    <xf numFmtId="168" fontId="29" fillId="0" borderId="9" xfId="1191" applyNumberFormat="1" applyFont="1" applyFill="1" applyBorder="1" applyAlignment="1">
      <alignment horizontal="center" vertical="center"/>
    </xf>
    <xf numFmtId="168" fontId="29" fillId="0" borderId="39" xfId="1191" applyNumberFormat="1" applyFont="1" applyFill="1" applyBorder="1" applyAlignment="1">
      <alignment horizontal="center" vertical="center"/>
    </xf>
    <xf numFmtId="168" fontId="29" fillId="0" borderId="41" xfId="1191" applyNumberFormat="1" applyFont="1" applyBorder="1" applyAlignment="1">
      <alignment horizontal="center" vertical="center"/>
    </xf>
    <xf numFmtId="168" fontId="29" fillId="0" borderId="54" xfId="1193" applyNumberFormat="1" applyFont="1" applyFill="1" applyBorder="1" applyAlignment="1">
      <alignment horizontal="center" wrapText="1"/>
    </xf>
    <xf numFmtId="168" fontId="29" fillId="0" borderId="41" xfId="1193" applyNumberFormat="1" applyFont="1" applyFill="1" applyBorder="1" applyAlignment="1">
      <alignment horizontal="center" wrapText="1"/>
    </xf>
    <xf numFmtId="0" fontId="29" fillId="0" borderId="9" xfId="1191" applyFont="1" applyBorder="1" applyAlignment="1">
      <alignment horizontal="center" vertical="center" wrapText="1"/>
    </xf>
    <xf numFmtId="0" fontId="29" fillId="0" borderId="39" xfId="1191" applyFont="1" applyBorder="1" applyAlignment="1">
      <alignment horizontal="center" vertical="center" wrapText="1"/>
    </xf>
    <xf numFmtId="168" fontId="29" fillId="0" borderId="9" xfId="1193" applyNumberFormat="1" applyFont="1" applyBorder="1"/>
    <xf numFmtId="168" fontId="30" fillId="0" borderId="9" xfId="1191" applyNumberFormat="1" applyFont="1" applyBorder="1" applyAlignment="1">
      <alignment horizontal="center" vertical="center"/>
    </xf>
    <xf numFmtId="168" fontId="30" fillId="0" borderId="67" xfId="1191" applyNumberFormat="1" applyFont="1" applyBorder="1" applyAlignment="1">
      <alignment horizontal="center" vertical="center"/>
    </xf>
    <xf numFmtId="168" fontId="29" fillId="0" borderId="40" xfId="1191" applyNumberFormat="1" applyFont="1" applyBorder="1" applyAlignment="1">
      <alignment horizontal="center" vertical="center"/>
    </xf>
    <xf numFmtId="168" fontId="29" fillId="0" borderId="54" xfId="1191" applyNumberFormat="1" applyFont="1" applyBorder="1" applyAlignment="1">
      <alignment horizontal="center" vertical="center"/>
    </xf>
    <xf numFmtId="0" fontId="29" fillId="0" borderId="9" xfId="1191" applyFont="1" applyFill="1" applyBorder="1" applyAlignment="1">
      <alignment horizontal="center" vertical="center" wrapText="1"/>
    </xf>
    <xf numFmtId="168" fontId="29" fillId="0" borderId="67" xfId="1193" applyNumberFormat="1" applyFont="1" applyFill="1" applyBorder="1" applyAlignment="1">
      <alignment horizontal="center" wrapText="1"/>
    </xf>
    <xf numFmtId="9" fontId="31" fillId="0" borderId="52" xfId="1193" applyFont="1" applyFill="1" applyBorder="1" applyAlignment="1">
      <alignment horizontal="center"/>
    </xf>
    <xf numFmtId="168" fontId="29" fillId="0" borderId="40" xfId="1232" applyNumberFormat="1" applyBorder="1" applyAlignment="1">
      <alignment horizontal="center"/>
    </xf>
    <xf numFmtId="168" fontId="29" fillId="0" borderId="39" xfId="1232" applyNumberFormat="1" applyBorder="1" applyAlignment="1">
      <alignment horizontal="center"/>
    </xf>
    <xf numFmtId="168" fontId="29" fillId="0" borderId="41" xfId="1232" applyNumberFormat="1" applyBorder="1" applyAlignment="1">
      <alignment horizontal="center"/>
    </xf>
    <xf numFmtId="168" fontId="29" fillId="0" borderId="27" xfId="1232" applyNumberFormat="1" applyBorder="1" applyAlignment="1">
      <alignment horizontal="center"/>
    </xf>
    <xf numFmtId="0" fontId="80" fillId="0" borderId="17" xfId="44" applyFont="1" applyFill="1" applyBorder="1" applyAlignment="1">
      <alignment horizontal="center" vertical="center" wrapText="1"/>
    </xf>
    <xf numFmtId="10" fontId="0" fillId="0" borderId="0" xfId="0" applyNumberFormat="1"/>
    <xf numFmtId="0" fontId="74" fillId="0" borderId="39" xfId="1191" applyFont="1" applyFill="1" applyBorder="1" applyAlignment="1">
      <alignment horizontal="center" vertical="center" wrapText="1"/>
    </xf>
    <xf numFmtId="168" fontId="29" fillId="0" borderId="40" xfId="1193" applyNumberFormat="1" applyFont="1" applyFill="1" applyBorder="1" applyAlignment="1">
      <alignment horizontal="center" wrapText="1"/>
    </xf>
    <xf numFmtId="9" fontId="31" fillId="0" borderId="44" xfId="1193" applyFont="1" applyFill="1" applyBorder="1" applyAlignment="1">
      <alignment horizontal="center"/>
    </xf>
    <xf numFmtId="0" fontId="18" fillId="0" borderId="0" xfId="1191" applyFont="1" applyFill="1"/>
    <xf numFmtId="0" fontId="16" fillId="0" borderId="16" xfId="39" applyFont="1" applyBorder="1" applyAlignment="1">
      <alignment horizontal="center" vertical="center" wrapText="1"/>
    </xf>
    <xf numFmtId="0" fontId="16" fillId="0" borderId="9" xfId="39" applyFont="1" applyBorder="1" applyAlignment="1">
      <alignment horizontal="center" vertical="center" wrapText="1"/>
    </xf>
    <xf numFmtId="168" fontId="16" fillId="0" borderId="9" xfId="56" applyNumberFormat="1" applyFont="1" applyBorder="1"/>
    <xf numFmtId="168" fontId="16" fillId="0" borderId="9" xfId="56" applyNumberFormat="1" applyFont="1" applyBorder="1" applyAlignment="1">
      <alignment horizontal="center" wrapText="1"/>
    </xf>
    <xf numFmtId="168" fontId="16" fillId="0" borderId="67" xfId="56" applyNumberFormat="1" applyFont="1" applyBorder="1" applyAlignment="1">
      <alignment horizontal="center" wrapText="1"/>
    </xf>
    <xf numFmtId="168" fontId="16" fillId="0" borderId="54" xfId="56" applyNumberFormat="1" applyFont="1" applyBorder="1" applyAlignment="1">
      <alignment horizontal="center" wrapText="1"/>
    </xf>
    <xf numFmtId="168" fontId="16" fillId="0" borderId="9" xfId="39" applyNumberFormat="1" applyFont="1" applyFill="1" applyBorder="1" applyAlignment="1">
      <alignment horizontal="center" vertical="center"/>
    </xf>
    <xf numFmtId="168" fontId="16" fillId="0" borderId="9" xfId="39" applyNumberFormat="1" applyFont="1" applyBorder="1" applyAlignment="1">
      <alignment horizontal="center" vertical="center"/>
    </xf>
    <xf numFmtId="168" fontId="16" fillId="0" borderId="67" xfId="39" applyNumberFormat="1" applyFont="1" applyBorder="1" applyAlignment="1">
      <alignment horizontal="center" vertical="center"/>
    </xf>
    <xf numFmtId="168" fontId="16" fillId="0" borderId="54" xfId="39" applyNumberFormat="1" applyFont="1" applyBorder="1" applyAlignment="1">
      <alignment horizontal="center" vertical="center"/>
    </xf>
    <xf numFmtId="168" fontId="77" fillId="0" borderId="9" xfId="56" applyNumberFormat="1" applyFont="1" applyBorder="1" applyAlignment="1">
      <alignment horizontal="center"/>
    </xf>
    <xf numFmtId="168" fontId="77" fillId="0" borderId="67" xfId="56" applyNumberFormat="1" applyFont="1" applyBorder="1" applyAlignment="1">
      <alignment horizontal="center"/>
    </xf>
    <xf numFmtId="9" fontId="17" fillId="0" borderId="52" xfId="56" applyFont="1" applyBorder="1" applyAlignment="1">
      <alignment horizontal="center"/>
    </xf>
    <xf numFmtId="168" fontId="59" fillId="0" borderId="0" xfId="75" applyNumberFormat="1" applyFont="1" applyAlignment="1">
      <alignment horizontal="center"/>
    </xf>
    <xf numFmtId="0" fontId="12" fillId="0" borderId="0" xfId="1832"/>
    <xf numFmtId="0" fontId="93" fillId="0" borderId="0" xfId="167" applyFont="1"/>
    <xf numFmtId="0" fontId="70" fillId="0" borderId="0" xfId="167"/>
    <xf numFmtId="0" fontId="74" fillId="0" borderId="0" xfId="1833" applyFont="1" applyAlignment="1">
      <alignment horizontal="center" vertical="center" wrapText="1"/>
    </xf>
    <xf numFmtId="0" fontId="74" fillId="0" borderId="0" xfId="1833" applyFont="1" applyFill="1" applyAlignment="1">
      <alignment horizontal="center" vertical="center" wrapText="1"/>
    </xf>
    <xf numFmtId="0" fontId="70" fillId="0" borderId="0" xfId="167" applyAlignment="1">
      <alignment vertical="center" wrapText="1"/>
    </xf>
    <xf numFmtId="0" fontId="12" fillId="0" borderId="0" xfId="1833" applyBorder="1" applyAlignment="1">
      <alignment horizontal="center" wrapText="1"/>
    </xf>
    <xf numFmtId="168" fontId="12" fillId="0" borderId="0" xfId="107" applyNumberFormat="1" applyFont="1" applyAlignment="1">
      <alignment wrapText="1"/>
    </xf>
    <xf numFmtId="168" fontId="0" fillId="0" borderId="0" xfId="107" applyNumberFormat="1" applyFont="1"/>
    <xf numFmtId="10" fontId="74" fillId="0" borderId="0" xfId="1833" applyNumberFormat="1" applyFont="1" applyAlignment="1">
      <alignment horizontal="center" wrapText="1"/>
    </xf>
    <xf numFmtId="3" fontId="70" fillId="0" borderId="0" xfId="167" applyNumberFormat="1"/>
    <xf numFmtId="10" fontId="70" fillId="0" borderId="0" xfId="167" applyNumberFormat="1" applyAlignment="1">
      <alignment horizontal="center"/>
    </xf>
    <xf numFmtId="0" fontId="12" fillId="0" borderId="0" xfId="1833" applyBorder="1" applyAlignment="1">
      <alignment horizontal="center"/>
    </xf>
    <xf numFmtId="0" fontId="83" fillId="0" borderId="0" xfId="167" applyFont="1" applyBorder="1" applyAlignment="1">
      <alignment horizontal="center"/>
    </xf>
    <xf numFmtId="170" fontId="83" fillId="0" borderId="0" xfId="167" applyNumberFormat="1" applyFont="1" applyBorder="1" applyAlignment="1">
      <alignment horizontal="center"/>
    </xf>
    <xf numFmtId="1" fontId="70" fillId="0" borderId="0" xfId="167" applyNumberFormat="1"/>
    <xf numFmtId="2" fontId="70" fillId="0" borderId="0" xfId="167" applyNumberFormat="1" applyAlignment="1">
      <alignment horizontal="center"/>
    </xf>
    <xf numFmtId="0" fontId="59" fillId="0" borderId="0" xfId="1191" applyFont="1" applyAlignment="1">
      <alignment horizontal="left"/>
    </xf>
    <xf numFmtId="0" fontId="11" fillId="0" borderId="0" xfId="1191" applyFont="1"/>
    <xf numFmtId="0" fontId="0" fillId="0" borderId="0" xfId="0" applyAlignment="1">
      <alignment vertical="center" wrapText="1"/>
    </xf>
    <xf numFmtId="168" fontId="31" fillId="0" borderId="0" xfId="1193" applyNumberFormat="1" applyFont="1" applyAlignment="1">
      <alignment horizontal="center"/>
    </xf>
    <xf numFmtId="168" fontId="33" fillId="0" borderId="0" xfId="1183" applyNumberFormat="1" applyFont="1" applyFill="1" applyAlignment="1">
      <alignment horizontal="center"/>
    </xf>
    <xf numFmtId="168" fontId="10" fillId="0" borderId="0" xfId="1193" applyNumberFormat="1" applyFont="1" applyBorder="1" applyAlignment="1">
      <alignment horizontal="center" wrapText="1"/>
    </xf>
    <xf numFmtId="168" fontId="10" fillId="0" borderId="39" xfId="1193" applyNumberFormat="1" applyFont="1" applyBorder="1" applyAlignment="1">
      <alignment horizontal="center" wrapText="1"/>
    </xf>
    <xf numFmtId="168" fontId="10" fillId="0" borderId="71" xfId="1193" applyNumberFormat="1" applyFont="1" applyBorder="1" applyAlignment="1">
      <alignment horizontal="center" wrapText="1"/>
    </xf>
    <xf numFmtId="168" fontId="10" fillId="0" borderId="0" xfId="0" applyNumberFormat="1" applyFont="1" applyBorder="1" applyAlignment="1">
      <alignment horizontal="center" wrapText="1"/>
    </xf>
    <xf numFmtId="168" fontId="9" fillId="0" borderId="0" xfId="74" applyNumberFormat="1" applyFont="1" applyAlignment="1">
      <alignment horizontal="center"/>
    </xf>
    <xf numFmtId="0" fontId="79" fillId="0" borderId="16" xfId="44" applyFont="1" applyFill="1" applyBorder="1" applyAlignment="1">
      <alignment horizontal="center" vertical="center" wrapText="1"/>
    </xf>
    <xf numFmtId="0" fontId="79" fillId="0" borderId="38" xfId="44" applyFont="1" applyFill="1" applyBorder="1" applyAlignment="1">
      <alignment horizontal="center" vertical="center" wrapText="1"/>
    </xf>
    <xf numFmtId="0" fontId="74" fillId="0" borderId="0" xfId="52" applyFont="1" applyFill="1" applyBorder="1" applyAlignment="1">
      <alignment horizontal="center" vertical="center" wrapText="1"/>
    </xf>
    <xf numFmtId="3" fontId="9" fillId="0" borderId="0" xfId="74" applyNumberFormat="1" applyFont="1" applyAlignment="1">
      <alignment horizontal="center"/>
    </xf>
    <xf numFmtId="0" fontId="0" fillId="0" borderId="0" xfId="167" applyFont="1"/>
    <xf numFmtId="0" fontId="12" fillId="0" borderId="0" xfId="1832" applyAlignment="1">
      <alignment horizontal="center"/>
    </xf>
    <xf numFmtId="3" fontId="32" fillId="0" borderId="0" xfId="1182" applyNumberFormat="1"/>
    <xf numFmtId="0" fontId="81" fillId="0" borderId="0" xfId="1191" applyFont="1"/>
    <xf numFmtId="0" fontId="79" fillId="0" borderId="9" xfId="44" applyFont="1" applyFill="1" applyBorder="1" applyAlignment="1">
      <alignment horizontal="center" vertical="center" wrapText="1"/>
    </xf>
    <xf numFmtId="0" fontId="79" fillId="0" borderId="77" xfId="44" applyFont="1" applyFill="1" applyBorder="1" applyAlignment="1">
      <alignment horizontal="center" vertical="center" wrapText="1"/>
    </xf>
    <xf numFmtId="0" fontId="16" fillId="0" borderId="78" xfId="39" applyFont="1" applyBorder="1" applyAlignment="1">
      <alignment horizontal="center" vertical="center" wrapText="1"/>
    </xf>
    <xf numFmtId="0" fontId="16" fillId="0" borderId="77" xfId="39" applyFont="1" applyBorder="1" applyAlignment="1">
      <alignment horizontal="center" vertical="center" wrapText="1"/>
    </xf>
    <xf numFmtId="168" fontId="16" fillId="0" borderId="77" xfId="56" applyNumberFormat="1" applyFont="1" applyBorder="1" applyAlignment="1">
      <alignment horizontal="center" wrapText="1"/>
    </xf>
    <xf numFmtId="168" fontId="16" fillId="0" borderId="79" xfId="56" applyNumberFormat="1" applyFont="1" applyBorder="1" applyAlignment="1">
      <alignment horizontal="center" wrapText="1"/>
    </xf>
    <xf numFmtId="168" fontId="16" fillId="0" borderId="80" xfId="56" applyNumberFormat="1" applyFont="1" applyBorder="1" applyAlignment="1">
      <alignment horizontal="center" wrapText="1"/>
    </xf>
    <xf numFmtId="168" fontId="77" fillId="0" borderId="9" xfId="39" applyNumberFormat="1" applyFont="1" applyBorder="1" applyAlignment="1">
      <alignment horizontal="center" vertical="center"/>
    </xf>
    <xf numFmtId="168" fontId="77" fillId="0" borderId="77" xfId="39" applyNumberFormat="1" applyFont="1" applyBorder="1" applyAlignment="1">
      <alignment horizontal="center" vertical="center"/>
    </xf>
    <xf numFmtId="168" fontId="77" fillId="0" borderId="77" xfId="56" applyNumberFormat="1" applyFont="1" applyBorder="1" applyAlignment="1">
      <alignment horizontal="center"/>
    </xf>
    <xf numFmtId="168" fontId="77" fillId="0" borderId="79" xfId="56" applyNumberFormat="1" applyFont="1" applyBorder="1" applyAlignment="1">
      <alignment horizontal="center"/>
    </xf>
    <xf numFmtId="168" fontId="16" fillId="0" borderId="77" xfId="56" applyNumberFormat="1" applyFont="1" applyBorder="1" applyAlignment="1">
      <alignment horizontal="center"/>
    </xf>
    <xf numFmtId="9" fontId="17" fillId="0" borderId="81" xfId="56" applyFont="1" applyBorder="1" applyAlignment="1">
      <alignment horizontal="center"/>
    </xf>
    <xf numFmtId="0" fontId="29" fillId="0" borderId="77" xfId="1191" applyFont="1" applyFill="1" applyBorder="1" applyAlignment="1">
      <alignment horizontal="center" vertical="center"/>
    </xf>
    <xf numFmtId="0" fontId="59" fillId="0" borderId="77" xfId="44" applyFont="1" applyFill="1" applyBorder="1" applyAlignment="1">
      <alignment horizontal="center"/>
    </xf>
    <xf numFmtId="0" fontId="29" fillId="0" borderId="19" xfId="1191" applyBorder="1" applyAlignment="1">
      <alignment horizontal="center" vertical="center" wrapText="1"/>
    </xf>
    <xf numFmtId="0" fontId="21" fillId="0" borderId="0" xfId="1191" applyFont="1" applyBorder="1" applyAlignment="1">
      <alignment horizontal="center" vertical="center" wrapText="1"/>
    </xf>
    <xf numFmtId="0" fontId="7" fillId="0" borderId="0" xfId="1191" applyFont="1" applyBorder="1" applyAlignment="1">
      <alignment horizontal="center" vertical="center" wrapText="1"/>
    </xf>
    <xf numFmtId="0" fontId="21" fillId="0" borderId="48" xfId="1191" applyFont="1" applyBorder="1" applyAlignment="1">
      <alignment horizontal="center" vertical="center" wrapText="1"/>
    </xf>
    <xf numFmtId="0" fontId="29" fillId="0" borderId="19" xfId="1191" applyBorder="1" applyAlignment="1">
      <alignment wrapText="1"/>
    </xf>
    <xf numFmtId="0" fontId="29" fillId="0" borderId="0" xfId="1191" applyBorder="1" applyAlignment="1">
      <alignment wrapText="1"/>
    </xf>
    <xf numFmtId="0" fontId="7" fillId="0" borderId="0" xfId="1191" applyFont="1" applyBorder="1" applyAlignment="1">
      <alignment wrapText="1"/>
    </xf>
    <xf numFmtId="0" fontId="69" fillId="0" borderId="0" xfId="1191" applyFont="1" applyBorder="1" applyAlignment="1">
      <alignment wrapText="1"/>
    </xf>
    <xf numFmtId="0" fontId="29" fillId="0" borderId="48" xfId="1191" applyBorder="1" applyAlignment="1">
      <alignment wrapText="1"/>
    </xf>
    <xf numFmtId="168" fontId="0" fillId="0" borderId="19" xfId="75" applyNumberFormat="1" applyFont="1" applyBorder="1"/>
    <xf numFmtId="171" fontId="29" fillId="0" borderId="0" xfId="1191" applyNumberFormat="1" applyBorder="1" applyAlignment="1">
      <alignment horizontal="center" vertical="center"/>
    </xf>
    <xf numFmtId="3" fontId="29" fillId="0" borderId="0" xfId="1191" applyNumberFormat="1" applyBorder="1" applyAlignment="1">
      <alignment horizontal="center"/>
    </xf>
    <xf numFmtId="1" fontId="29" fillId="0" borderId="0" xfId="1191" applyNumberFormat="1" applyBorder="1" applyAlignment="1">
      <alignment horizontal="center"/>
    </xf>
    <xf numFmtId="3" fontId="29" fillId="0" borderId="0" xfId="1191" applyNumberFormat="1" applyBorder="1"/>
    <xf numFmtId="168" fontId="29" fillId="0" borderId="0" xfId="75" applyNumberFormat="1" applyFont="1" applyBorder="1"/>
    <xf numFmtId="3" fontId="69" fillId="0" borderId="0" xfId="1191" applyNumberFormat="1" applyFont="1" applyBorder="1"/>
    <xf numFmtId="0" fontId="29" fillId="0" borderId="47" xfId="1191" applyBorder="1"/>
    <xf numFmtId="0" fontId="29" fillId="0" borderId="43" xfId="1191" applyBorder="1"/>
    <xf numFmtId="0" fontId="29" fillId="0" borderId="46" xfId="1191" applyBorder="1"/>
    <xf numFmtId="168" fontId="69" fillId="0" borderId="48" xfId="75" applyNumberFormat="1" applyFont="1" applyBorder="1" applyAlignment="1">
      <alignment horizontal="center"/>
    </xf>
    <xf numFmtId="168" fontId="0" fillId="0" borderId="19" xfId="75" applyNumberFormat="1" applyFont="1" applyBorder="1" applyAlignment="1">
      <alignment horizontal="center"/>
    </xf>
    <xf numFmtId="2" fontId="0" fillId="0" borderId="0" xfId="75" applyNumberFormat="1" applyFont="1" applyBorder="1" applyAlignment="1">
      <alignment horizontal="center"/>
    </xf>
    <xf numFmtId="3" fontId="7" fillId="0" borderId="0" xfId="1191" applyNumberFormat="1" applyFont="1" applyBorder="1" applyAlignment="1">
      <alignment horizontal="center"/>
    </xf>
    <xf numFmtId="168" fontId="29" fillId="0" borderId="0" xfId="75" applyNumberFormat="1" applyFont="1" applyBorder="1" applyAlignment="1">
      <alignment horizontal="center"/>
    </xf>
    <xf numFmtId="3" fontId="69" fillId="0" borderId="0" xfId="1191" applyNumberFormat="1" applyFont="1" applyBorder="1" applyAlignment="1">
      <alignment horizontal="center"/>
    </xf>
    <xf numFmtId="0" fontId="7" fillId="0" borderId="19" xfId="1191" applyFont="1" applyBorder="1" applyAlignment="1">
      <alignment horizontal="center" vertical="center" wrapText="1"/>
    </xf>
    <xf numFmtId="0" fontId="14" fillId="0" borderId="0" xfId="1191" applyFont="1" applyBorder="1" applyAlignment="1">
      <alignment horizontal="center" vertical="center" wrapText="1"/>
    </xf>
    <xf numFmtId="0" fontId="19" fillId="0" borderId="0" xfId="1191" applyFont="1" applyBorder="1" applyAlignment="1">
      <alignment horizontal="center" vertical="center" wrapText="1"/>
    </xf>
    <xf numFmtId="0" fontId="14" fillId="0" borderId="48" xfId="1191" applyFont="1" applyBorder="1" applyAlignment="1">
      <alignment horizontal="center" vertical="center" wrapText="1"/>
    </xf>
    <xf numFmtId="171" fontId="29" fillId="0" borderId="19" xfId="1191" applyNumberFormat="1" applyBorder="1"/>
    <xf numFmtId="10" fontId="29" fillId="0" borderId="0" xfId="75" applyNumberFormat="1" applyFont="1" applyBorder="1"/>
    <xf numFmtId="172" fontId="29" fillId="0" borderId="48" xfId="1191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29" fillId="0" borderId="43" xfId="1191" applyNumberFormat="1" applyBorder="1" applyAlignment="1">
      <alignment horizontal="center"/>
    </xf>
    <xf numFmtId="10" fontId="29" fillId="0" borderId="43" xfId="75" applyNumberFormat="1" applyFont="1" applyBorder="1"/>
    <xf numFmtId="172" fontId="29" fillId="0" borderId="46" xfId="1191" applyNumberFormat="1" applyBorder="1" applyAlignment="1">
      <alignment horizontal="center"/>
    </xf>
    <xf numFmtId="0" fontId="124" fillId="0" borderId="19" xfId="1191" applyFont="1" applyBorder="1" applyAlignment="1">
      <alignment horizontal="center" vertical="center" wrapText="1"/>
    </xf>
    <xf numFmtId="3" fontId="69" fillId="0" borderId="19" xfId="1191" applyNumberFormat="1" applyFont="1" applyBorder="1"/>
    <xf numFmtId="9" fontId="29" fillId="0" borderId="0" xfId="75" applyFont="1" applyBorder="1"/>
    <xf numFmtId="1" fontId="29" fillId="0" borderId="0" xfId="1191" applyNumberFormat="1" applyBorder="1"/>
    <xf numFmtId="9" fontId="29" fillId="0" borderId="48" xfId="75" applyFont="1" applyBorder="1"/>
    <xf numFmtId="168" fontId="29" fillId="0" borderId="19" xfId="75" applyNumberFormat="1" applyFont="1" applyBorder="1"/>
    <xf numFmtId="0" fontId="29" fillId="0" borderId="0" xfId="1191" applyBorder="1"/>
    <xf numFmtId="9" fontId="29" fillId="0" borderId="48" xfId="75" applyFont="1" applyBorder="1" applyAlignment="1">
      <alignment horizontal="center"/>
    </xf>
    <xf numFmtId="171" fontId="29" fillId="0" borderId="19" xfId="1191" applyNumberFormat="1" applyBorder="1" applyAlignment="1">
      <alignment horizontal="center"/>
    </xf>
    <xf numFmtId="171" fontId="29" fillId="0" borderId="47" xfId="1191" applyNumberFormat="1" applyBorder="1" applyAlignment="1">
      <alignment horizontal="center"/>
    </xf>
    <xf numFmtId="0" fontId="59" fillId="0" borderId="0" xfId="44" applyBorder="1" applyAlignment="1">
      <alignment horizontal="center"/>
    </xf>
    <xf numFmtId="0" fontId="113" fillId="0" borderId="0" xfId="44" applyFont="1" applyBorder="1" applyAlignment="1">
      <alignment horizontal="center"/>
    </xf>
    <xf numFmtId="0" fontId="69" fillId="0" borderId="56" xfId="1191" applyFont="1" applyBorder="1" applyAlignment="1">
      <alignment horizontal="center" vertical="center" wrapText="1"/>
    </xf>
    <xf numFmtId="0" fontId="69" fillId="0" borderId="48" xfId="1191" applyFont="1" applyBorder="1" applyAlignment="1">
      <alignment horizontal="center" vertical="center" wrapText="1"/>
    </xf>
    <xf numFmtId="1" fontId="29" fillId="0" borderId="0" xfId="1191" applyNumberFormat="1" applyBorder="1" applyAlignment="1">
      <alignment horizontal="center" vertical="center"/>
    </xf>
    <xf numFmtId="10" fontId="69" fillId="0" borderId="48" xfId="1191" applyNumberFormat="1" applyFont="1" applyBorder="1" applyAlignment="1">
      <alignment horizontal="center" vertical="center"/>
    </xf>
    <xf numFmtId="10" fontId="69" fillId="0" borderId="53" xfId="1191" applyNumberFormat="1" applyFont="1" applyBorder="1" applyAlignment="1">
      <alignment horizontal="center" vertical="center"/>
    </xf>
    <xf numFmtId="10" fontId="69" fillId="0" borderId="83" xfId="1191" applyNumberFormat="1" applyFont="1" applyBorder="1" applyAlignment="1">
      <alignment horizontal="center" vertical="center"/>
    </xf>
    <xf numFmtId="168" fontId="69" fillId="0" borderId="46" xfId="1191" applyNumberFormat="1" applyFont="1" applyBorder="1"/>
    <xf numFmtId="0" fontId="15" fillId="0" borderId="51" xfId="1191" applyFont="1" applyBorder="1"/>
    <xf numFmtId="0" fontId="29" fillId="0" borderId="50" xfId="1191" applyBorder="1"/>
    <xf numFmtId="0" fontId="29" fillId="0" borderId="19" xfId="1191" applyBorder="1"/>
    <xf numFmtId="0" fontId="15" fillId="0" borderId="19" xfId="1191" applyFont="1" applyBorder="1"/>
    <xf numFmtId="0" fontId="15" fillId="0" borderId="0" xfId="1191" applyFont="1" applyBorder="1"/>
    <xf numFmtId="0" fontId="77" fillId="0" borderId="0" xfId="1191" applyFont="1" applyBorder="1"/>
    <xf numFmtId="0" fontId="8" fillId="0" borderId="0" xfId="167" applyFont="1"/>
    <xf numFmtId="9" fontId="8" fillId="0" borderId="0" xfId="167" applyNumberFormat="1" applyFont="1"/>
    <xf numFmtId="9" fontId="8" fillId="0" borderId="0" xfId="1871" applyFont="1"/>
    <xf numFmtId="168" fontId="7" fillId="0" borderId="84" xfId="1871" applyNumberFormat="1" applyFont="1" applyBorder="1" applyAlignment="1">
      <alignment horizontal="center"/>
    </xf>
    <xf numFmtId="168" fontId="7" fillId="0" borderId="85" xfId="1871" applyNumberFormat="1" applyFont="1" applyBorder="1" applyAlignment="1">
      <alignment horizontal="center"/>
    </xf>
    <xf numFmtId="168" fontId="7" fillId="0" borderId="86" xfId="1871" applyNumberFormat="1" applyFont="1" applyBorder="1" applyAlignment="1">
      <alignment horizontal="center"/>
    </xf>
    <xf numFmtId="0" fontId="78" fillId="0" borderId="29" xfId="167" applyFont="1" applyBorder="1" applyAlignment="1">
      <alignment horizontal="center"/>
    </xf>
    <xf numFmtId="168" fontId="7" fillId="0" borderId="77" xfId="1871" applyNumberFormat="1" applyFont="1" applyBorder="1" applyAlignment="1">
      <alignment horizontal="center"/>
    </xf>
    <xf numFmtId="168" fontId="7" fillId="0" borderId="0" xfId="1871" applyNumberFormat="1" applyFont="1" applyBorder="1" applyAlignment="1">
      <alignment horizontal="center"/>
    </xf>
    <xf numFmtId="168" fontId="7" fillId="0" borderId="19" xfId="1871" applyNumberFormat="1" applyFont="1" applyBorder="1" applyAlignment="1">
      <alignment horizontal="center"/>
    </xf>
    <xf numFmtId="0" fontId="78" fillId="0" borderId="14" xfId="167" applyFont="1" applyBorder="1" applyAlignment="1">
      <alignment horizontal="center"/>
    </xf>
    <xf numFmtId="168" fontId="8" fillId="0" borderId="0" xfId="1871" applyNumberFormat="1" applyFont="1"/>
    <xf numFmtId="168" fontId="7" fillId="0" borderId="76" xfId="1871" applyNumberFormat="1" applyFont="1" applyBorder="1" applyAlignment="1">
      <alignment horizontal="center"/>
    </xf>
    <xf numFmtId="168" fontId="7" fillId="0" borderId="22" xfId="1871" applyNumberFormat="1" applyFont="1" applyBorder="1" applyAlignment="1">
      <alignment horizontal="center"/>
    </xf>
    <xf numFmtId="168" fontId="7" fillId="0" borderId="18" xfId="1871" applyNumberFormat="1" applyFont="1" applyBorder="1" applyAlignment="1">
      <alignment horizontal="center"/>
    </xf>
    <xf numFmtId="0" fontId="78" fillId="0" borderId="15" xfId="167" applyFont="1" applyBorder="1" applyAlignment="1">
      <alignment horizontal="center"/>
    </xf>
    <xf numFmtId="0" fontId="8" fillId="0" borderId="0" xfId="167" applyFont="1" applyAlignment="1">
      <alignment vertical="center" wrapText="1"/>
    </xf>
    <xf numFmtId="0" fontId="7" fillId="0" borderId="77" xfId="1872" applyFont="1" applyBorder="1" applyAlignment="1">
      <alignment horizontal="center" vertical="center" wrapText="1"/>
    </xf>
    <xf numFmtId="0" fontId="7" fillId="0" borderId="0" xfId="1872" applyFont="1" applyBorder="1" applyAlignment="1">
      <alignment horizontal="center" vertical="center" wrapText="1"/>
    </xf>
    <xf numFmtId="0" fontId="7" fillId="0" borderId="19" xfId="1872" applyFont="1" applyBorder="1" applyAlignment="1">
      <alignment horizontal="center" vertical="center" wrapText="1"/>
    </xf>
    <xf numFmtId="0" fontId="69" fillId="0" borderId="14" xfId="1872" applyFont="1" applyBorder="1" applyAlignment="1">
      <alignment horizontal="center" vertical="center" wrapText="1"/>
    </xf>
    <xf numFmtId="0" fontId="8" fillId="0" borderId="0" xfId="167" applyFont="1" applyAlignment="1">
      <alignment vertical="center"/>
    </xf>
    <xf numFmtId="0" fontId="71" fillId="0" borderId="14" xfId="167" applyFont="1" applyBorder="1" applyAlignment="1">
      <alignment horizontal="center" vertical="center"/>
    </xf>
    <xf numFmtId="0" fontId="8" fillId="0" borderId="15" xfId="167" applyFont="1" applyBorder="1"/>
    <xf numFmtId="0" fontId="81" fillId="0" borderId="77" xfId="44" applyNumberFormat="1" applyFont="1" applyFill="1" applyBorder="1" applyAlignment="1" applyProtection="1">
      <alignment horizontal="center"/>
    </xf>
    <xf numFmtId="0" fontId="81" fillId="0" borderId="0" xfId="44" applyNumberFormat="1" applyFont="1" applyFill="1" applyBorder="1" applyAlignment="1" applyProtection="1">
      <alignment horizontal="center"/>
    </xf>
    <xf numFmtId="0" fontId="69" fillId="0" borderId="14" xfId="1873" applyFont="1" applyBorder="1" applyAlignment="1">
      <alignment horizontal="center" vertical="center"/>
    </xf>
    <xf numFmtId="0" fontId="8" fillId="0" borderId="77" xfId="167" applyFont="1" applyBorder="1"/>
    <xf numFmtId="0" fontId="8" fillId="0" borderId="0" xfId="167" applyFont="1" applyBorder="1"/>
    <xf numFmtId="0" fontId="8" fillId="0" borderId="14" xfId="167" applyFont="1" applyBorder="1"/>
    <xf numFmtId="0" fontId="6" fillId="0" borderId="0" xfId="1191" applyFont="1"/>
    <xf numFmtId="0" fontId="5" fillId="0" borderId="0" xfId="1191" applyFont="1"/>
    <xf numFmtId="1" fontId="59" fillId="0" borderId="0" xfId="75" applyNumberFormat="1" applyFont="1" applyAlignment="1">
      <alignment horizontal="center"/>
    </xf>
    <xf numFmtId="0" fontId="4" fillId="0" borderId="22" xfId="1191" applyFont="1" applyBorder="1" applyAlignment="1">
      <alignment horizontal="center" vertical="center" wrapText="1"/>
    </xf>
    <xf numFmtId="3" fontId="29" fillId="0" borderId="0" xfId="1191" applyNumberFormat="1" applyBorder="1" applyAlignment="1">
      <alignment horizontal="center" vertical="center" wrapText="1"/>
    </xf>
    <xf numFmtId="3" fontId="29" fillId="0" borderId="0" xfId="1191" applyNumberFormat="1" applyBorder="1" applyAlignment="1">
      <alignment horizontal="center" vertical="center"/>
    </xf>
    <xf numFmtId="3" fontId="29" fillId="0" borderId="24" xfId="1191" applyNumberFormat="1" applyBorder="1" applyAlignment="1">
      <alignment horizontal="center" wrapText="1"/>
    </xf>
    <xf numFmtId="3" fontId="29" fillId="0" borderId="24" xfId="1191" applyNumberFormat="1" applyBorder="1" applyAlignment="1">
      <alignment horizontal="center" vertical="center"/>
    </xf>
    <xf numFmtId="3" fontId="29" fillId="0" borderId="0" xfId="1193" applyNumberFormat="1" applyFont="1" applyBorder="1" applyAlignment="1">
      <alignment horizontal="center"/>
    </xf>
    <xf numFmtId="0" fontId="3" fillId="0" borderId="0" xfId="1182" applyFont="1"/>
    <xf numFmtId="9" fontId="29" fillId="0" borderId="0" xfId="75" applyFont="1" applyAlignment="1">
      <alignment horizontal="center"/>
    </xf>
    <xf numFmtId="9" fontId="29" fillId="0" borderId="0" xfId="1191" applyNumberFormat="1"/>
    <xf numFmtId="2" fontId="29" fillId="0" borderId="0" xfId="1191" applyNumberFormat="1" applyAlignment="1">
      <alignment horizontal="center"/>
    </xf>
    <xf numFmtId="0" fontId="2" fillId="0" borderId="0" xfId="1191" applyFont="1" applyAlignment="1">
      <alignment horizontal="center" wrapText="1"/>
    </xf>
    <xf numFmtId="3" fontId="112" fillId="0" borderId="47" xfId="1191" applyNumberFormat="1" applyFont="1" applyBorder="1" applyAlignment="1">
      <alignment horizontal="center" vertical="center"/>
    </xf>
    <xf numFmtId="9" fontId="77" fillId="0" borderId="0" xfId="1191" applyNumberFormat="1" applyFont="1" applyAlignment="1">
      <alignment horizontal="center"/>
    </xf>
    <xf numFmtId="9" fontId="77" fillId="0" borderId="0" xfId="75" applyFont="1" applyAlignment="1">
      <alignment horizontal="center"/>
    </xf>
    <xf numFmtId="0" fontId="2" fillId="0" borderId="0" xfId="1191" applyFont="1" applyAlignment="1">
      <alignment horizontal="center" vertical="center"/>
    </xf>
    <xf numFmtId="0" fontId="29" fillId="0" borderId="87" xfId="1191" applyBorder="1"/>
    <xf numFmtId="0" fontId="29" fillId="0" borderId="88" xfId="1191" applyBorder="1"/>
    <xf numFmtId="0" fontId="6" fillId="0" borderId="88" xfId="1191" applyFont="1" applyBorder="1"/>
    <xf numFmtId="0" fontId="29" fillId="0" borderId="89" xfId="1191" applyBorder="1"/>
    <xf numFmtId="0" fontId="70" fillId="0" borderId="0" xfId="0" applyFont="1" applyAlignment="1">
      <alignment vertical="center" wrapText="1"/>
    </xf>
    <xf numFmtId="168" fontId="77" fillId="0" borderId="71" xfId="1193" applyNumberFormat="1" applyFont="1" applyFill="1" applyBorder="1" applyAlignment="1">
      <alignment horizontal="center" wrapText="1"/>
    </xf>
    <xf numFmtId="0" fontId="0" fillId="0" borderId="0" xfId="1255" applyFont="1"/>
    <xf numFmtId="0" fontId="30" fillId="0" borderId="17" xfId="44" applyFont="1" applyFill="1" applyBorder="1" applyAlignment="1">
      <alignment horizontal="center" vertical="center" wrapText="1"/>
    </xf>
    <xf numFmtId="0" fontId="30" fillId="0" borderId="57" xfId="44" applyFont="1" applyFill="1" applyBorder="1" applyAlignment="1">
      <alignment horizontal="center" vertical="center" wrapText="1"/>
    </xf>
    <xf numFmtId="0" fontId="71" fillId="0" borderId="17" xfId="44" applyFont="1" applyFill="1" applyBorder="1" applyAlignment="1">
      <alignment horizontal="center" vertical="center" wrapText="1"/>
    </xf>
    <xf numFmtId="0" fontId="71" fillId="0" borderId="38" xfId="44" applyFont="1" applyFill="1" applyBorder="1" applyAlignment="1">
      <alignment horizontal="center" vertical="center" wrapText="1"/>
    </xf>
    <xf numFmtId="0" fontId="74" fillId="0" borderId="0" xfId="1191" applyFont="1" applyAlignment="1">
      <alignment horizontal="center" vertical="center" wrapText="1"/>
    </xf>
    <xf numFmtId="0" fontId="30" fillId="0" borderId="70" xfId="44" applyFont="1" applyFill="1" applyBorder="1" applyAlignment="1">
      <alignment horizontal="center" vertical="center" wrapText="1"/>
    </xf>
    <xf numFmtId="0" fontId="30" fillId="0" borderId="38" xfId="44" applyFont="1" applyFill="1" applyBorder="1" applyAlignment="1">
      <alignment horizontal="center" vertical="center" wrapText="1"/>
    </xf>
    <xf numFmtId="0" fontId="30" fillId="0" borderId="62" xfId="44" applyFont="1" applyFill="1" applyBorder="1" applyAlignment="1">
      <alignment horizontal="center" vertical="center" wrapText="1"/>
    </xf>
    <xf numFmtId="0" fontId="30" fillId="0" borderId="16" xfId="44" applyFont="1" applyFill="1" applyBorder="1" applyAlignment="1">
      <alignment horizontal="center" vertical="center" wrapText="1"/>
    </xf>
    <xf numFmtId="0" fontId="30" fillId="0" borderId="75" xfId="44" applyFont="1" applyFill="1" applyBorder="1" applyAlignment="1">
      <alignment horizontal="center" vertical="center" wrapText="1"/>
    </xf>
    <xf numFmtId="0" fontId="2" fillId="0" borderId="0" xfId="1191" applyFont="1" applyAlignment="1">
      <alignment horizontal="center" vertical="center" wrapText="1"/>
    </xf>
    <xf numFmtId="0" fontId="29" fillId="0" borderId="0" xfId="1191" applyAlignment="1">
      <alignment horizontal="center" vertical="center" wrapText="1"/>
    </xf>
    <xf numFmtId="0" fontId="2" fillId="0" borderId="0" xfId="1191" applyFont="1" applyAlignment="1">
      <alignment horizontal="center" wrapText="1"/>
    </xf>
    <xf numFmtId="0" fontId="29" fillId="0" borderId="0" xfId="1191" applyAlignment="1">
      <alignment horizontal="center" wrapText="1"/>
    </xf>
    <xf numFmtId="0" fontId="119" fillId="0" borderId="16" xfId="44" applyFont="1" applyFill="1" applyBorder="1" applyAlignment="1">
      <alignment horizontal="center" vertical="center" wrapText="1"/>
    </xf>
    <xf numFmtId="0" fontId="119" fillId="0" borderId="17" xfId="44" applyFont="1" applyFill="1" applyBorder="1" applyAlignment="1">
      <alignment horizontal="center" vertical="center" wrapText="1"/>
    </xf>
    <xf numFmtId="0" fontId="119" fillId="0" borderId="38" xfId="44" applyFont="1" applyFill="1" applyBorder="1" applyAlignment="1">
      <alignment horizontal="center" vertical="center" wrapText="1"/>
    </xf>
    <xf numFmtId="0" fontId="69" fillId="0" borderId="16" xfId="1192" applyFont="1" applyFill="1" applyBorder="1" applyAlignment="1">
      <alignment horizontal="center" vertical="center" wrapText="1"/>
    </xf>
    <xf numFmtId="0" fontId="69" fillId="0" borderId="17" xfId="1192" applyFont="1" applyFill="1" applyBorder="1" applyAlignment="1">
      <alignment horizontal="center" vertical="center" wrapText="1"/>
    </xf>
    <xf numFmtId="0" fontId="69" fillId="0" borderId="38" xfId="1192" applyFont="1" applyFill="1" applyBorder="1" applyAlignment="1">
      <alignment horizontal="center" vertical="center" wrapText="1"/>
    </xf>
    <xf numFmtId="0" fontId="71" fillId="0" borderId="16" xfId="44" applyFont="1" applyFill="1" applyBorder="1" applyAlignment="1">
      <alignment horizontal="center" vertical="center" wrapText="1"/>
    </xf>
    <xf numFmtId="0" fontId="119" fillId="0" borderId="69" xfId="44" applyFont="1" applyFill="1" applyBorder="1" applyAlignment="1">
      <alignment horizontal="center" vertical="center" wrapText="1"/>
    </xf>
    <xf numFmtId="0" fontId="119" fillId="0" borderId="76" xfId="44" applyFont="1" applyFill="1" applyBorder="1" applyAlignment="1">
      <alignment horizontal="center" vertical="center" wrapText="1"/>
    </xf>
    <xf numFmtId="0" fontId="69" fillId="0" borderId="12" xfId="1191" applyFont="1" applyBorder="1" applyAlignment="1">
      <alignment horizontal="center" vertical="center"/>
    </xf>
    <xf numFmtId="0" fontId="69" fillId="0" borderId="13" xfId="1191" applyFont="1" applyBorder="1" applyAlignment="1">
      <alignment horizontal="center" vertical="center"/>
    </xf>
    <xf numFmtId="0" fontId="69" fillId="0" borderId="82" xfId="1191" applyFont="1" applyBorder="1" applyAlignment="1">
      <alignment horizontal="center" vertical="center"/>
    </xf>
    <xf numFmtId="0" fontId="118" fillId="0" borderId="0" xfId="1191" applyFont="1" applyAlignment="1">
      <alignment horizontal="center" wrapText="1"/>
    </xf>
    <xf numFmtId="0" fontId="26" fillId="0" borderId="16" xfId="44" applyFont="1" applyFill="1" applyBorder="1" applyAlignment="1">
      <alignment horizontal="center" vertical="center" wrapText="1"/>
    </xf>
    <xf numFmtId="0" fontId="26" fillId="0" borderId="17" xfId="44" applyFont="1" applyFill="1" applyBorder="1" applyAlignment="1">
      <alignment horizontal="center" vertical="center" wrapText="1"/>
    </xf>
    <xf numFmtId="0" fontId="26" fillId="0" borderId="38" xfId="44" applyFont="1" applyFill="1" applyBorder="1" applyAlignment="1">
      <alignment horizontal="center" vertical="center" wrapText="1"/>
    </xf>
    <xf numFmtId="0" fontId="79" fillId="0" borderId="16" xfId="44" applyFont="1" applyFill="1" applyBorder="1" applyAlignment="1">
      <alignment horizontal="center" vertical="center" wrapText="1"/>
    </xf>
    <xf numFmtId="0" fontId="79" fillId="0" borderId="38" xfId="44" applyFont="1" applyFill="1" applyBorder="1" applyAlignment="1">
      <alignment horizontal="center" vertical="center" wrapText="1"/>
    </xf>
    <xf numFmtId="0" fontId="20" fillId="0" borderId="16" xfId="44" applyFont="1" applyFill="1" applyBorder="1" applyAlignment="1">
      <alignment horizontal="center" vertical="center" wrapText="1"/>
    </xf>
    <xf numFmtId="0" fontId="20" fillId="0" borderId="38" xfId="44" applyFont="1" applyFill="1" applyBorder="1" applyAlignment="1">
      <alignment horizontal="center" vertical="center" wrapText="1"/>
    </xf>
    <xf numFmtId="0" fontId="79" fillId="0" borderId="17" xfId="44" applyFont="1" applyFill="1" applyBorder="1" applyAlignment="1">
      <alignment horizontal="center" vertical="center" wrapText="1"/>
    </xf>
    <xf numFmtId="0" fontId="29" fillId="0" borderId="16" xfId="44" applyFont="1" applyFill="1" applyBorder="1" applyAlignment="1">
      <alignment horizontal="center" vertical="center" wrapText="1"/>
    </xf>
    <xf numFmtId="0" fontId="29" fillId="0" borderId="17" xfId="44" applyFont="1" applyFill="1" applyBorder="1" applyAlignment="1">
      <alignment horizontal="center" vertical="center" wrapText="1"/>
    </xf>
    <xf numFmtId="0" fontId="29" fillId="0" borderId="38" xfId="44" applyFont="1" applyFill="1" applyBorder="1" applyAlignment="1">
      <alignment horizontal="center" vertical="center" wrapText="1"/>
    </xf>
    <xf numFmtId="0" fontId="31" fillId="0" borderId="17" xfId="1192" applyFill="1" applyBorder="1" applyAlignment="1">
      <alignment horizontal="center" vertical="center" wrapText="1"/>
    </xf>
    <xf numFmtId="0" fontId="31" fillId="0" borderId="38" xfId="1192" applyFill="1" applyBorder="1" applyAlignment="1">
      <alignment horizontal="center" vertical="center" wrapText="1"/>
    </xf>
    <xf numFmtId="0" fontId="69" fillId="0" borderId="51" xfId="1191" applyFont="1" applyBorder="1" applyAlignment="1">
      <alignment horizontal="center" vertical="center"/>
    </xf>
    <xf numFmtId="0" fontId="69" fillId="0" borderId="50" xfId="1191" applyFont="1" applyBorder="1" applyAlignment="1">
      <alignment horizontal="center" vertical="center"/>
    </xf>
    <xf numFmtId="0" fontId="69" fillId="0" borderId="49" xfId="1191" applyFont="1" applyBorder="1" applyAlignment="1">
      <alignment horizontal="center" vertical="center"/>
    </xf>
    <xf numFmtId="0" fontId="7" fillId="0" borderId="51" xfId="1191" applyFont="1" applyBorder="1" applyAlignment="1">
      <alignment horizontal="center" vertical="center"/>
    </xf>
    <xf numFmtId="0" fontId="29" fillId="0" borderId="50" xfId="1191" applyBorder="1" applyAlignment="1">
      <alignment horizontal="center" vertical="center"/>
    </xf>
    <xf numFmtId="0" fontId="29" fillId="0" borderId="49" xfId="1191" applyBorder="1" applyAlignment="1">
      <alignment horizontal="center" vertical="center"/>
    </xf>
    <xf numFmtId="0" fontId="29" fillId="0" borderId="19" xfId="1191" applyBorder="1" applyAlignment="1">
      <alignment horizontal="center" vertical="center"/>
    </xf>
    <xf numFmtId="0" fontId="29" fillId="0" borderId="0" xfId="1191" applyBorder="1" applyAlignment="1">
      <alignment horizontal="center" vertical="center"/>
    </xf>
    <xf numFmtId="0" fontId="29" fillId="0" borderId="48" xfId="1191" applyBorder="1" applyAlignment="1">
      <alignment horizontal="center" vertical="center"/>
    </xf>
    <xf numFmtId="0" fontId="125" fillId="0" borderId="12" xfId="1873" applyFont="1" applyBorder="1" applyAlignment="1">
      <alignment horizontal="center" vertical="center"/>
    </xf>
    <xf numFmtId="0" fontId="125" fillId="0" borderId="13" xfId="1873" applyFont="1" applyBorder="1" applyAlignment="1">
      <alignment horizontal="center" vertical="center"/>
    </xf>
    <xf numFmtId="0" fontId="125" fillId="0" borderId="82" xfId="1873" applyFont="1" applyBorder="1" applyAlignment="1">
      <alignment horizontal="center" vertical="center"/>
    </xf>
    <xf numFmtId="3" fontId="8" fillId="0" borderId="68" xfId="167" applyNumberFormat="1" applyFont="1" applyBorder="1" applyAlignment="1">
      <alignment horizontal="center" vertical="center"/>
    </xf>
    <xf numFmtId="3" fontId="8" fillId="0" borderId="17" xfId="167" applyNumberFormat="1" applyFont="1" applyBorder="1" applyAlignment="1">
      <alignment horizontal="center" vertical="center"/>
    </xf>
    <xf numFmtId="3" fontId="8" fillId="0" borderId="78" xfId="167" applyNumberFormat="1" applyFont="1" applyBorder="1" applyAlignment="1">
      <alignment horizontal="center" vertical="center"/>
    </xf>
    <xf numFmtId="0" fontId="8" fillId="0" borderId="68" xfId="167" applyFont="1" applyBorder="1" applyAlignment="1">
      <alignment horizontal="center" vertical="center"/>
    </xf>
    <xf numFmtId="0" fontId="8" fillId="0" borderId="17" xfId="167" applyFont="1" applyBorder="1" applyAlignment="1">
      <alignment horizontal="center" vertical="center"/>
    </xf>
    <xf numFmtId="0" fontId="8" fillId="0" borderId="78" xfId="167" applyFont="1" applyBorder="1" applyAlignment="1">
      <alignment horizontal="center" vertical="center"/>
    </xf>
  </cellXfs>
  <cellStyles count="1912">
    <cellStyle name="20% - Accent1" xfId="1"/>
    <cellStyle name="20% - Accent1 2" xfId="1194"/>
    <cellStyle name="20% - Accent2" xfId="2"/>
    <cellStyle name="20% - Accent2 2" xfId="1195"/>
    <cellStyle name="20% - Accent3" xfId="3"/>
    <cellStyle name="20% - Accent3 2" xfId="1196"/>
    <cellStyle name="20% - Accent4" xfId="4"/>
    <cellStyle name="20% - Accent4 2" xfId="1197"/>
    <cellStyle name="20% - Accent5" xfId="5"/>
    <cellStyle name="20% - Accent5 2" xfId="1198"/>
    <cellStyle name="20% - Accent6" xfId="6"/>
    <cellStyle name="20% - Accent6 2" xfId="1199"/>
    <cellStyle name="40% - Accent1" xfId="7"/>
    <cellStyle name="40% - Accent1 2" xfId="1200"/>
    <cellStyle name="40% - Accent2" xfId="8"/>
    <cellStyle name="40% - Accent2 2" xfId="1201"/>
    <cellStyle name="40% - Accent3" xfId="9"/>
    <cellStyle name="40% - Accent3 2" xfId="1202"/>
    <cellStyle name="40% - Accent4" xfId="10"/>
    <cellStyle name="40% - Accent4 2" xfId="1203"/>
    <cellStyle name="40% - Accent5" xfId="11"/>
    <cellStyle name="40% - Accent5 2" xfId="1204"/>
    <cellStyle name="40% - Accent6" xfId="12"/>
    <cellStyle name="40% - Accent6 2" xfId="1205"/>
    <cellStyle name="60% - Accent1" xfId="13"/>
    <cellStyle name="60% - Accent1 2" xfId="1206"/>
    <cellStyle name="60% - Accent2" xfId="14"/>
    <cellStyle name="60% - Accent2 2" xfId="1207"/>
    <cellStyle name="60% - Accent3" xfId="15"/>
    <cellStyle name="60% - Accent3 2" xfId="1208"/>
    <cellStyle name="60% - Accent4" xfId="16"/>
    <cellStyle name="60% - Accent4 2" xfId="1209"/>
    <cellStyle name="60% - Accent5" xfId="17"/>
    <cellStyle name="60% - Accent5 2" xfId="1210"/>
    <cellStyle name="60% - Accent6" xfId="18"/>
    <cellStyle name="60% - Accent6 2" xfId="1211"/>
    <cellStyle name="Accent1 2" xfId="1212"/>
    <cellStyle name="Accent2 2" xfId="1213"/>
    <cellStyle name="Accent3 2" xfId="1214"/>
    <cellStyle name="Accent4 2" xfId="1215"/>
    <cellStyle name="Accent5 2" xfId="1216"/>
    <cellStyle name="Accent6 2" xfId="1217"/>
    <cellStyle name="Bad" xfId="19"/>
    <cellStyle name="Bad 2" xfId="1218"/>
    <cellStyle name="caché" xfId="1121"/>
    <cellStyle name="Calculation" xfId="20"/>
    <cellStyle name="Calculation 2" xfId="1219"/>
    <cellStyle name="Check Cell" xfId="21"/>
    <cellStyle name="Check Cell 2" xfId="1220"/>
    <cellStyle name="Comma 10" xfId="1261"/>
    <cellStyle name="Comma 10 2" xfId="1262"/>
    <cellStyle name="Comma 11" xfId="1263"/>
    <cellStyle name="Comma 11 2" xfId="1264"/>
    <cellStyle name="Comma 12" xfId="1265"/>
    <cellStyle name="Comma 12 2" xfId="1266"/>
    <cellStyle name="Comma 13" xfId="1267"/>
    <cellStyle name="Comma 14" xfId="1268"/>
    <cellStyle name="Comma 15" xfId="1269"/>
    <cellStyle name="Comma 16" xfId="1270"/>
    <cellStyle name="Comma 2" xfId="1122"/>
    <cellStyle name="Comma 2 2" xfId="1271"/>
    <cellStyle name="Comma 2 2 2" xfId="1272"/>
    <cellStyle name="Comma 2 2 2 2" xfId="1273"/>
    <cellStyle name="Comma 2 2 2 2 2" xfId="1274"/>
    <cellStyle name="Comma 2 2 2 3" xfId="1275"/>
    <cellStyle name="Comma 2 2 3" xfId="1276"/>
    <cellStyle name="Comma 2 3" xfId="1277"/>
    <cellStyle name="Comma 2 3 2" xfId="1278"/>
    <cellStyle name="Comma 2 4" xfId="1279"/>
    <cellStyle name="Comma 3" xfId="1123"/>
    <cellStyle name="Comma 3 2" xfId="1124"/>
    <cellStyle name="Comma 4" xfId="1280"/>
    <cellStyle name="Comma 4 2" xfId="1281"/>
    <cellStyle name="Comma 5" xfId="1282"/>
    <cellStyle name="Comma 5 2" xfId="1283"/>
    <cellStyle name="Comma 5 3" xfId="1284"/>
    <cellStyle name="Comma 6" xfId="1285"/>
    <cellStyle name="Comma 6 2" xfId="1286"/>
    <cellStyle name="Comma 7" xfId="1287"/>
    <cellStyle name="Comma 7 2" xfId="1288"/>
    <cellStyle name="Comma 8" xfId="1289"/>
    <cellStyle name="Comma 9" xfId="1290"/>
    <cellStyle name="Comma(0)" xfId="1125"/>
    <cellStyle name="Comma(3)" xfId="1126"/>
    <cellStyle name="Comma[0]" xfId="1127"/>
    <cellStyle name="Comma[1]" xfId="1128"/>
    <cellStyle name="Comma[2]__" xfId="1129"/>
    <cellStyle name="Comma[3]" xfId="1130"/>
    <cellStyle name="Comma0" xfId="1131"/>
    <cellStyle name="Commentaire" xfId="108"/>
    <cellStyle name="Currency 2" xfId="1291"/>
    <cellStyle name="Currency0" xfId="1132"/>
    <cellStyle name="Date" xfId="22"/>
    <cellStyle name="Date 2" xfId="1292"/>
    <cellStyle name="Dezimal_03-09-03" xfId="1133"/>
    <cellStyle name="En-tête 1" xfId="23"/>
    <cellStyle name="En-tête 1 2" xfId="1293"/>
    <cellStyle name="En-tête 2" xfId="24"/>
    <cellStyle name="En-tête 2 2" xfId="1294"/>
    <cellStyle name="Explanatory Text" xfId="25"/>
    <cellStyle name="Explanatory Text 2" xfId="1221"/>
    <cellStyle name="Financier0" xfId="26"/>
    <cellStyle name="Financier0 2" xfId="1295"/>
    <cellStyle name="Fixed" xfId="1134"/>
    <cellStyle name="Good" xfId="27"/>
    <cellStyle name="Good 2" xfId="1222"/>
    <cellStyle name="Heading 1" xfId="28"/>
    <cellStyle name="Heading 1 2" xfId="1223"/>
    <cellStyle name="Heading 2" xfId="29"/>
    <cellStyle name="Heading 2 2" xfId="1224"/>
    <cellStyle name="Heading 3" xfId="30"/>
    <cellStyle name="Heading 3 2" xfId="1225"/>
    <cellStyle name="Heading 4" xfId="31"/>
    <cellStyle name="Heading 4 2" xfId="1226"/>
    <cellStyle name="Hyperlink 2" xfId="1254"/>
    <cellStyle name="Input" xfId="32"/>
    <cellStyle name="Input 2" xfId="1227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259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434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456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478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500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522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544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" xfId="1562" builtinId="8" hidden="1"/>
    <cellStyle name="Lien hypertexte" xfId="1564" builtinId="8" hidden="1"/>
    <cellStyle name="Lien hypertexte" xfId="1566" builtinId="8" hidden="1"/>
    <cellStyle name="Lien hypertexte" xfId="1568" builtinId="8" hidden="1"/>
    <cellStyle name="Lien hypertexte" xfId="1570" builtinId="8" hidden="1"/>
    <cellStyle name="Lien hypertexte" xfId="1572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4" builtinId="8" hidden="1"/>
    <cellStyle name="Lien hypertexte" xfId="1876" builtinId="8" hidden="1"/>
    <cellStyle name="Lien hypertexte" xfId="1878" builtinId="8" hidden="1"/>
    <cellStyle name="Lien hypertexte" xfId="1880" builtinId="8" hidden="1"/>
    <cellStyle name="Lien hypertexte" xfId="1882" builtinId="8" hidden="1"/>
    <cellStyle name="Lien hypertexte" xfId="1884" builtinId="8" hidden="1"/>
    <cellStyle name="Lien hypertexte" xfId="1886" builtinId="8" hidden="1"/>
    <cellStyle name="Lien hypertexte" xfId="1888" builtinId="8" hidden="1"/>
    <cellStyle name="Lien hypertexte" xfId="1890" builtinId="8" hidden="1"/>
    <cellStyle name="Lien hypertexte" xfId="1892" builtinId="8" hidden="1"/>
    <cellStyle name="Lien hypertexte" xfId="1894" builtinId="8" hidden="1"/>
    <cellStyle name="Lien hypertexte" xfId="1896" builtinId="8" hidden="1"/>
    <cellStyle name="Lien hypertexte" xfId="1898" builtinId="8" hidden="1"/>
    <cellStyle name="Lien hypertexte" xfId="1900" builtinId="8" hidden="1"/>
    <cellStyle name="Lien hypertexte" xfId="1902" builtinId="8" hidden="1"/>
    <cellStyle name="Lien hypertexte" xfId="1904" builtinId="8" hidden="1"/>
    <cellStyle name="Lien hypertexte" xfId="1906" builtinId="8" hidden="1"/>
    <cellStyle name="Lien hypertexte" xfId="1908" builtinId="8" hidden="1"/>
    <cellStyle name="Lien hypertexte" xfId="1910" builtinId="8" hidden="1"/>
    <cellStyle name="Lien hypertexte 2" xfId="33"/>
    <cellStyle name="Lien hypertexte 3" xfId="1228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4" builtinId="9" hidden="1"/>
    <cellStyle name="Lien hypertexte visité" xfId="145" builtinId="9" hidden="1"/>
    <cellStyle name="Lien hypertexte visité" xfId="146" builtinId="9" hidden="1"/>
    <cellStyle name="Lien hypertexte visité" xfId="147" builtinId="9" hidden="1"/>
    <cellStyle name="Lien hypertexte visité" xfId="148" builtinId="9" hidden="1"/>
    <cellStyle name="Lien hypertexte visité" xfId="149" builtinId="9" hidden="1"/>
    <cellStyle name="Lien hypertexte visité" xfId="150" builtinId="9" hidden="1"/>
    <cellStyle name="Lien hypertexte visité" xfId="151" builtinId="9" hidden="1"/>
    <cellStyle name="Lien hypertexte visité" xfId="152" builtinId="9" hidden="1"/>
    <cellStyle name="Lien hypertexte visité" xfId="153" builtinId="9" hidden="1"/>
    <cellStyle name="Lien hypertexte visité" xfId="154" builtinId="9" hidden="1"/>
    <cellStyle name="Lien hypertexte visité" xfId="157" builtinId="9" hidden="1"/>
    <cellStyle name="Lien hypertexte visité" xfId="158" builtinId="9" hidden="1"/>
    <cellStyle name="Lien hypertexte visité" xfId="159" builtinId="9" hidden="1"/>
    <cellStyle name="Lien hypertexte visité" xfId="160" builtinId="9" hidden="1"/>
    <cellStyle name="Lien hypertexte visité" xfId="161" builtinId="9" hidden="1"/>
    <cellStyle name="Lien hypertexte visité" xfId="162" builtinId="9" hidden="1"/>
    <cellStyle name="Lien hypertexte visité" xfId="163" builtinId="9" hidden="1"/>
    <cellStyle name="Lien hypertexte visité" xfId="164" builtinId="9" hidden="1"/>
    <cellStyle name="Lien hypertexte visité" xfId="165" builtinId="9" hidden="1"/>
    <cellStyle name="Lien hypertexte visité" xfId="166" builtinId="9" hidden="1"/>
    <cellStyle name="Lien hypertexte visité" xfId="168" builtinId="9" hidden="1"/>
    <cellStyle name="Lien hypertexte visité" xfId="169" builtinId="9" hidden="1"/>
    <cellStyle name="Lien hypertexte visité" xfId="170" builtinId="9" hidden="1"/>
    <cellStyle name="Lien hypertexte visité" xfId="171" builtinId="9" hidden="1"/>
    <cellStyle name="Lien hypertexte visité" xfId="172" builtinId="9" hidden="1"/>
    <cellStyle name="Lien hypertexte visité" xfId="173" builtinId="9" hidden="1"/>
    <cellStyle name="Lien hypertexte visité" xfId="174" builtinId="9" hidden="1"/>
    <cellStyle name="Lien hypertexte visité" xfId="175" builtinId="9" hidden="1"/>
    <cellStyle name="Lien hypertexte visité" xfId="176" builtinId="9" hidden="1"/>
    <cellStyle name="Lien hypertexte visité" xfId="179" builtinId="9" hidden="1"/>
    <cellStyle name="Lien hypertexte visité" xfId="180" builtinId="9" hidden="1"/>
    <cellStyle name="Lien hypertexte visité" xfId="181" builtinId="9" hidden="1"/>
    <cellStyle name="Lien hypertexte visité" xfId="182" builtinId="9" hidden="1"/>
    <cellStyle name="Lien hypertexte visité" xfId="183" builtinId="9" hidden="1"/>
    <cellStyle name="Lien hypertexte visité" xfId="184" builtinId="9" hidden="1"/>
    <cellStyle name="Lien hypertexte visité" xfId="185" builtinId="9" hidden="1"/>
    <cellStyle name="Lien hypertexte visité" xfId="186" builtinId="9" hidden="1"/>
    <cellStyle name="Lien hypertexte visité" xfId="187" builtinId="9" hidden="1"/>
    <cellStyle name="Lien hypertexte visité" xfId="188" builtinId="9" hidden="1"/>
    <cellStyle name="Lien hypertexte visité" xfId="189" builtinId="9" hidden="1"/>
    <cellStyle name="Lien hypertexte visité" xfId="190" builtinId="9" hidden="1"/>
    <cellStyle name="Lien hypertexte visité" xfId="191" builtinId="9" hidden="1"/>
    <cellStyle name="Lien hypertexte visité" xfId="192" builtinId="9" hidden="1"/>
    <cellStyle name="Lien hypertexte visité" xfId="193" builtinId="9" hidden="1"/>
    <cellStyle name="Lien hypertexte visité" xfId="194" builtinId="9" hidden="1"/>
    <cellStyle name="Lien hypertexte visité" xfId="195" builtinId="9" hidden="1"/>
    <cellStyle name="Lien hypertexte visité" xfId="196" builtinId="9" hidden="1"/>
    <cellStyle name="Lien hypertexte visité" xfId="197" builtinId="9" hidden="1"/>
    <cellStyle name="Lien hypertexte visité" xfId="198" builtinId="9" hidden="1"/>
    <cellStyle name="Lien hypertexte visité" xfId="199" builtinId="9" hidden="1"/>
    <cellStyle name="Lien hypertexte visité" xfId="200" builtinId="9" hidden="1"/>
    <cellStyle name="Lien hypertexte visité" xfId="201" builtinId="9" hidden="1"/>
    <cellStyle name="Lien hypertexte visité" xfId="202" builtinId="9" hidden="1"/>
    <cellStyle name="Lien hypertexte visité" xfId="203" builtinId="9" hidden="1"/>
    <cellStyle name="Lien hypertexte visité" xfId="204" builtinId="9" hidden="1"/>
    <cellStyle name="Lien hypertexte visité" xfId="205" builtinId="9" hidden="1"/>
    <cellStyle name="Lien hypertexte visité" xfId="206" builtinId="9" hidden="1"/>
    <cellStyle name="Lien hypertexte visité" xfId="207" builtinId="9" hidden="1"/>
    <cellStyle name="Lien hypertexte visité" xfId="208" builtinId="9" hidden="1"/>
    <cellStyle name="Lien hypertexte visité" xfId="209" builtinId="9" hidden="1"/>
    <cellStyle name="Lien hypertexte visité" xfId="210" builtinId="9" hidden="1"/>
    <cellStyle name="Lien hypertexte visité" xfId="211" builtinId="9" hidden="1"/>
    <cellStyle name="Lien hypertexte visité" xfId="212" builtinId="9" hidden="1"/>
    <cellStyle name="Lien hypertexte visité" xfId="213" builtinId="9" hidden="1"/>
    <cellStyle name="Lien hypertexte visité" xfId="214" builtinId="9" hidden="1"/>
    <cellStyle name="Lien hypertexte visité" xfId="215" builtinId="9" hidden="1"/>
    <cellStyle name="Lien hypertexte visité" xfId="216" builtinId="9" hidden="1"/>
    <cellStyle name="Lien hypertexte visité" xfId="217" builtinId="9" hidden="1"/>
    <cellStyle name="Lien hypertexte visité" xfId="218" builtinId="9" hidden="1"/>
    <cellStyle name="Lien hypertexte visité" xfId="219" builtinId="9" hidden="1"/>
    <cellStyle name="Lien hypertexte visité" xfId="220" builtinId="9" hidden="1"/>
    <cellStyle name="Lien hypertexte visité" xfId="22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8" builtinId="9" hidden="1"/>
    <cellStyle name="Lien hypertexte visité" xfId="1029" builtinId="9" hidden="1"/>
    <cellStyle name="Lien hypertexte visité" xfId="1030" builtinId="9" hidden="1"/>
    <cellStyle name="Lien hypertexte visité" xfId="1031" builtinId="9" hidden="1"/>
    <cellStyle name="Lien hypertexte visité" xfId="1032" builtinId="9" hidden="1"/>
    <cellStyle name="Lien hypertexte visité" xfId="1033" builtinId="9" hidden="1"/>
    <cellStyle name="Lien hypertexte visité" xfId="1034" builtinId="9" hidden="1"/>
    <cellStyle name="Lien hypertexte visité" xfId="1035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Lien hypertexte visité" xfId="1054" builtinId="9" hidden="1"/>
    <cellStyle name="Lien hypertexte visité" xfId="1055" builtinId="9" hidden="1"/>
    <cellStyle name="Lien hypertexte visité" xfId="1056" builtinId="9" hidden="1"/>
    <cellStyle name="Lien hypertexte visité" xfId="1060" builtinId="9" hidden="1"/>
    <cellStyle name="Lien hypertexte visité" xfId="1061" builtinId="9" hidden="1"/>
    <cellStyle name="Lien hypertexte visité" xfId="1062" builtinId="9" hidden="1"/>
    <cellStyle name="Lien hypertexte visité" xfId="1063" builtinId="9" hidden="1"/>
    <cellStyle name="Lien hypertexte visité" xfId="1064" builtinId="9" hidden="1"/>
    <cellStyle name="Lien hypertexte visité" xfId="1065" builtinId="9" hidden="1"/>
    <cellStyle name="Lien hypertexte visité" xfId="1066" builtinId="9" hidden="1"/>
    <cellStyle name="Lien hypertexte visité" xfId="1067" builtinId="9" hidden="1"/>
    <cellStyle name="Lien hypertexte visité" xfId="1068" builtinId="9" hidden="1"/>
    <cellStyle name="Lien hypertexte visité" xfId="1069" builtinId="9" hidden="1"/>
    <cellStyle name="Lien hypertexte visité" xfId="1070" builtinId="9" hidden="1"/>
    <cellStyle name="Lien hypertexte visité" xfId="1071" builtinId="9" hidden="1"/>
    <cellStyle name="Lien hypertexte visité" xfId="1072" builtinId="9" hidden="1"/>
    <cellStyle name="Lien hypertexte visité" xfId="1073" builtinId="9" hidden="1"/>
    <cellStyle name="Lien hypertexte visité" xfId="1074" builtinId="9" hidden="1"/>
    <cellStyle name="Lien hypertexte visité" xfId="1075" builtinId="9" hidden="1"/>
    <cellStyle name="Lien hypertexte visité" xfId="1076" builtinId="9" hidden="1"/>
    <cellStyle name="Lien hypertexte visité" xfId="1077" builtinId="9" hidden="1"/>
    <cellStyle name="Lien hypertexte visité" xfId="1078" builtinId="9" hidden="1"/>
    <cellStyle name="Lien hypertexte visité" xfId="1079" builtinId="9" hidden="1"/>
    <cellStyle name="Lien hypertexte visité" xfId="1080" builtinId="9" hidden="1"/>
    <cellStyle name="Lien hypertexte visité" xfId="1081" builtinId="9" hidden="1"/>
    <cellStyle name="Lien hypertexte visité" xfId="1082" builtinId="9" hidden="1"/>
    <cellStyle name="Lien hypertexte visité" xfId="1083" builtinId="9" hidden="1"/>
    <cellStyle name="Lien hypertexte visité" xfId="1084" builtinId="9" hidden="1"/>
    <cellStyle name="Lien hypertexte visité" xfId="1085" builtinId="9" hidden="1"/>
    <cellStyle name="Lien hypertexte visité" xfId="1086" builtinId="9" hidden="1"/>
    <cellStyle name="Lien hypertexte visité" xfId="1087" builtinId="9" hidden="1"/>
    <cellStyle name="Lien hypertexte visité" xfId="1088" builtinId="9" hidden="1"/>
    <cellStyle name="Lien hypertexte visité" xfId="1089" builtinId="9" hidden="1"/>
    <cellStyle name="Lien hypertexte visité" xfId="1090" builtinId="9" hidden="1"/>
    <cellStyle name="Lien hypertexte visité" xfId="1091" builtinId="9" hidden="1"/>
    <cellStyle name="Lien hypertexte visité" xfId="1092" builtinId="9" hidden="1"/>
    <cellStyle name="Lien hypertexte visité" xfId="1093" builtinId="9" hidden="1"/>
    <cellStyle name="Lien hypertexte visité" xfId="1094" builtinId="9" hidden="1"/>
    <cellStyle name="Lien hypertexte visité" xfId="1095" builtinId="9" hidden="1"/>
    <cellStyle name="Lien hypertexte visité" xfId="1096" builtinId="9" hidden="1"/>
    <cellStyle name="Lien hypertexte visité" xfId="1097" builtinId="9" hidden="1"/>
    <cellStyle name="Lien hypertexte visité" xfId="1098" builtinId="9" hidden="1"/>
    <cellStyle name="Lien hypertexte visité" xfId="1099" builtinId="9" hidden="1"/>
    <cellStyle name="Lien hypertexte visité" xfId="1100" builtinId="9" hidden="1"/>
    <cellStyle name="Lien hypertexte visité" xfId="1101" builtinId="9" hidden="1"/>
    <cellStyle name="Lien hypertexte visité" xfId="1102" builtinId="9" hidden="1"/>
    <cellStyle name="Lien hypertexte visité" xfId="1103" builtinId="9" hidden="1"/>
    <cellStyle name="Lien hypertexte visité" xfId="1104" builtinId="9" hidden="1"/>
    <cellStyle name="Lien hypertexte visité" xfId="1105" builtinId="9" hidden="1"/>
    <cellStyle name="Lien hypertexte visité" xfId="1106" builtinId="9" hidden="1"/>
    <cellStyle name="Lien hypertexte visité" xfId="1107" builtinId="9" hidden="1"/>
    <cellStyle name="Lien hypertexte visité" xfId="1108" builtinId="9" hidden="1"/>
    <cellStyle name="Lien hypertexte visité" xfId="1109" builtinId="9" hidden="1"/>
    <cellStyle name="Lien hypertexte visité" xfId="1110" builtinId="9" hidden="1"/>
    <cellStyle name="Lien hypertexte visité" xfId="1111" builtinId="9" hidden="1"/>
    <cellStyle name="Lien hypertexte visité" xfId="1112" builtinId="9" hidden="1"/>
    <cellStyle name="Lien hypertexte visité" xfId="1113" builtinId="9" hidden="1"/>
    <cellStyle name="Lien hypertexte visité" xfId="1114" builtinId="9" hidden="1"/>
    <cellStyle name="Lien hypertexte visité" xfId="1115" builtinId="9" hidden="1"/>
    <cellStyle name="Lien hypertexte visité" xfId="1116" builtinId="9" hidden="1"/>
    <cellStyle name="Lien hypertexte visité" xfId="1117" builtinId="9" hidden="1"/>
    <cellStyle name="Lien hypertexte visité" xfId="1118" builtinId="9" hidden="1"/>
    <cellStyle name="Lien hypertexte visité" xfId="1119" builtinId="9" hidden="1"/>
    <cellStyle name="Lien hypertexte visité" xfId="1120" builtinId="9" hidden="1"/>
    <cellStyle name="Lien hypertexte visité" xfId="1153" builtinId="9" hidden="1"/>
    <cellStyle name="Lien hypertexte visité" xfId="1154" builtinId="9" hidden="1"/>
    <cellStyle name="Lien hypertexte visité" xfId="1155" builtinId="9" hidden="1"/>
    <cellStyle name="Lien hypertexte visité" xfId="1156" builtinId="9" hidden="1"/>
    <cellStyle name="Lien hypertexte visité" xfId="1157" builtinId="9" hidden="1"/>
    <cellStyle name="Lien hypertexte visité" xfId="1158" builtinId="9" hidden="1"/>
    <cellStyle name="Lien hypertexte visité" xfId="1159" builtinId="9" hidden="1"/>
    <cellStyle name="Lien hypertexte visité" xfId="1160" builtinId="9" hidden="1"/>
    <cellStyle name="Lien hypertexte visité" xfId="1161" builtinId="9" hidden="1"/>
    <cellStyle name="Lien hypertexte visité" xfId="1162" builtinId="9" hidden="1"/>
    <cellStyle name="Lien hypertexte visité" xfId="1163" builtinId="9" hidden="1"/>
    <cellStyle name="Lien hypertexte visité" xfId="1164" builtinId="9" hidden="1"/>
    <cellStyle name="Lien hypertexte visité" xfId="1165" builtinId="9" hidden="1"/>
    <cellStyle name="Lien hypertexte visité" xfId="1166" builtinId="9" hidden="1"/>
    <cellStyle name="Lien hypertexte visité" xfId="1167" builtinId="9" hidden="1"/>
    <cellStyle name="Lien hypertexte visité" xfId="1168" builtinId="9" hidden="1"/>
    <cellStyle name="Lien hypertexte visité" xfId="1169" builtinId="9" hidden="1"/>
    <cellStyle name="Lien hypertexte visité" xfId="1170" builtinId="9" hidden="1"/>
    <cellStyle name="Lien hypertexte visité" xfId="1171" builtinId="9" hidden="1"/>
    <cellStyle name="Lien hypertexte visité" xfId="1172" builtinId="9" hidden="1"/>
    <cellStyle name="Lien hypertexte visité" xfId="1173" builtinId="9" hidden="1"/>
    <cellStyle name="Lien hypertexte visité" xfId="1174" builtinId="9" hidden="1"/>
    <cellStyle name="Lien hypertexte visité" xfId="1175" builtinId="9" hidden="1"/>
    <cellStyle name="Lien hypertexte visité" xfId="1176" builtinId="9" hidden="1"/>
    <cellStyle name="Lien hypertexte visité" xfId="1177" builtinId="9" hidden="1"/>
    <cellStyle name="Lien hypertexte visité" xfId="1178" builtinId="9" hidden="1"/>
    <cellStyle name="Lien hypertexte visité" xfId="1179" builtinId="9" hidden="1"/>
    <cellStyle name="Lien hypertexte visité" xfId="1180" builtinId="9" hidden="1"/>
    <cellStyle name="Lien hypertexte visité" xfId="1181" builtinId="9" hidden="1"/>
    <cellStyle name="Lien hypertexte visité" xfId="1260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Lien hypertexte visité" xfId="1563" builtinId="9" hidden="1"/>
    <cellStyle name="Lien hypertexte visité" xfId="1565" builtinId="9" hidden="1"/>
    <cellStyle name="Lien hypertexte visité" xfId="1567" builtinId="9" hidden="1"/>
    <cellStyle name="Lien hypertexte visité" xfId="1569" builtinId="9" hidden="1"/>
    <cellStyle name="Lien hypertexte visité" xfId="1571" builtinId="9" hidden="1"/>
    <cellStyle name="Lien hypertexte visité" xfId="1573" builtinId="9" hidden="1"/>
    <cellStyle name="Lien hypertexte visité" xfId="1577" builtinId="9" hidden="1"/>
    <cellStyle name="Lien hypertexte visité" xfId="1578" builtinId="9" hidden="1"/>
    <cellStyle name="Lien hypertexte visité" xfId="1579" builtinId="9" hidden="1"/>
    <cellStyle name="Lien hypertexte visité" xfId="1580" builtinId="9" hidden="1"/>
    <cellStyle name="Lien hypertexte visité" xfId="1581" builtinId="9" hidden="1"/>
    <cellStyle name="Lien hypertexte visité" xfId="1582" builtinId="9" hidden="1"/>
    <cellStyle name="Lien hypertexte visité" xfId="1583" builtinId="9" hidden="1"/>
    <cellStyle name="Lien hypertexte visité" xfId="1584" builtinId="9" hidden="1"/>
    <cellStyle name="Lien hypertexte visité" xfId="1585" builtinId="9" hidden="1"/>
    <cellStyle name="Lien hypertexte visité" xfId="1586" builtinId="9" hidden="1"/>
    <cellStyle name="Lien hypertexte visité" xfId="1587" builtinId="9" hidden="1"/>
    <cellStyle name="Lien hypertexte visité" xfId="1588" builtinId="9" hidden="1"/>
    <cellStyle name="Lien hypertexte visité" xfId="1589" builtinId="9" hidden="1"/>
    <cellStyle name="Lien hypertexte visité" xfId="1590" builtinId="9" hidden="1"/>
    <cellStyle name="Lien hypertexte visité" xfId="1591" builtinId="9" hidden="1"/>
    <cellStyle name="Lien hypertexte visité" xfId="1592" builtinId="9" hidden="1"/>
    <cellStyle name="Lien hypertexte visité" xfId="1593" builtinId="9" hidden="1"/>
    <cellStyle name="Lien hypertexte visité" xfId="1594" builtinId="9" hidden="1"/>
    <cellStyle name="Lien hypertexte visité" xfId="1595" builtinId="9" hidden="1"/>
    <cellStyle name="Lien hypertexte visité" xfId="1596" builtinId="9" hidden="1"/>
    <cellStyle name="Lien hypertexte visité" xfId="1597" builtinId="9" hidden="1"/>
    <cellStyle name="Lien hypertexte visité" xfId="1598" builtinId="9" hidden="1"/>
    <cellStyle name="Lien hypertexte visité" xfId="1599" builtinId="9" hidden="1"/>
    <cellStyle name="Lien hypertexte visité" xfId="1600" builtinId="9" hidden="1"/>
    <cellStyle name="Lien hypertexte visité" xfId="1601" builtinId="9" hidden="1"/>
    <cellStyle name="Lien hypertexte visité" xfId="1602" builtinId="9" hidden="1"/>
    <cellStyle name="Lien hypertexte visité" xfId="1603" builtinId="9" hidden="1"/>
    <cellStyle name="Lien hypertexte visité" xfId="1604" builtinId="9" hidden="1"/>
    <cellStyle name="Lien hypertexte visité" xfId="1605" builtinId="9" hidden="1"/>
    <cellStyle name="Lien hypertexte visité" xfId="1606" builtinId="9" hidden="1"/>
    <cellStyle name="Lien hypertexte visité" xfId="1607" builtinId="9" hidden="1"/>
    <cellStyle name="Lien hypertexte visité" xfId="1608" builtinId="9" hidden="1"/>
    <cellStyle name="Lien hypertexte visité" xfId="1609" builtinId="9" hidden="1"/>
    <cellStyle name="Lien hypertexte visité" xfId="1610" builtinId="9" hidden="1"/>
    <cellStyle name="Lien hypertexte visité" xfId="1611" builtinId="9" hidden="1"/>
    <cellStyle name="Lien hypertexte visité" xfId="1612" builtinId="9" hidden="1"/>
    <cellStyle name="Lien hypertexte visité" xfId="1613" builtinId="9" hidden="1"/>
    <cellStyle name="Lien hypertexte visité" xfId="1614" builtinId="9" hidden="1"/>
    <cellStyle name="Lien hypertexte visité" xfId="1615" builtinId="9" hidden="1"/>
    <cellStyle name="Lien hypertexte visité" xfId="1616" builtinId="9" hidden="1"/>
    <cellStyle name="Lien hypertexte visité" xfId="1617" builtinId="9" hidden="1"/>
    <cellStyle name="Lien hypertexte visité" xfId="1618" builtinId="9" hidden="1"/>
    <cellStyle name="Lien hypertexte visité" xfId="1619" builtinId="9" hidden="1"/>
    <cellStyle name="Lien hypertexte visité" xfId="1620" builtinId="9" hidden="1"/>
    <cellStyle name="Lien hypertexte visité" xfId="1621" builtinId="9" hidden="1"/>
    <cellStyle name="Lien hypertexte visité" xfId="1622" builtinId="9" hidden="1"/>
    <cellStyle name="Lien hypertexte visité" xfId="1623" builtinId="9" hidden="1"/>
    <cellStyle name="Lien hypertexte visité" xfId="1624" builtinId="9" hidden="1"/>
    <cellStyle name="Lien hypertexte visité" xfId="1625" builtinId="9" hidden="1"/>
    <cellStyle name="Lien hypertexte visité" xfId="1626" builtinId="9" hidden="1"/>
    <cellStyle name="Lien hypertexte visité" xfId="1627" builtinId="9" hidden="1"/>
    <cellStyle name="Lien hypertexte visité" xfId="1628" builtinId="9" hidden="1"/>
    <cellStyle name="Lien hypertexte visité" xfId="1629" builtinId="9" hidden="1"/>
    <cellStyle name="Lien hypertexte visité" xfId="1630" builtinId="9" hidden="1"/>
    <cellStyle name="Lien hypertexte visité" xfId="1631" builtinId="9" hidden="1"/>
    <cellStyle name="Lien hypertexte visité" xfId="1632" builtinId="9" hidden="1"/>
    <cellStyle name="Lien hypertexte visité" xfId="1633" builtinId="9" hidden="1"/>
    <cellStyle name="Lien hypertexte visité" xfId="1634" builtinId="9" hidden="1"/>
    <cellStyle name="Lien hypertexte visité" xfId="1635" builtinId="9" hidden="1"/>
    <cellStyle name="Lien hypertexte visité" xfId="1636" builtinId="9" hidden="1"/>
    <cellStyle name="Lien hypertexte visité" xfId="1637" builtinId="9" hidden="1"/>
    <cellStyle name="Lien hypertexte visité" xfId="1638" builtinId="9" hidden="1"/>
    <cellStyle name="Lien hypertexte visité" xfId="1639" builtinId="9" hidden="1"/>
    <cellStyle name="Lien hypertexte visité" xfId="1640" builtinId="9" hidden="1"/>
    <cellStyle name="Lien hypertexte visité" xfId="1641" builtinId="9" hidden="1"/>
    <cellStyle name="Lien hypertexte visité" xfId="1642" builtinId="9" hidden="1"/>
    <cellStyle name="Lien hypertexte visité" xfId="1643" builtinId="9" hidden="1"/>
    <cellStyle name="Lien hypertexte visité" xfId="1644" builtinId="9" hidden="1"/>
    <cellStyle name="Lien hypertexte visité" xfId="1645" builtinId="9" hidden="1"/>
    <cellStyle name="Lien hypertexte visité" xfId="1646" builtinId="9" hidden="1"/>
    <cellStyle name="Lien hypertexte visité" xfId="1647" builtinId="9" hidden="1"/>
    <cellStyle name="Lien hypertexte visité" xfId="1648" builtinId="9" hidden="1"/>
    <cellStyle name="Lien hypertexte visité" xfId="1649" builtinId="9" hidden="1"/>
    <cellStyle name="Lien hypertexte visité" xfId="1650" builtinId="9" hidden="1"/>
    <cellStyle name="Lien hypertexte visité" xfId="1651" builtinId="9" hidden="1"/>
    <cellStyle name="Lien hypertexte visité" xfId="1652" builtinId="9" hidden="1"/>
    <cellStyle name="Lien hypertexte visité" xfId="1653" builtinId="9" hidden="1"/>
    <cellStyle name="Lien hypertexte visité" xfId="1654" builtinId="9" hidden="1"/>
    <cellStyle name="Lien hypertexte visité" xfId="1655" builtinId="9" hidden="1"/>
    <cellStyle name="Lien hypertexte visité" xfId="1656" builtinId="9" hidden="1"/>
    <cellStyle name="Lien hypertexte visité" xfId="1657" builtinId="9" hidden="1"/>
    <cellStyle name="Lien hypertexte visité" xfId="1658" builtinId="9" hidden="1"/>
    <cellStyle name="Lien hypertexte visité" xfId="1659" builtinId="9" hidden="1"/>
    <cellStyle name="Lien hypertexte visité" xfId="1660" builtinId="9" hidden="1"/>
    <cellStyle name="Lien hypertexte visité" xfId="1661" builtinId="9" hidden="1"/>
    <cellStyle name="Lien hypertexte visité" xfId="1662" builtinId="9" hidden="1"/>
    <cellStyle name="Lien hypertexte visité" xfId="1663" builtinId="9" hidden="1"/>
    <cellStyle name="Lien hypertexte visité" xfId="1664" builtinId="9" hidden="1"/>
    <cellStyle name="Lien hypertexte visité" xfId="1665" builtinId="9" hidden="1"/>
    <cellStyle name="Lien hypertexte visité" xfId="1666" builtinId="9" hidden="1"/>
    <cellStyle name="Lien hypertexte visité" xfId="1667" builtinId="9" hidden="1"/>
    <cellStyle name="Lien hypertexte visité" xfId="1668" builtinId="9" hidden="1"/>
    <cellStyle name="Lien hypertexte visité" xfId="1669" builtinId="9" hidden="1"/>
    <cellStyle name="Lien hypertexte visité" xfId="1670" builtinId="9" hidden="1"/>
    <cellStyle name="Lien hypertexte visité" xfId="1671" builtinId="9" hidden="1"/>
    <cellStyle name="Lien hypertexte visité" xfId="1672" builtinId="9" hidden="1"/>
    <cellStyle name="Lien hypertexte visité" xfId="1673" builtinId="9" hidden="1"/>
    <cellStyle name="Lien hypertexte visité" xfId="1674" builtinId="9" hidden="1"/>
    <cellStyle name="Lien hypertexte visité" xfId="1675" builtinId="9" hidden="1"/>
    <cellStyle name="Lien hypertexte visité" xfId="1676" builtinId="9" hidden="1"/>
    <cellStyle name="Lien hypertexte visité" xfId="1677" builtinId="9" hidden="1"/>
    <cellStyle name="Lien hypertexte visité" xfId="1678" builtinId="9" hidden="1"/>
    <cellStyle name="Lien hypertexte visité" xfId="1679" builtinId="9" hidden="1"/>
    <cellStyle name="Lien hypertexte visité" xfId="1680" builtinId="9" hidden="1"/>
    <cellStyle name="Lien hypertexte visité" xfId="1681" builtinId="9" hidden="1"/>
    <cellStyle name="Lien hypertexte visité" xfId="1682" builtinId="9" hidden="1"/>
    <cellStyle name="Lien hypertexte visité" xfId="1683" builtinId="9" hidden="1"/>
    <cellStyle name="Lien hypertexte visité" xfId="1684" builtinId="9" hidden="1"/>
    <cellStyle name="Lien hypertexte visité" xfId="1685" builtinId="9" hidden="1"/>
    <cellStyle name="Lien hypertexte visité" xfId="1686" builtinId="9" hidden="1"/>
    <cellStyle name="Lien hypertexte visité" xfId="1687" builtinId="9" hidden="1"/>
    <cellStyle name="Lien hypertexte visité" xfId="1688" builtinId="9" hidden="1"/>
    <cellStyle name="Lien hypertexte visité" xfId="1689" builtinId="9" hidden="1"/>
    <cellStyle name="Lien hypertexte visité" xfId="1690" builtinId="9" hidden="1"/>
    <cellStyle name="Lien hypertexte visité" xfId="1691" builtinId="9" hidden="1"/>
    <cellStyle name="Lien hypertexte visité" xfId="1692" builtinId="9" hidden="1"/>
    <cellStyle name="Lien hypertexte visité" xfId="1693" builtinId="9" hidden="1"/>
    <cellStyle name="Lien hypertexte visité" xfId="1694" builtinId="9" hidden="1"/>
    <cellStyle name="Lien hypertexte visité" xfId="1695" builtinId="9" hidden="1"/>
    <cellStyle name="Lien hypertexte visité" xfId="1696" builtinId="9" hidden="1"/>
    <cellStyle name="Lien hypertexte visité" xfId="1697" builtinId="9" hidden="1"/>
    <cellStyle name="Lien hypertexte visité" xfId="1698" builtinId="9" hidden="1"/>
    <cellStyle name="Lien hypertexte visité" xfId="1699" builtinId="9" hidden="1"/>
    <cellStyle name="Lien hypertexte visité" xfId="1700" builtinId="9" hidden="1"/>
    <cellStyle name="Lien hypertexte visité" xfId="1701" builtinId="9" hidden="1"/>
    <cellStyle name="Lien hypertexte visité" xfId="1702" builtinId="9" hidden="1"/>
    <cellStyle name="Lien hypertexte visité" xfId="1703" builtinId="9" hidden="1"/>
    <cellStyle name="Lien hypertexte visité" xfId="1704" builtinId="9" hidden="1"/>
    <cellStyle name="Lien hypertexte visité" xfId="1705" builtinId="9" hidden="1"/>
    <cellStyle name="Lien hypertexte visité" xfId="1706" builtinId="9" hidden="1"/>
    <cellStyle name="Lien hypertexte visité" xfId="1707" builtinId="9" hidden="1"/>
    <cellStyle name="Lien hypertexte visité" xfId="1708" builtinId="9" hidden="1"/>
    <cellStyle name="Lien hypertexte visité" xfId="1709" builtinId="9" hidden="1"/>
    <cellStyle name="Lien hypertexte visité" xfId="1710" builtinId="9" hidden="1"/>
    <cellStyle name="Lien hypertexte visité" xfId="1711" builtinId="9" hidden="1"/>
    <cellStyle name="Lien hypertexte visité" xfId="1712" builtinId="9" hidden="1"/>
    <cellStyle name="Lien hypertexte visité" xfId="1713" builtinId="9" hidden="1"/>
    <cellStyle name="Lien hypertexte visité" xfId="1714" builtinId="9" hidden="1"/>
    <cellStyle name="Lien hypertexte visité" xfId="1715" builtinId="9" hidden="1"/>
    <cellStyle name="Lien hypertexte visité" xfId="1716" builtinId="9" hidden="1"/>
    <cellStyle name="Lien hypertexte visité" xfId="1717" builtinId="9" hidden="1"/>
    <cellStyle name="Lien hypertexte visité" xfId="1718" builtinId="9" hidden="1"/>
    <cellStyle name="Lien hypertexte visité" xfId="1719" builtinId="9" hidden="1"/>
    <cellStyle name="Lien hypertexte visité" xfId="1720" builtinId="9" hidden="1"/>
    <cellStyle name="Lien hypertexte visité" xfId="1721" builtinId="9" hidden="1"/>
    <cellStyle name="Lien hypertexte visité" xfId="1722" builtinId="9" hidden="1"/>
    <cellStyle name="Lien hypertexte visité" xfId="1723" builtinId="9" hidden="1"/>
    <cellStyle name="Lien hypertexte visité" xfId="1724" builtinId="9" hidden="1"/>
    <cellStyle name="Lien hypertexte visité" xfId="1725" builtinId="9" hidden="1"/>
    <cellStyle name="Lien hypertexte visité" xfId="1726" builtinId="9" hidden="1"/>
    <cellStyle name="Lien hypertexte visité" xfId="1727" builtinId="9" hidden="1"/>
    <cellStyle name="Lien hypertexte visité" xfId="1728" builtinId="9" hidden="1"/>
    <cellStyle name="Lien hypertexte visité" xfId="1729" builtinId="9" hidden="1"/>
    <cellStyle name="Lien hypertexte visité" xfId="1730" builtinId="9" hidden="1"/>
    <cellStyle name="Lien hypertexte visité" xfId="1731" builtinId="9" hidden="1"/>
    <cellStyle name="Lien hypertexte visité" xfId="1732" builtinId="9" hidden="1"/>
    <cellStyle name="Lien hypertexte visité" xfId="1733" builtinId="9" hidden="1"/>
    <cellStyle name="Lien hypertexte visité" xfId="1734" builtinId="9" hidden="1"/>
    <cellStyle name="Lien hypertexte visité" xfId="1735" builtinId="9" hidden="1"/>
    <cellStyle name="Lien hypertexte visité" xfId="1736" builtinId="9" hidden="1"/>
    <cellStyle name="Lien hypertexte visité" xfId="1737" builtinId="9" hidden="1"/>
    <cellStyle name="Lien hypertexte visité" xfId="1738" builtinId="9" hidden="1"/>
    <cellStyle name="Lien hypertexte visité" xfId="1739" builtinId="9" hidden="1"/>
    <cellStyle name="Lien hypertexte visité" xfId="1740" builtinId="9" hidden="1"/>
    <cellStyle name="Lien hypertexte visité" xfId="1741" builtinId="9" hidden="1"/>
    <cellStyle name="Lien hypertexte visité" xfId="1742" builtinId="9" hidden="1"/>
    <cellStyle name="Lien hypertexte visité" xfId="1743" builtinId="9" hidden="1"/>
    <cellStyle name="Lien hypertexte visité" xfId="1744" builtinId="9" hidden="1"/>
    <cellStyle name="Lien hypertexte visité" xfId="1745" builtinId="9" hidden="1"/>
    <cellStyle name="Lien hypertexte visité" xfId="1746" builtinId="9" hidden="1"/>
    <cellStyle name="Lien hypertexte visité" xfId="1747" builtinId="9" hidden="1"/>
    <cellStyle name="Lien hypertexte visité" xfId="1748" builtinId="9" hidden="1"/>
    <cellStyle name="Lien hypertexte visité" xfId="1749" builtinId="9" hidden="1"/>
    <cellStyle name="Lien hypertexte visité" xfId="1750" builtinId="9" hidden="1"/>
    <cellStyle name="Lien hypertexte visité" xfId="1751" builtinId="9" hidden="1"/>
    <cellStyle name="Lien hypertexte visité" xfId="1752" builtinId="9" hidden="1"/>
    <cellStyle name="Lien hypertexte visité" xfId="1753" builtinId="9" hidden="1"/>
    <cellStyle name="Lien hypertexte visité" xfId="1754" builtinId="9" hidden="1"/>
    <cellStyle name="Lien hypertexte visité" xfId="1755" builtinId="9" hidden="1"/>
    <cellStyle name="Lien hypertexte visité" xfId="1756" builtinId="9" hidden="1"/>
    <cellStyle name="Lien hypertexte visité" xfId="1757" builtinId="9" hidden="1"/>
    <cellStyle name="Lien hypertexte visité" xfId="1758" builtinId="9" hidden="1"/>
    <cellStyle name="Lien hypertexte visité" xfId="1759" builtinId="9" hidden="1"/>
    <cellStyle name="Lien hypertexte visité" xfId="1760" builtinId="9" hidden="1"/>
    <cellStyle name="Lien hypertexte visité" xfId="1761" builtinId="9" hidden="1"/>
    <cellStyle name="Lien hypertexte visité" xfId="1762" builtinId="9" hidden="1"/>
    <cellStyle name="Lien hypertexte visité" xfId="1763" builtinId="9" hidden="1"/>
    <cellStyle name="Lien hypertexte visité" xfId="1764" builtinId="9" hidden="1"/>
    <cellStyle name="Lien hypertexte visité" xfId="1765" builtinId="9" hidden="1"/>
    <cellStyle name="Lien hypertexte visité" xfId="1766" builtinId="9" hidden="1"/>
    <cellStyle name="Lien hypertexte visité" xfId="1767" builtinId="9" hidden="1"/>
    <cellStyle name="Lien hypertexte visité" xfId="1768" builtinId="9" hidden="1"/>
    <cellStyle name="Lien hypertexte visité" xfId="1769" builtinId="9" hidden="1"/>
    <cellStyle name="Lien hypertexte visité" xfId="1770" builtinId="9" hidden="1"/>
    <cellStyle name="Lien hypertexte visité" xfId="1771" builtinId="9" hidden="1"/>
    <cellStyle name="Lien hypertexte visité" xfId="1772" builtinId="9" hidden="1"/>
    <cellStyle name="Lien hypertexte visité" xfId="1773" builtinId="9" hidden="1"/>
    <cellStyle name="Lien hypertexte visité" xfId="1774" builtinId="9" hidden="1"/>
    <cellStyle name="Lien hypertexte visité" xfId="1775" builtinId="9" hidden="1"/>
    <cellStyle name="Lien hypertexte visité" xfId="1776" builtinId="9" hidden="1"/>
    <cellStyle name="Lien hypertexte visité" xfId="1777" builtinId="9" hidden="1"/>
    <cellStyle name="Lien hypertexte visité" xfId="1778" builtinId="9" hidden="1"/>
    <cellStyle name="Lien hypertexte visité" xfId="1779" builtinId="9" hidden="1"/>
    <cellStyle name="Lien hypertexte visité" xfId="1780" builtinId="9" hidden="1"/>
    <cellStyle name="Lien hypertexte visité" xfId="1781" builtinId="9" hidden="1"/>
    <cellStyle name="Lien hypertexte visité" xfId="1782" builtinId="9" hidden="1"/>
    <cellStyle name="Lien hypertexte visité" xfId="1783" builtinId="9" hidden="1"/>
    <cellStyle name="Lien hypertexte visité" xfId="1784" builtinId="9" hidden="1"/>
    <cellStyle name="Lien hypertexte visité" xfId="1785" builtinId="9" hidden="1"/>
    <cellStyle name="Lien hypertexte visité" xfId="1786" builtinId="9" hidden="1"/>
    <cellStyle name="Lien hypertexte visité" xfId="1787" builtinId="9" hidden="1"/>
    <cellStyle name="Lien hypertexte visité" xfId="1788" builtinId="9" hidden="1"/>
    <cellStyle name="Lien hypertexte visité" xfId="1789" builtinId="9" hidden="1"/>
    <cellStyle name="Lien hypertexte visité" xfId="1790" builtinId="9" hidden="1"/>
    <cellStyle name="Lien hypertexte visité" xfId="1791" builtinId="9" hidden="1"/>
    <cellStyle name="Lien hypertexte visité" xfId="1792" builtinId="9" hidden="1"/>
    <cellStyle name="Lien hypertexte visité" xfId="1793" builtinId="9" hidden="1"/>
    <cellStyle name="Lien hypertexte visité" xfId="1794" builtinId="9" hidden="1"/>
    <cellStyle name="Lien hypertexte visité" xfId="1795" builtinId="9" hidden="1"/>
    <cellStyle name="Lien hypertexte visité" xfId="1796" builtinId="9" hidden="1"/>
    <cellStyle name="Lien hypertexte visité" xfId="1797" builtinId="9" hidden="1"/>
    <cellStyle name="Lien hypertexte visité" xfId="1798" builtinId="9" hidden="1"/>
    <cellStyle name="Lien hypertexte visité" xfId="1799" builtinId="9" hidden="1"/>
    <cellStyle name="Lien hypertexte visité" xfId="1800" builtinId="9" hidden="1"/>
    <cellStyle name="Lien hypertexte visité" xfId="1801" builtinId="9" hidden="1"/>
    <cellStyle name="Lien hypertexte visité" xfId="1802" builtinId="9" hidden="1"/>
    <cellStyle name="Lien hypertexte visité" xfId="1803" builtinId="9" hidden="1"/>
    <cellStyle name="Lien hypertexte visité" xfId="1804" builtinId="9" hidden="1"/>
    <cellStyle name="Lien hypertexte visité" xfId="1805" builtinId="9" hidden="1"/>
    <cellStyle name="Lien hypertexte visité" xfId="1806" builtinId="9" hidden="1"/>
    <cellStyle name="Lien hypertexte visité" xfId="1807" builtinId="9" hidden="1"/>
    <cellStyle name="Lien hypertexte visité" xfId="1808" builtinId="9" hidden="1"/>
    <cellStyle name="Lien hypertexte visité" xfId="1809" builtinId="9" hidden="1"/>
    <cellStyle name="Lien hypertexte visité" xfId="1810" builtinId="9" hidden="1"/>
    <cellStyle name="Lien hypertexte visité" xfId="1811" builtinId="9" hidden="1"/>
    <cellStyle name="Lien hypertexte visité" xfId="1812" builtinId="9" hidden="1"/>
    <cellStyle name="Lien hypertexte visité" xfId="1813" builtinId="9" hidden="1"/>
    <cellStyle name="Lien hypertexte visité" xfId="1814" builtinId="9" hidden="1"/>
    <cellStyle name="Lien hypertexte visité" xfId="1815" builtinId="9" hidden="1"/>
    <cellStyle name="Lien hypertexte visité" xfId="1816" builtinId="9" hidden="1"/>
    <cellStyle name="Lien hypertexte visité" xfId="1817" builtinId="9" hidden="1"/>
    <cellStyle name="Lien hypertexte visité" xfId="1818" builtinId="9" hidden="1"/>
    <cellStyle name="Lien hypertexte visité" xfId="1819" builtinId="9" hidden="1"/>
    <cellStyle name="Lien hypertexte visité" xfId="1821" builtinId="9" hidden="1"/>
    <cellStyle name="Lien hypertexte visité" xfId="1822" builtinId="9" hidden="1"/>
    <cellStyle name="Lien hypertexte visité" xfId="1823" builtinId="9" hidden="1"/>
    <cellStyle name="Lien hypertexte visité" xfId="1824" builtinId="9" hidden="1"/>
    <cellStyle name="Lien hypertexte visité" xfId="1825" builtinId="9" hidden="1"/>
    <cellStyle name="Lien hypertexte visité" xfId="1826" builtinId="9" hidden="1"/>
    <cellStyle name="Lien hypertexte visité" xfId="1827" builtinId="9" hidden="1"/>
    <cellStyle name="Lien hypertexte visité" xfId="1828" builtinId="9" hidden="1"/>
    <cellStyle name="Lien hypertexte visité" xfId="1829" builtinId="9" hidden="1"/>
    <cellStyle name="Lien hypertexte visité" xfId="1830" builtinId="9" hidden="1"/>
    <cellStyle name="Lien hypertexte visité" xfId="1831" builtinId="9" hidden="1"/>
    <cellStyle name="Lien hypertexte visité" xfId="1834" builtinId="9" hidden="1"/>
    <cellStyle name="Lien hypertexte visité" xfId="1835" builtinId="9" hidden="1"/>
    <cellStyle name="Lien hypertexte visité" xfId="1836" builtinId="9" hidden="1"/>
    <cellStyle name="Lien hypertexte visité" xfId="1837" builtinId="9" hidden="1"/>
    <cellStyle name="Lien hypertexte visité" xfId="1838" builtinId="9" hidden="1"/>
    <cellStyle name="Lien hypertexte visité" xfId="1839" builtinId="9" hidden="1"/>
    <cellStyle name="Lien hypertexte visité" xfId="1840" builtinId="9" hidden="1"/>
    <cellStyle name="Lien hypertexte visité" xfId="1841" builtinId="9" hidden="1"/>
    <cellStyle name="Lien hypertexte visité" xfId="1842" builtinId="9" hidden="1"/>
    <cellStyle name="Lien hypertexte visité" xfId="1843" builtinId="9" hidden="1"/>
    <cellStyle name="Lien hypertexte visité" xfId="1844" builtinId="9" hidden="1"/>
    <cellStyle name="Lien hypertexte visité" xfId="1845" builtinId="9" hidden="1"/>
    <cellStyle name="Lien hypertexte visité" xfId="1846" builtinId="9" hidden="1"/>
    <cellStyle name="Lien hypertexte visité" xfId="1847" builtinId="9" hidden="1"/>
    <cellStyle name="Lien hypertexte visité" xfId="1848" builtinId="9" hidden="1"/>
    <cellStyle name="Lien hypertexte visité" xfId="1849" builtinId="9" hidden="1"/>
    <cellStyle name="Lien hypertexte visité" xfId="1850" builtinId="9" hidden="1"/>
    <cellStyle name="Lien hypertexte visité" xfId="1851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5" builtinId="9" hidden="1"/>
    <cellStyle name="Lien hypertexte visité" xfId="1877" builtinId="9" hidden="1"/>
    <cellStyle name="Lien hypertexte visité" xfId="1879" builtinId="9" hidden="1"/>
    <cellStyle name="Lien hypertexte visité" xfId="1881" builtinId="9" hidden="1"/>
    <cellStyle name="Lien hypertexte visité" xfId="1883" builtinId="9" hidden="1"/>
    <cellStyle name="Lien hypertexte visité" xfId="1885" builtinId="9" hidden="1"/>
    <cellStyle name="Lien hypertexte visité" xfId="1887" builtinId="9" hidden="1"/>
    <cellStyle name="Lien hypertexte visité" xfId="1889" builtinId="9" hidden="1"/>
    <cellStyle name="Lien hypertexte visité" xfId="1891" builtinId="9" hidden="1"/>
    <cellStyle name="Lien hypertexte visité" xfId="1893" builtinId="9" hidden="1"/>
    <cellStyle name="Lien hypertexte visité" xfId="1895" builtinId="9" hidden="1"/>
    <cellStyle name="Lien hypertexte visité" xfId="1897" builtinId="9" hidden="1"/>
    <cellStyle name="Lien hypertexte visité" xfId="1899" builtinId="9" hidden="1"/>
    <cellStyle name="Lien hypertexte visité" xfId="1901" builtinId="9" hidden="1"/>
    <cellStyle name="Lien hypertexte visité" xfId="1903" builtinId="9" hidden="1"/>
    <cellStyle name="Lien hypertexte visité" xfId="1905" builtinId="9" hidden="1"/>
    <cellStyle name="Lien hypertexte visité" xfId="1907" builtinId="9" hidden="1"/>
    <cellStyle name="Lien hypertexte visité" xfId="1909" builtinId="9" hidden="1"/>
    <cellStyle name="Lien hypertexte visité" xfId="1911" builtinId="9" hidden="1"/>
    <cellStyle name="Linked Cell" xfId="34"/>
    <cellStyle name="Linked Cell 2" xfId="1229"/>
    <cellStyle name="Milliers 2" xfId="109"/>
    <cellStyle name="Milliers 3" xfId="1230"/>
    <cellStyle name="Monétaire0" xfId="35"/>
    <cellStyle name="Monétaire0 2" xfId="1296"/>
    <cellStyle name="Motif" xfId="36"/>
    <cellStyle name="Neutral" xfId="37"/>
    <cellStyle name="Neutral 2" xfId="1231"/>
    <cellStyle name="Normaali_Eduskuntavaalit" xfId="1135"/>
    <cellStyle name="Normal" xfId="0" builtinId="0"/>
    <cellStyle name="Normal 10" xfId="38"/>
    <cellStyle name="Normal 10 2" xfId="123"/>
    <cellStyle name="Normal 10 2 2" xfId="350"/>
    <cellStyle name="Normal 10 3" xfId="1232"/>
    <cellStyle name="Normal 10 3 2" xfId="1297"/>
    <cellStyle name="Normal 10 3 2 2" xfId="1833"/>
    <cellStyle name="Normal 10 4" xfId="1233"/>
    <cellStyle name="Normal 10 4 2" xfId="1234"/>
    <cellStyle name="Normal 10 5" xfId="1235"/>
    <cellStyle name="Normal 11" xfId="73"/>
    <cellStyle name="Normal 11 2" xfId="110"/>
    <cellStyle name="Normal 11 2 2" xfId="1027"/>
    <cellStyle name="Normal 11 3" xfId="1058"/>
    <cellStyle name="Normal 11 4" xfId="1298"/>
    <cellStyle name="Normal 12" xfId="111"/>
    <cellStyle name="Normal 12 2" xfId="1059"/>
    <cellStyle name="Normal 12 2 2" xfId="1299"/>
    <cellStyle name="Normal 12 3" xfId="1300"/>
    <cellStyle name="Normal 13" xfId="155"/>
    <cellStyle name="Normal 13 2" xfId="239"/>
    <cellStyle name="Normal 13 3" xfId="1236"/>
    <cellStyle name="Normal 13 4" xfId="1237"/>
    <cellStyle name="Normal 14" xfId="177"/>
    <cellStyle name="Normal 15" xfId="1025"/>
    <cellStyle name="Normal 15 2" xfId="1301"/>
    <cellStyle name="Normal 15 2 2" xfId="1302"/>
    <cellStyle name="Normal 15 3" xfId="1303"/>
    <cellStyle name="Normal 15 4" xfId="1304"/>
    <cellStyle name="Normal 16" xfId="1136"/>
    <cellStyle name="Normal 16 2" xfId="1305"/>
    <cellStyle name="Normal 16 2 2" xfId="1306"/>
    <cellStyle name="Normal 17" xfId="1182"/>
    <cellStyle name="Normal 18" xfId="1185"/>
    <cellStyle name="Normal 19" xfId="1258"/>
    <cellStyle name="Normal 2" xfId="39"/>
    <cellStyle name="Normal 2 2" xfId="40"/>
    <cellStyle name="Normal 2 2 2" xfId="41"/>
    <cellStyle name="Normal 2 2 3" xfId="1307"/>
    <cellStyle name="Normal 2 3" xfId="42"/>
    <cellStyle name="Normal 2 4" xfId="43"/>
    <cellStyle name="Normal 2 4 2" xfId="106"/>
    <cellStyle name="Normal 2 4 3" xfId="124"/>
    <cellStyle name="Normal 2 5" xfId="167"/>
    <cellStyle name="Normal 2 5 2" xfId="1190"/>
    <cellStyle name="Normal 2 5 3" xfId="1255"/>
    <cellStyle name="Normal 2 6" xfId="1187"/>
    <cellStyle name="Normal 2 7" xfId="1191"/>
    <cellStyle name="Normal 2 8" xfId="1574"/>
    <cellStyle name="Normal 2_AccumulationEquation" xfId="44"/>
    <cellStyle name="Normal 20" xfId="1308"/>
    <cellStyle name="Normal 20 2" xfId="1309"/>
    <cellStyle name="Normal 21" xfId="1310"/>
    <cellStyle name="Normal 21 2" xfId="1311"/>
    <cellStyle name="Normal 22" xfId="1312"/>
    <cellStyle name="Normal 22 2" xfId="1313"/>
    <cellStyle name="Normal 23" xfId="1314"/>
    <cellStyle name="Normal 23 2" xfId="1315"/>
    <cellStyle name="Normal 24" xfId="1316"/>
    <cellStyle name="Normal 24 2" xfId="1317"/>
    <cellStyle name="Normal 25" xfId="1318"/>
    <cellStyle name="Normal 25 2" xfId="1319"/>
    <cellStyle name="Normal 26" xfId="1320"/>
    <cellStyle name="Normal 27" xfId="1321"/>
    <cellStyle name="Normal 27 2" xfId="1322"/>
    <cellStyle name="Normal 28" xfId="1323"/>
    <cellStyle name="Normal 28 2" xfId="1324"/>
    <cellStyle name="Normal 29" xfId="1325"/>
    <cellStyle name="Normal 29 2" xfId="1326"/>
    <cellStyle name="Normal 3" xfId="45"/>
    <cellStyle name="Normal 3 10" xfId="1327"/>
    <cellStyle name="Normal 3 2" xfId="46"/>
    <cellStyle name="Normal 3 2 2" xfId="1238"/>
    <cellStyle name="Normal 3 2 2 2" xfId="1328"/>
    <cellStyle name="Normal 3 2 2 3" xfId="1329"/>
    <cellStyle name="Normal 3 2 2 3 2" xfId="1330"/>
    <cellStyle name="Normal 3 2 2 4" xfId="1331"/>
    <cellStyle name="Normal 3 2 2 5" xfId="1332"/>
    <cellStyle name="Normal 3 2 3" xfId="1333"/>
    <cellStyle name="Normal 3 2 4" xfId="1334"/>
    <cellStyle name="Normal 3 2 4 2" xfId="1335"/>
    <cellStyle name="Normal 3 2 4 2 2" xfId="1336"/>
    <cellStyle name="Normal 3 2 5" xfId="1337"/>
    <cellStyle name="Normal 3 2 6" xfId="1338"/>
    <cellStyle name="Normal 3 2 6 2" xfId="1339"/>
    <cellStyle name="Normal 3 2 7" xfId="1340"/>
    <cellStyle name="Normal 3 2 7 2" xfId="1341"/>
    <cellStyle name="Normal 3 3" xfId="1137"/>
    <cellStyle name="Normal 3 4" xfId="1192"/>
    <cellStyle name="Normal 3 4 2" xfId="1342"/>
    <cellStyle name="Normal 3 5" xfId="1253"/>
    <cellStyle name="Normal 3 6" xfId="1343"/>
    <cellStyle name="Normal 3 7" xfId="1344"/>
    <cellStyle name="Normal 3 8" xfId="1345"/>
    <cellStyle name="Normal 3 8 2" xfId="1346"/>
    <cellStyle name="Normal 3 9" xfId="1347"/>
    <cellStyle name="Normal 30" xfId="1348"/>
    <cellStyle name="Normal 30 2" xfId="1349"/>
    <cellStyle name="Normal 31" xfId="1350"/>
    <cellStyle name="Normal 31 2" xfId="1351"/>
    <cellStyle name="Normal 32" xfId="1352"/>
    <cellStyle name="Normal 32 2" xfId="1353"/>
    <cellStyle name="Normal 33" xfId="1354"/>
    <cellStyle name="Normal 33 2" xfId="1355"/>
    <cellStyle name="Normal 34" xfId="1356"/>
    <cellStyle name="Normal 35" xfId="1357"/>
    <cellStyle name="Normal 36" xfId="1358"/>
    <cellStyle name="Normal 36 2" xfId="1359"/>
    <cellStyle name="Normal 37" xfId="1360"/>
    <cellStyle name="Normal 38" xfId="1361"/>
    <cellStyle name="Normal 38 2" xfId="1872"/>
    <cellStyle name="Normal 39" xfId="1362"/>
    <cellStyle name="Normal 4" xfId="47"/>
    <cellStyle name="Normal 4 2" xfId="48"/>
    <cellStyle name="Normal 4 3" xfId="1138"/>
    <cellStyle name="Normal 4 4" xfId="1363"/>
    <cellStyle name="Normal 4 4 2" xfId="1364"/>
    <cellStyle name="Normal 4 5" xfId="1365"/>
    <cellStyle name="Normal 4 5 2" xfId="1366"/>
    <cellStyle name="Normal 4 6" xfId="1367"/>
    <cellStyle name="Normal 40" xfId="1368"/>
    <cellStyle name="Normal 41" xfId="1369"/>
    <cellStyle name="Normal 42" xfId="1575"/>
    <cellStyle name="Normal 43" xfId="1820"/>
    <cellStyle name="Normal 44" xfId="1832"/>
    <cellStyle name="Normal 5" xfId="49"/>
    <cellStyle name="Normal 5 2" xfId="1370"/>
    <cellStyle name="Normal 6" xfId="50"/>
    <cellStyle name="Normal 6 2" xfId="1371"/>
    <cellStyle name="Normal 7" xfId="51"/>
    <cellStyle name="Normal 7 2" xfId="1252"/>
    <cellStyle name="Normal 8" xfId="52"/>
    <cellStyle name="Normal 8 2" xfId="1186"/>
    <cellStyle name="Normal 8 2 2" xfId="1372"/>
    <cellStyle name="Normal 8 2 2 2" xfId="1873"/>
    <cellStyle name="Normal 8 3" xfId="1373"/>
    <cellStyle name="Normal 8 3 2" xfId="1374"/>
    <cellStyle name="Normal 8 4" xfId="1375"/>
    <cellStyle name="Normal 9" xfId="53"/>
    <cellStyle name="Normal 9 2" xfId="1376"/>
    <cellStyle name="Normal GHG whole table" xfId="1139"/>
    <cellStyle name="Normal-blank" xfId="1140"/>
    <cellStyle name="Normal-bottom" xfId="1141"/>
    <cellStyle name="Normal-center" xfId="1142"/>
    <cellStyle name="Normal-droit" xfId="1143"/>
    <cellStyle name="Normal-top" xfId="1144"/>
    <cellStyle name="normální_Nove vystupy_DOPOCTENE" xfId="1145"/>
    <cellStyle name="Note" xfId="54"/>
    <cellStyle name="Note 2" xfId="1239"/>
    <cellStyle name="Note 3" xfId="1377"/>
    <cellStyle name="Output" xfId="55"/>
    <cellStyle name="Output 2" xfId="1240"/>
    <cellStyle name="Percent 10" xfId="1378"/>
    <cellStyle name="Percent 10 2" xfId="1379"/>
    <cellStyle name="Percent 11" xfId="1380"/>
    <cellStyle name="Percent 12" xfId="1381"/>
    <cellStyle name="Percent 12 2" xfId="1382"/>
    <cellStyle name="Percent 12 2 2" xfId="1383"/>
    <cellStyle name="Percent 13" xfId="1384"/>
    <cellStyle name="Percent 14" xfId="1385"/>
    <cellStyle name="Percent 15" xfId="1386"/>
    <cellStyle name="Percent 15 2" xfId="1387"/>
    <cellStyle name="Percent 16" xfId="1388"/>
    <cellStyle name="Percent 16 2" xfId="1389"/>
    <cellStyle name="Percent 17" xfId="1390"/>
    <cellStyle name="Percent 18" xfId="1391"/>
    <cellStyle name="Percent 19" xfId="1392"/>
    <cellStyle name="Percent 2" xfId="56"/>
    <cellStyle name="Percent 2 2" xfId="112"/>
    <cellStyle name="Percent 2 2 2" xfId="1393"/>
    <cellStyle name="Percent 2 3" xfId="125"/>
    <cellStyle name="Percent 2 4" xfId="1193"/>
    <cellStyle name="Percent 2 5" xfId="1394"/>
    <cellStyle name="Percent 2 6" xfId="1576"/>
    <cellStyle name="Percent 3" xfId="1146"/>
    <cellStyle name="Percent 3 2" xfId="1395"/>
    <cellStyle name="Percent 3 3" xfId="1396"/>
    <cellStyle name="Percent 4" xfId="1147"/>
    <cellStyle name="Percent 4 2" xfId="1397"/>
    <cellStyle name="Percent 4 2 2" xfId="1398"/>
    <cellStyle name="Percent 4 3" xfId="1399"/>
    <cellStyle name="Percent 4 3 2" xfId="1400"/>
    <cellStyle name="Percent 4 4" xfId="1401"/>
    <cellStyle name="Percent 5" xfId="1184"/>
    <cellStyle name="Percent 6" xfId="1189"/>
    <cellStyle name="Percent 6 2" xfId="1402"/>
    <cellStyle name="Percent 7" xfId="1257"/>
    <cellStyle name="Percent 7 2" xfId="1403"/>
    <cellStyle name="Percent 7 2 2" xfId="1404"/>
    <cellStyle name="Percent 8" xfId="1405"/>
    <cellStyle name="Percent 8 2" xfId="1406"/>
    <cellStyle name="Percent 8 3" xfId="1407"/>
    <cellStyle name="Percent 9" xfId="1408"/>
    <cellStyle name="Percent 9 2" xfId="1409"/>
    <cellStyle name="Percent 9 3" xfId="1410"/>
    <cellStyle name="Pilkku_Esimerkkejä kaavioista.xls Kaavio 1" xfId="1148"/>
    <cellStyle name="Pourcentage" xfId="75" builtinId="5"/>
    <cellStyle name="Pourcentage 10" xfId="74"/>
    <cellStyle name="Pourcentage 10 2" xfId="113"/>
    <cellStyle name="Pourcentage 10 2 2" xfId="1026"/>
    <cellStyle name="Pourcentage 10 3" xfId="1241"/>
    <cellStyle name="Pourcentage 10 4" xfId="1411"/>
    <cellStyle name="Pourcentage 10 5" xfId="1412"/>
    <cellStyle name="Pourcentage 11" xfId="126"/>
    <cellStyle name="Pourcentage 12" xfId="156"/>
    <cellStyle name="Pourcentage 12 2" xfId="240"/>
    <cellStyle name="Pourcentage 12 3" xfId="1413"/>
    <cellStyle name="Pourcentage 13" xfId="178"/>
    <cellStyle name="Pourcentage 13 2" xfId="1242"/>
    <cellStyle name="Pourcentage 13 2 2" xfId="1871"/>
    <cellStyle name="Pourcentage 14" xfId="1243"/>
    <cellStyle name="Pourcentage 15" xfId="1244"/>
    <cellStyle name="Pourcentage 15 2" xfId="1414"/>
    <cellStyle name="Pourcentage 16" xfId="1245"/>
    <cellStyle name="Pourcentage 17" xfId="1415"/>
    <cellStyle name="Pourcentage 18" xfId="1416"/>
    <cellStyle name="Pourcentage 19" xfId="1417"/>
    <cellStyle name="Pourcentage 2" xfId="57"/>
    <cellStyle name="Pourcentage 2 2" xfId="58"/>
    <cellStyle name="Pourcentage 2 3" xfId="1057"/>
    <cellStyle name="Pourcentage 2 3 2" xfId="1246"/>
    <cellStyle name="Pourcentage 2 3 2 2" xfId="1247"/>
    <cellStyle name="Pourcentage 2 3 3" xfId="1248"/>
    <cellStyle name="Pourcentage 2 4" xfId="1249"/>
    <cellStyle name="Pourcentage 20" xfId="1418"/>
    <cellStyle name="Pourcentage 3" xfId="59"/>
    <cellStyle name="Pourcentage 3 2" xfId="60"/>
    <cellStyle name="Pourcentage 4" xfId="61"/>
    <cellStyle name="Pourcentage 4 2" xfId="1419"/>
    <cellStyle name="Pourcentage 5" xfId="62"/>
    <cellStyle name="Pourcentage 5 2" xfId="114"/>
    <cellStyle name="Pourcentage 6" xfId="63"/>
    <cellStyle name="Pourcentage 6 2" xfId="107"/>
    <cellStyle name="Pourcentage 6 2 2" xfId="1183"/>
    <cellStyle name="Pourcentage 6 2 3" xfId="1256"/>
    <cellStyle name="Pourcentage 7" xfId="64"/>
    <cellStyle name="Pourcentage 7 2" xfId="1188"/>
    <cellStyle name="Pourcentage 7 3" xfId="1420"/>
    <cellStyle name="Pourcentage 8" xfId="65"/>
    <cellStyle name="Pourcentage 8 2" xfId="1421"/>
    <cellStyle name="Pourcentage 8 2 2" xfId="1422"/>
    <cellStyle name="Pourcentage 9" xfId="66"/>
    <cellStyle name="Pourcentage 9 2" xfId="122"/>
    <cellStyle name="Pourcentage 9 2 2" xfId="349"/>
    <cellStyle name="Satisfaisant" xfId="115"/>
    <cellStyle name="Standard 11" xfId="67"/>
    <cellStyle name="Standard_2 + 3" xfId="68"/>
    <cellStyle name="Style 24" xfId="1149"/>
    <cellStyle name="Style 25" xfId="1150"/>
    <cellStyle name="style_col_headings" xfId="69"/>
    <cellStyle name="TEXT" xfId="1151"/>
    <cellStyle name="Title" xfId="70"/>
    <cellStyle name="Titre" xfId="116"/>
    <cellStyle name="Titre 1" xfId="117"/>
    <cellStyle name="Titre 2" xfId="118"/>
    <cellStyle name="Titre 3" xfId="119"/>
    <cellStyle name="Titre 4" xfId="120"/>
    <cellStyle name="Total 2" xfId="1250"/>
    <cellStyle name="Vérification" xfId="121"/>
    <cellStyle name="Virgule fixe" xfId="71"/>
    <cellStyle name="Virgule fixe 2" xfId="1423"/>
    <cellStyle name="Warning Text" xfId="72"/>
    <cellStyle name="Warning Text 2" xfId="1251"/>
    <cellStyle name="Wrapped" xfId="1152"/>
    <cellStyle name="一般 2 3" xfId="1424"/>
    <cellStyle name="一般 3" xfId="1425"/>
  </cellStyles>
  <dxfs count="0"/>
  <tableStyles count="0" defaultTableStyle="TableStyleMedium9" defaultPivotStyle="PivotStyleLight16"/>
  <colors>
    <mruColors>
      <color rgb="FFFC5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chartsheet" Target="chartsheets/sheet12.xml"/><Relationship Id="rId21" Type="http://schemas.openxmlformats.org/officeDocument/2006/relationships/chartsheet" Target="chartsheets/sheet13.xml"/><Relationship Id="rId22" Type="http://schemas.openxmlformats.org/officeDocument/2006/relationships/chartsheet" Target="chartsheets/sheet14.xml"/><Relationship Id="rId23" Type="http://schemas.openxmlformats.org/officeDocument/2006/relationships/chartsheet" Target="chartsheets/sheet15.xml"/><Relationship Id="rId24" Type="http://schemas.openxmlformats.org/officeDocument/2006/relationships/chartsheet" Target="chartsheets/sheet16.xml"/><Relationship Id="rId25" Type="http://schemas.openxmlformats.org/officeDocument/2006/relationships/worksheet" Target="worksheets/sheet9.xml"/><Relationship Id="rId26" Type="http://schemas.openxmlformats.org/officeDocument/2006/relationships/chartsheet" Target="chartsheets/sheet17.xml"/><Relationship Id="rId27" Type="http://schemas.openxmlformats.org/officeDocument/2006/relationships/worksheet" Target="worksheets/sheet10.xml"/><Relationship Id="rId28" Type="http://schemas.openxmlformats.org/officeDocument/2006/relationships/chartsheet" Target="chartsheets/sheet18.xml"/><Relationship Id="rId29" Type="http://schemas.openxmlformats.org/officeDocument/2006/relationships/worksheet" Target="worksheets/sheet11.xml"/><Relationship Id="rId5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30" Type="http://schemas.openxmlformats.org/officeDocument/2006/relationships/chartsheet" Target="chartsheets/sheet19.xml"/><Relationship Id="rId31" Type="http://schemas.openxmlformats.org/officeDocument/2006/relationships/worksheet" Target="worksheets/sheet12.xml"/><Relationship Id="rId32" Type="http://schemas.openxmlformats.org/officeDocument/2006/relationships/chartsheet" Target="chartsheets/sheet20.xml"/><Relationship Id="rId9" Type="http://schemas.openxmlformats.org/officeDocument/2006/relationships/chartsheet" Target="chartsheets/sheet6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33" Type="http://schemas.openxmlformats.org/officeDocument/2006/relationships/chartsheet" Target="chartsheets/sheet21.xml"/><Relationship Id="rId34" Type="http://schemas.openxmlformats.org/officeDocument/2006/relationships/chartsheet" Target="chartsheets/sheet22.xml"/><Relationship Id="rId35" Type="http://schemas.openxmlformats.org/officeDocument/2006/relationships/worksheet" Target="worksheets/sheet13.xml"/><Relationship Id="rId36" Type="http://schemas.openxmlformats.org/officeDocument/2006/relationships/worksheet" Target="worksheets/sheet14.xml"/><Relationship Id="rId10" Type="http://schemas.openxmlformats.org/officeDocument/2006/relationships/worksheet" Target="worksheets/sheet4.xml"/><Relationship Id="rId11" Type="http://schemas.openxmlformats.org/officeDocument/2006/relationships/chartsheet" Target="chartsheets/sheet7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6.xml"/><Relationship Id="rId14" Type="http://schemas.openxmlformats.org/officeDocument/2006/relationships/chartsheet" Target="chartsheets/sheet8.xml"/><Relationship Id="rId15" Type="http://schemas.openxmlformats.org/officeDocument/2006/relationships/chartsheet" Target="chartsheets/sheet9.xml"/><Relationship Id="rId16" Type="http://schemas.openxmlformats.org/officeDocument/2006/relationships/worksheet" Target="worksheets/sheet7.xml"/><Relationship Id="rId17" Type="http://schemas.openxmlformats.org/officeDocument/2006/relationships/worksheet" Target="worksheets/sheet8.xml"/><Relationship Id="rId18" Type="http://schemas.openxmlformats.org/officeDocument/2006/relationships/chartsheet" Target="chartsheets/sheet10.xml"/><Relationship Id="rId19" Type="http://schemas.openxmlformats.org/officeDocument/2006/relationships/chartsheet" Target="chartsheets/sheet11.xml"/><Relationship Id="rId37" Type="http://schemas.openxmlformats.org/officeDocument/2006/relationships/externalLink" Target="externalLinks/externalLink1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10% wealth share</a:t>
            </a:r>
          </a:p>
        </c:rich>
      </c:tx>
      <c:layout>
        <c:manualLayout>
          <c:xMode val="edge"/>
          <c:yMode val="edge"/>
          <c:x val="0.401905212068111"/>
          <c:y val="0.01010101010101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'DataF1-F2(Wealth)'!$H$10:$H$120</c:f>
              <c:numCache>
                <c:formatCode>General</c:formatCode>
                <c:ptCount val="111"/>
                <c:pt idx="7" formatCode="0.0%">
                  <c:v>0.809553727435716</c:v>
                </c:pt>
                <c:pt idx="8" formatCode="0.0%">
                  <c:v>0.812750859447455</c:v>
                </c:pt>
                <c:pt idx="9" formatCode="0.0%">
                  <c:v>0.825296864554711</c:v>
                </c:pt>
                <c:pt idx="10" formatCode="0.0%">
                  <c:v>0.808983029502286</c:v>
                </c:pt>
                <c:pt idx="11" formatCode="0.0%">
                  <c:v>0.807765042966003</c:v>
                </c:pt>
                <c:pt idx="12" formatCode="0.0%">
                  <c:v>0.816796908788172</c:v>
                </c:pt>
                <c:pt idx="13" formatCode="0.0%">
                  <c:v>0.820275952587079</c:v>
                </c:pt>
                <c:pt idx="14" formatCode="0.0%">
                  <c:v>0.832024355008641</c:v>
                </c:pt>
                <c:pt idx="15" formatCode="0.0%">
                  <c:v>0.840119367922628</c:v>
                </c:pt>
                <c:pt idx="16" formatCode="0.0%">
                  <c:v>0.849471581005251</c:v>
                </c:pt>
                <c:pt idx="17" formatCode="0.0%">
                  <c:v>0.859698368249661</c:v>
                </c:pt>
                <c:pt idx="18" formatCode="0.0%">
                  <c:v>0.86163793774937</c:v>
                </c:pt>
                <c:pt idx="19" formatCode="0.0%">
                  <c:v>0.861355871752374</c:v>
                </c:pt>
                <c:pt idx="20" formatCode="0.0%">
                  <c:v>0.865392530723398</c:v>
                </c:pt>
                <c:pt idx="21" formatCode="0.0%">
                  <c:v>0.863582001753547</c:v>
                </c:pt>
                <c:pt idx="22" formatCode="0.0%">
                  <c:v>0.868190091114761</c:v>
                </c:pt>
                <c:pt idx="23" formatCode="0.0%">
                  <c:v>0.863654454904884</c:v>
                </c:pt>
                <c:pt idx="24" formatCode="0.0%">
                  <c:v>0.848949805989416</c:v>
                </c:pt>
                <c:pt idx="25" formatCode="0.0%">
                  <c:v>0.837163671528189</c:v>
                </c:pt>
                <c:pt idx="26" formatCode="0.0%">
                  <c:v>0.840464059681252</c:v>
                </c:pt>
                <c:pt idx="27" formatCode="0.0%">
                  <c:v>0.824048369460413</c:v>
                </c:pt>
                <c:pt idx="28" formatCode="0.0%">
                  <c:v>0.820500188476155</c:v>
                </c:pt>
                <c:pt idx="29" formatCode="0.0%">
                  <c:v>0.823119770613333</c:v>
                </c:pt>
                <c:pt idx="30" formatCode="0.0%">
                  <c:v>0.794568152399164</c:v>
                </c:pt>
                <c:pt idx="31" formatCode="0.0%">
                  <c:v>0.769607524868834</c:v>
                </c:pt>
                <c:pt idx="32" formatCode="0.0%">
                  <c:v>0.752340955814265</c:v>
                </c:pt>
                <c:pt idx="33" formatCode="0.0%">
                  <c:v>0.755311191467589</c:v>
                </c:pt>
                <c:pt idx="34" formatCode="0.0%">
                  <c:v>0.735611058201855</c:v>
                </c:pt>
                <c:pt idx="35" formatCode="0.0%">
                  <c:v>0.7403577910671</c:v>
                </c:pt>
                <c:pt idx="36" formatCode="0.0%">
                  <c:v>0.737352673539447</c:v>
                </c:pt>
                <c:pt idx="37" formatCode="0.0%">
                  <c:v>0.725110330509329</c:v>
                </c:pt>
                <c:pt idx="38" formatCode="0.0%">
                  <c:v>0.713403268634076</c:v>
                </c:pt>
                <c:pt idx="39" formatCode="0.0%">
                  <c:v>0.706594545870869</c:v>
                </c:pt>
                <c:pt idx="40" formatCode="0.0%">
                  <c:v>0.709852304750273</c:v>
                </c:pt>
                <c:pt idx="41" formatCode="0.0%">
                  <c:v>0.709690545692127</c:v>
                </c:pt>
                <c:pt idx="42" formatCode="0.0%">
                  <c:v>0.706858922689943</c:v>
                </c:pt>
                <c:pt idx="43" formatCode="0.0%">
                  <c:v>0.700818632361892</c:v>
                </c:pt>
                <c:pt idx="44" formatCode="0.0%">
                  <c:v>0.704332548494791</c:v>
                </c:pt>
                <c:pt idx="45" formatCode="0.0%">
                  <c:v>0.70779548486947</c:v>
                </c:pt>
                <c:pt idx="46" formatCode="0.0%">
                  <c:v>0.711112707107761</c:v>
                </c:pt>
                <c:pt idx="47" formatCode="0.0%">
                  <c:v>0.715386536775654</c:v>
                </c:pt>
                <c:pt idx="48" formatCode="0.0%">
                  <c:v>0.714523175787868</c:v>
                </c:pt>
                <c:pt idx="49" formatCode="0.0%">
                  <c:v>0.720885075820574</c:v>
                </c:pt>
                <c:pt idx="50" formatCode="0.0%">
                  <c:v>0.723525087184045</c:v>
                </c:pt>
                <c:pt idx="51" formatCode="0.0%">
                  <c:v>0.725487559993356</c:v>
                </c:pt>
                <c:pt idx="52" formatCode="0.0%">
                  <c:v>0.730795919895172</c:v>
                </c:pt>
                <c:pt idx="53" formatCode="0.0%">
                  <c:v>0.728882491588593</c:v>
                </c:pt>
                <c:pt idx="54" formatCode="0.0%">
                  <c:v>0.726969063282013</c:v>
                </c:pt>
                <c:pt idx="55" formatCode="0.0%">
                  <c:v>0.723231911659241</c:v>
                </c:pt>
                <c:pt idx="56" formatCode="0.0%">
                  <c:v>0.719494760036468</c:v>
                </c:pt>
                <c:pt idx="57" formatCode="0.0%">
                  <c:v>0.713821843266487</c:v>
                </c:pt>
                <c:pt idx="58" formatCode="0.0%">
                  <c:v>0.713569078594446</c:v>
                </c:pt>
                <c:pt idx="59" formatCode="0.0%">
                  <c:v>0.703908019699156</c:v>
                </c:pt>
                <c:pt idx="60" formatCode="0.0%">
                  <c:v>0.706955461064354</c:v>
                </c:pt>
                <c:pt idx="61" formatCode="0.0%">
                  <c:v>0.7055226485827</c:v>
                </c:pt>
                <c:pt idx="62" formatCode="0.0%">
                  <c:v>0.710021389546455</c:v>
                </c:pt>
                <c:pt idx="63" formatCode="0.0%">
                  <c:v>0.702943328276887</c:v>
                </c:pt>
                <c:pt idx="64" formatCode="0.0%">
                  <c:v>0.695228711579148</c:v>
                </c:pt>
                <c:pt idx="65" formatCode="0.0%">
                  <c:v>0.691665638440327</c:v>
                </c:pt>
                <c:pt idx="66" formatCode="0.0%">
                  <c:v>0.685102176903058</c:v>
                </c:pt>
                <c:pt idx="67" formatCode="0.0%">
                  <c:v>0.683248567640376</c:v>
                </c:pt>
                <c:pt idx="68" formatCode="0.0%">
                  <c:v>0.677942138925093</c:v>
                </c:pt>
                <c:pt idx="69" formatCode="0.0%">
                  <c:v>0.686899304389954</c:v>
                </c:pt>
                <c:pt idx="70" formatCode="0.0%">
                  <c:v>0.684138178825378</c:v>
                </c:pt>
                <c:pt idx="71" formatCode="0.0%">
                  <c:v>0.679783225059509</c:v>
                </c:pt>
                <c:pt idx="72" formatCode="0.0%">
                  <c:v>0.6695317029953</c:v>
                </c:pt>
                <c:pt idx="73" formatCode="0.0%">
                  <c:v>0.663124024868011</c:v>
                </c:pt>
                <c:pt idx="74" formatCode="0.0%">
                  <c:v>0.665541410446167</c:v>
                </c:pt>
                <c:pt idx="75" formatCode="0.0%">
                  <c:v>0.661889910697937</c:v>
                </c:pt>
                <c:pt idx="76" formatCode="0.0%">
                  <c:v>0.663560450077057</c:v>
                </c:pt>
                <c:pt idx="77" formatCode="0.0%">
                  <c:v>0.66740208864212</c:v>
                </c:pt>
                <c:pt idx="78" formatCode="0.0%">
                  <c:v>0.680065095424652</c:v>
                </c:pt>
                <c:pt idx="79" formatCode="0.0%">
                  <c:v>0.680789172649383</c:v>
                </c:pt>
                <c:pt idx="80" formatCode="0.0%">
                  <c:v>0.68345320224762</c:v>
                </c:pt>
                <c:pt idx="81" formatCode="0.0%">
                  <c:v>0.683425426483154</c:v>
                </c:pt>
                <c:pt idx="82" formatCode="0.0%">
                  <c:v>0.698099851608276</c:v>
                </c:pt>
                <c:pt idx="83" formatCode="0.0%">
                  <c:v>0.701573193073273</c:v>
                </c:pt>
                <c:pt idx="84" formatCode="0.0%">
                  <c:v>0.702594816684723</c:v>
                </c:pt>
                <c:pt idx="85" formatCode="0.0%">
                  <c:v>0.70490163564682</c:v>
                </c:pt>
                <c:pt idx="86" formatCode="0.0%">
                  <c:v>0.709603250026703</c:v>
                </c:pt>
                <c:pt idx="87" formatCode="0.0%">
                  <c:v>0.716349959373474</c:v>
                </c:pt>
                <c:pt idx="88" formatCode="0.0%">
                  <c:v>0.721930146217346</c:v>
                </c:pt>
                <c:pt idx="89" formatCode="0.0%">
                  <c:v>0.72236430644989</c:v>
                </c:pt>
                <c:pt idx="90" formatCode="0.0%">
                  <c:v>0.723814368247986</c:v>
                </c:pt>
                <c:pt idx="91" formatCode="0.0%">
                  <c:v>0.717611849308014</c:v>
                </c:pt>
                <c:pt idx="92" formatCode="0.0%">
                  <c:v>0.718128383159637</c:v>
                </c:pt>
                <c:pt idx="93" formatCode="0.0%">
                  <c:v>0.719789505004883</c:v>
                </c:pt>
                <c:pt idx="94" formatCode="0.0%">
                  <c:v>0.723509073257446</c:v>
                </c:pt>
                <c:pt idx="95" formatCode="0.0%">
                  <c:v>0.725630700588226</c:v>
                </c:pt>
                <c:pt idx="96" formatCode="0.0%">
                  <c:v>0.72680252790451</c:v>
                </c:pt>
                <c:pt idx="97" formatCode="0.0%">
                  <c:v>0.73349130153656</c:v>
                </c:pt>
                <c:pt idx="98" formatCode="0.0%">
                  <c:v>0.748380780220032</c:v>
                </c:pt>
                <c:pt idx="99" formatCode="0.0%">
                  <c:v>0.754767417907715</c:v>
                </c:pt>
                <c:pt idx="100" formatCode="0.0%">
                  <c:v>0.76676881313324</c:v>
                </c:pt>
                <c:pt idx="101" formatCode="0.0%">
                  <c:v>0.774673283100128</c:v>
                </c:pt>
                <c:pt idx="102" formatCode="0.0%">
                  <c:v>0.782059371471405</c:v>
                </c:pt>
                <c:pt idx="103" formatCode="0.0%">
                  <c:v>0.783176779747009</c:v>
                </c:pt>
                <c:pt idx="104" formatCode="0.0%">
                  <c:v>0.781661033630371</c:v>
                </c:pt>
                <c:pt idx="105" formatCode="0.0%">
                  <c:v>0.778929710388184</c:v>
                </c:pt>
                <c:pt idx="106" formatCode="0.0%">
                  <c:v>0.775023937225342</c:v>
                </c:pt>
                <c:pt idx="107" formatCode="0.0%">
                  <c:v>0.773680406062805</c:v>
                </c:pt>
                <c:pt idx="108" formatCode="0.0%">
                  <c:v>0.775474749362162</c:v>
                </c:pt>
                <c:pt idx="109" formatCode="0.0%">
                  <c:v>0.773267165823945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E7-BE48-B739-CAFE262A7D59}"/>
            </c:ext>
          </c:extLst>
        </c:ser>
        <c:ser>
          <c:idx val="0"/>
          <c:order val="1"/>
          <c:spPr>
            <a:ln w="25400">
              <a:solidFill>
                <a:schemeClr val="tx1"/>
              </a:solidFill>
            </a:ln>
            <a:effectLst/>
          </c:spPr>
          <c:marker>
            <c:symbol val="triangle"/>
            <c:size val="11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'DataF1-F2(Wealth)'!$Q$10:$Q$120</c:f>
              <c:numCache>
                <c:formatCode>General</c:formatCode>
                <c:ptCount val="111"/>
                <c:pt idx="79" formatCode="0.0%">
                  <c:v>0.684702345642507</c:v>
                </c:pt>
                <c:pt idx="80" formatCode="0.0%">
                  <c:v>0.684891302635228</c:v>
                </c:pt>
                <c:pt idx="81" formatCode="0.0%">
                  <c:v>0.681734305883303</c:v>
                </c:pt>
                <c:pt idx="82" formatCode="0.0%">
                  <c:v>0.683639186579987</c:v>
                </c:pt>
                <c:pt idx="83" formatCode="0.0%">
                  <c:v>0.686021697943369</c:v>
                </c:pt>
                <c:pt idx="84" formatCode="0.0%">
                  <c:v>0.695132298287575</c:v>
                </c:pt>
                <c:pt idx="85" formatCode="0.0%">
                  <c:v>0.700943637658478</c:v>
                </c:pt>
                <c:pt idx="86" formatCode="0.0%">
                  <c:v>0.697621066782757</c:v>
                </c:pt>
                <c:pt idx="87" formatCode="0.0%">
                  <c:v>0.696578758890496</c:v>
                </c:pt>
                <c:pt idx="88" formatCode="0.0%">
                  <c:v>0.695615990590899</c:v>
                </c:pt>
                <c:pt idx="89" formatCode="0.0%">
                  <c:v>0.700946326126404</c:v>
                </c:pt>
                <c:pt idx="90" formatCode="0.0%">
                  <c:v>0.697511103974425</c:v>
                </c:pt>
                <c:pt idx="91" formatCode="0.0%">
                  <c:v>0.689409407345255</c:v>
                </c:pt>
                <c:pt idx="92" formatCode="0.0%">
                  <c:v>0.693826419790752</c:v>
                </c:pt>
                <c:pt idx="93" formatCode="0.0%">
                  <c:v>0.701746459324935</c:v>
                </c:pt>
                <c:pt idx="94" formatCode="0.0%">
                  <c:v>0.710993871819091</c:v>
                </c:pt>
                <c:pt idx="95" formatCode="0.0%">
                  <c:v>0.718559942477861</c:v>
                </c:pt>
                <c:pt idx="96" formatCode="0.0%">
                  <c:v>0.730822708343007</c:v>
                </c:pt>
                <c:pt idx="97" formatCode="0.0%">
                  <c:v>0.746009598943835</c:v>
                </c:pt>
                <c:pt idx="98" formatCode="0.0%">
                  <c:v>0.76781650651959</c:v>
                </c:pt>
                <c:pt idx="99" formatCode="0.0%">
                  <c:v>0.781477961965849</c:v>
                </c:pt>
                <c:pt idx="100" formatCode="0.0%">
                  <c:v>0.789337443761385</c:v>
                </c:pt>
                <c:pt idx="101" formatCode="0.0%">
                  <c:v>0.790819164909306</c:v>
                </c:pt>
                <c:pt idx="102" formatCode="0.0%">
                  <c:v>0.785300099025013</c:v>
                </c:pt>
                <c:pt idx="103" formatCode="0.0%">
                  <c:v>0.783377374204032</c:v>
                </c:pt>
                <c:pt idx="104" formatCode="0.0%">
                  <c:v>0.78558954656085</c:v>
                </c:pt>
                <c:pt idx="105" formatCode="0.0%">
                  <c:v>0.790807347537466</c:v>
                </c:pt>
                <c:pt idx="106" formatCode="0.0%">
                  <c:v>0.789632973750344</c:v>
                </c:pt>
                <c:pt idx="107" formatCode="0.0%">
                  <c:v>0.782262522571063</c:v>
                </c:pt>
                <c:pt idx="108" formatCode="0.0%">
                  <c:v>0.780084958677669</c:v>
                </c:pt>
                <c:pt idx="109" formatCode="0.0%">
                  <c:v>0.777086304196638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E7-BE48-B739-CAFE262A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11768"/>
        <c:axId val="-2006584728"/>
      </c:lineChart>
      <c:catAx>
        <c:axId val="-20086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065847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06584728"/>
        <c:scaling>
          <c:orientation val="minMax"/>
          <c:max val="0.9"/>
          <c:min val="0.6"/>
        </c:scaling>
        <c:delete val="0"/>
        <c:axPos val="l"/>
        <c:numFmt formatCode="0%" sourceLinked="0"/>
        <c:majorTickMark val="none"/>
        <c:minorTickMark val="none"/>
        <c:tickLblPos val="nextTo"/>
        <c:crossAx val="-2008611768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10% wealth share</a:t>
            </a:r>
          </a:p>
        </c:rich>
      </c:tx>
      <c:layout>
        <c:manualLayout>
          <c:xMode val="edge"/>
          <c:yMode val="edge"/>
          <c:x val="0.401905212068111"/>
          <c:y val="0.01010101010101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'DataF1-F2(Wealth)'!$K$10:$K$120</c:f>
              <c:numCache>
                <c:formatCode>General</c:formatCode>
                <c:ptCount val="111"/>
                <c:pt idx="7" formatCode="0.0%">
                  <c:v>0.790077350837245</c:v>
                </c:pt>
                <c:pt idx="8" formatCode="0.0%">
                  <c:v>0.793146263924635</c:v>
                </c:pt>
                <c:pt idx="9" formatCode="0.0%">
                  <c:v>0.808122305220062</c:v>
                </c:pt>
                <c:pt idx="10" formatCode="0.0%">
                  <c:v>0.78928824007605</c:v>
                </c:pt>
                <c:pt idx="11" formatCode="0.0%">
                  <c:v>0.788826399122102</c:v>
                </c:pt>
                <c:pt idx="12" formatCode="0.0%">
                  <c:v>0.79940453196494</c:v>
                </c:pt>
                <c:pt idx="13" formatCode="0.0%">
                  <c:v>0.804506155656793</c:v>
                </c:pt>
                <c:pt idx="14" formatCode="0.0%">
                  <c:v>0.817063949556478</c:v>
                </c:pt>
                <c:pt idx="15" formatCode="0.0%">
                  <c:v>0.826782655826764</c:v>
                </c:pt>
                <c:pt idx="16" formatCode="0.0%">
                  <c:v>0.836438546281509</c:v>
                </c:pt>
                <c:pt idx="17" formatCode="0.0%">
                  <c:v>0.847120750454228</c:v>
                </c:pt>
                <c:pt idx="18" formatCode="0.0%">
                  <c:v>0.849088674841849</c:v>
                </c:pt>
                <c:pt idx="19" formatCode="0.0%">
                  <c:v>0.848556069503644</c:v>
                </c:pt>
                <c:pt idx="20" formatCode="0.0%">
                  <c:v>0.85312312455153</c:v>
                </c:pt>
                <c:pt idx="21" formatCode="0.0%">
                  <c:v>0.851001740158776</c:v>
                </c:pt>
                <c:pt idx="22" formatCode="0.0%">
                  <c:v>0.855887855609989</c:v>
                </c:pt>
                <c:pt idx="23" formatCode="0.0%">
                  <c:v>0.852687960510605</c:v>
                </c:pt>
                <c:pt idx="24" formatCode="0.0%">
                  <c:v>0.836744664915468</c:v>
                </c:pt>
                <c:pt idx="25" formatCode="0.0%">
                  <c:v>0.823200357304234</c:v>
                </c:pt>
                <c:pt idx="26" formatCode="0.0%">
                  <c:v>0.827092704989971</c:v>
                </c:pt>
                <c:pt idx="27" formatCode="0.0%">
                  <c:v>0.809846935859599</c:v>
                </c:pt>
                <c:pt idx="28" formatCode="0.0%">
                  <c:v>0.806514064427002</c:v>
                </c:pt>
                <c:pt idx="29" formatCode="0.0%">
                  <c:v>0.809686932431662</c:v>
                </c:pt>
                <c:pt idx="30" formatCode="0.0%">
                  <c:v>0.780533624051021</c:v>
                </c:pt>
                <c:pt idx="31" formatCode="0.0%">
                  <c:v>0.755387447197631</c:v>
                </c:pt>
                <c:pt idx="32" formatCode="0.0%">
                  <c:v>0.737207030885903</c:v>
                </c:pt>
                <c:pt idx="33" formatCode="0.0%">
                  <c:v>0.740763825567246</c:v>
                </c:pt>
                <c:pt idx="34" formatCode="0.0%">
                  <c:v>0.717751990260762</c:v>
                </c:pt>
                <c:pt idx="35" formatCode="0.0%">
                  <c:v>0.723657036986692</c:v>
                </c:pt>
                <c:pt idx="36" formatCode="0.0%">
                  <c:v>0.721180311920296</c:v>
                </c:pt>
                <c:pt idx="37" formatCode="0.0%">
                  <c:v>0.707892882504947</c:v>
                </c:pt>
                <c:pt idx="38" formatCode="0.0%">
                  <c:v>0.694462424981404</c:v>
                </c:pt>
                <c:pt idx="39" formatCode="0.0%">
                  <c:v>0.686672064087094</c:v>
                </c:pt>
                <c:pt idx="40" formatCode="0.0%">
                  <c:v>0.690173169229185</c:v>
                </c:pt>
                <c:pt idx="41" formatCode="0.0%">
                  <c:v>0.690034220271848</c:v>
                </c:pt>
                <c:pt idx="42" formatCode="0.0%">
                  <c:v>0.687246527264494</c:v>
                </c:pt>
                <c:pt idx="43" formatCode="0.0%">
                  <c:v>0.680883030320183</c:v>
                </c:pt>
                <c:pt idx="44" formatCode="0.0%">
                  <c:v>0.684903465908283</c:v>
                </c:pt>
                <c:pt idx="45" formatCode="0.0%">
                  <c:v>0.68878274005671</c:v>
                </c:pt>
                <c:pt idx="46" formatCode="0.0%">
                  <c:v>0.692203251678059</c:v>
                </c:pt>
                <c:pt idx="47" formatCode="0.0%">
                  <c:v>0.696338218801613</c:v>
                </c:pt>
                <c:pt idx="48" formatCode="0.0%">
                  <c:v>0.695153331107986</c:v>
                </c:pt>
                <c:pt idx="49" formatCode="0.0%">
                  <c:v>0.702353302905196</c:v>
                </c:pt>
                <c:pt idx="50" formatCode="0.0%">
                  <c:v>0.704988796315584</c:v>
                </c:pt>
                <c:pt idx="51" formatCode="0.0%">
                  <c:v>0.707091426178752</c:v>
                </c:pt>
                <c:pt idx="52" formatCode="0.0%">
                  <c:v>0.712250471115112</c:v>
                </c:pt>
                <c:pt idx="53" formatCode="0.0%">
                  <c:v>0.711699217557907</c:v>
                </c:pt>
                <c:pt idx="54" formatCode="0.0%">
                  <c:v>0.711147964000702</c:v>
                </c:pt>
                <c:pt idx="55" formatCode="0.0%">
                  <c:v>0.707027018070221</c:v>
                </c:pt>
                <c:pt idx="56" formatCode="0.0%">
                  <c:v>0.70290607213974</c:v>
                </c:pt>
                <c:pt idx="57" formatCode="0.0%">
                  <c:v>0.699448823928833</c:v>
                </c:pt>
                <c:pt idx="58" formatCode="0.0%">
                  <c:v>0.699890360236168</c:v>
                </c:pt>
                <c:pt idx="59" formatCode="0.0%">
                  <c:v>0.690131466835737</c:v>
                </c:pt>
                <c:pt idx="60" formatCode="0.0%">
                  <c:v>0.690735037438571</c:v>
                </c:pt>
                <c:pt idx="61" formatCode="0.0%">
                  <c:v>0.687084018019959</c:v>
                </c:pt>
                <c:pt idx="62" formatCode="0.0%">
                  <c:v>0.689039185352158</c:v>
                </c:pt>
                <c:pt idx="63" formatCode="0.0%">
                  <c:v>0.680082905964809</c:v>
                </c:pt>
                <c:pt idx="64" formatCode="0.0%">
                  <c:v>0.67093959169506</c:v>
                </c:pt>
                <c:pt idx="65" formatCode="0.0%">
                  <c:v>0.66624852199584</c:v>
                </c:pt>
                <c:pt idx="66" formatCode="0.0%">
                  <c:v>0.658112784671857</c:v>
                </c:pt>
                <c:pt idx="67" formatCode="0.0%">
                  <c:v>0.654008483004588</c:v>
                </c:pt>
                <c:pt idx="68" formatCode="0.0%">
                  <c:v>0.646505692380671</c:v>
                </c:pt>
                <c:pt idx="69" formatCode="0.0%">
                  <c:v>0.653544962406158</c:v>
                </c:pt>
                <c:pt idx="70" formatCode="0.0%">
                  <c:v>0.649982392787933</c:v>
                </c:pt>
                <c:pt idx="71" formatCode="0.0%">
                  <c:v>0.645901083946228</c:v>
                </c:pt>
                <c:pt idx="72" formatCode="0.0%">
                  <c:v>0.635365009307861</c:v>
                </c:pt>
                <c:pt idx="73" formatCode="0.0%">
                  <c:v>0.629886746406555</c:v>
                </c:pt>
                <c:pt idx="74" formatCode="0.0%">
                  <c:v>0.632398128509521</c:v>
                </c:pt>
                <c:pt idx="75" formatCode="0.0%">
                  <c:v>0.629709482192993</c:v>
                </c:pt>
                <c:pt idx="76" formatCode="0.0%">
                  <c:v>0.629705011844635</c:v>
                </c:pt>
                <c:pt idx="77" formatCode="0.0%">
                  <c:v>0.633507966995239</c:v>
                </c:pt>
                <c:pt idx="78" formatCode="0.0%">
                  <c:v>0.64566308259964</c:v>
                </c:pt>
                <c:pt idx="79" formatCode="0.0%">
                  <c:v>0.646310746669769</c:v>
                </c:pt>
                <c:pt idx="80" formatCode="0.0%">
                  <c:v>0.647715747356415</c:v>
                </c:pt>
                <c:pt idx="81" formatCode="0.0%">
                  <c:v>0.648042142391205</c:v>
                </c:pt>
                <c:pt idx="82" formatCode="0.0%">
                  <c:v>0.662260770797729</c:v>
                </c:pt>
                <c:pt idx="83" formatCode="0.0%">
                  <c:v>0.664450466632843</c:v>
                </c:pt>
                <c:pt idx="84" formatCode="0.0%">
                  <c:v>0.665151953697204</c:v>
                </c:pt>
                <c:pt idx="85" formatCode="0.0%">
                  <c:v>0.668325483798981</c:v>
                </c:pt>
                <c:pt idx="86" formatCode="0.0%">
                  <c:v>0.672083675861359</c:v>
                </c:pt>
                <c:pt idx="87" formatCode="0.0%">
                  <c:v>0.679216027259827</c:v>
                </c:pt>
                <c:pt idx="88" formatCode="0.0%">
                  <c:v>0.685795366764068</c:v>
                </c:pt>
                <c:pt idx="89" formatCode="0.0%">
                  <c:v>0.685649156570434</c:v>
                </c:pt>
                <c:pt idx="90" formatCode="0.0%">
                  <c:v>0.6861212849617</c:v>
                </c:pt>
                <c:pt idx="91" formatCode="0.0%">
                  <c:v>0.680379867553711</c:v>
                </c:pt>
                <c:pt idx="92" formatCode="0.0%">
                  <c:v>0.681238353252411</c:v>
                </c:pt>
                <c:pt idx="93" formatCode="0.0%">
                  <c:v>0.683261573314667</c:v>
                </c:pt>
                <c:pt idx="94" formatCode="0.0%">
                  <c:v>0.687867701053619</c:v>
                </c:pt>
                <c:pt idx="95" formatCode="0.0%">
                  <c:v>0.688468396663666</c:v>
                </c:pt>
                <c:pt idx="96" formatCode="0.0%">
                  <c:v>0.690001487731933</c:v>
                </c:pt>
                <c:pt idx="97" formatCode="0.0%">
                  <c:v>0.695941090583801</c:v>
                </c:pt>
                <c:pt idx="98" formatCode="0.0%">
                  <c:v>0.709492743015289</c:v>
                </c:pt>
                <c:pt idx="99" formatCode="0.0%">
                  <c:v>0.714784383773804</c:v>
                </c:pt>
                <c:pt idx="100" formatCode="0.0%">
                  <c:v>0.727017521858215</c:v>
                </c:pt>
                <c:pt idx="101" formatCode="0.0%">
                  <c:v>0.73533034324646</c:v>
                </c:pt>
                <c:pt idx="102" formatCode="0.0%">
                  <c:v>0.742745637893677</c:v>
                </c:pt>
                <c:pt idx="103" formatCode="0.0%">
                  <c:v>0.744081974029541</c:v>
                </c:pt>
                <c:pt idx="104" formatCode="0.0%">
                  <c:v>0.741780459880829</c:v>
                </c:pt>
                <c:pt idx="105" formatCode="0.0%">
                  <c:v>0.738763809204101</c:v>
                </c:pt>
                <c:pt idx="106" formatCode="0.0%">
                  <c:v>0.733724892139435</c:v>
                </c:pt>
                <c:pt idx="107" formatCode="0.0%">
                  <c:v>0.732452954319233</c:v>
                </c:pt>
                <c:pt idx="108" formatCode="0.0%">
                  <c:v>0.734151681649508</c:v>
                </c:pt>
                <c:pt idx="109" formatCode="0.0%">
                  <c:v>0.732061734596691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E7-BE48-B739-CAFE262A7D59}"/>
            </c:ext>
          </c:extLst>
        </c:ser>
        <c:ser>
          <c:idx val="2"/>
          <c:order val="1"/>
          <c:val>
            <c:numRef>
              <c:f>'DataF1-F2(Wealth)'!$E$10:$E$120</c:f>
              <c:numCache>
                <c:formatCode>General</c:formatCode>
                <c:ptCount val="111"/>
                <c:pt idx="7" formatCode="0.0%">
                  <c:v>0.786399291196569</c:v>
                </c:pt>
                <c:pt idx="8" formatCode="0.0%">
                  <c:v>0.789758044661686</c:v>
                </c:pt>
                <c:pt idx="9" formatCode="0.0%">
                  <c:v>0.805131530694348</c:v>
                </c:pt>
                <c:pt idx="10" formatCode="0.0%">
                  <c:v>0.786094857380234</c:v>
                </c:pt>
                <c:pt idx="11" formatCode="0.0%">
                  <c:v>0.784860162025019</c:v>
                </c:pt>
                <c:pt idx="12" formatCode="0.0%">
                  <c:v>0.796061138945803</c:v>
                </c:pt>
                <c:pt idx="13" formatCode="0.0%">
                  <c:v>0.800729981019429</c:v>
                </c:pt>
                <c:pt idx="14" formatCode="0.0%">
                  <c:v>0.813534788741655</c:v>
                </c:pt>
                <c:pt idx="15" formatCode="0.0%">
                  <c:v>0.823053109672878</c:v>
                </c:pt>
                <c:pt idx="16" formatCode="0.0%">
                  <c:v>0.832644553762028</c:v>
                </c:pt>
                <c:pt idx="17" formatCode="0.0%">
                  <c:v>0.843170021167745</c:v>
                </c:pt>
                <c:pt idx="18" formatCode="0.0%">
                  <c:v>0.845132675238818</c:v>
                </c:pt>
                <c:pt idx="19" formatCode="0.0%">
                  <c:v>0.844573132573291</c:v>
                </c:pt>
                <c:pt idx="20" formatCode="0.0%">
                  <c:v>0.849500535959684</c:v>
                </c:pt>
                <c:pt idx="21" formatCode="0.0%">
                  <c:v>0.846772627737171</c:v>
                </c:pt>
                <c:pt idx="22" formatCode="0.0%">
                  <c:v>0.851058311977236</c:v>
                </c:pt>
                <c:pt idx="23" formatCode="0.0%">
                  <c:v>0.848587247201502</c:v>
                </c:pt>
                <c:pt idx="24" formatCode="0.0%">
                  <c:v>0.833185643132936</c:v>
                </c:pt>
                <c:pt idx="25" formatCode="0.0%">
                  <c:v>0.819669254366074</c:v>
                </c:pt>
                <c:pt idx="26" formatCode="0.0%">
                  <c:v>0.824005612127689</c:v>
                </c:pt>
                <c:pt idx="27" formatCode="0.0%">
                  <c:v>0.806604880469057</c:v>
                </c:pt>
                <c:pt idx="28" formatCode="0.0%">
                  <c:v>0.80309458115964</c:v>
                </c:pt>
                <c:pt idx="29" formatCode="0.0%">
                  <c:v>0.806254507948868</c:v>
                </c:pt>
                <c:pt idx="30" formatCode="0.0%">
                  <c:v>0.776218862010072</c:v>
                </c:pt>
                <c:pt idx="31" formatCode="0.0%">
                  <c:v>0.750365615076553</c:v>
                </c:pt>
                <c:pt idx="32" formatCode="0.0%">
                  <c:v>0.732372933614968</c:v>
                </c:pt>
                <c:pt idx="33" formatCode="0.0%">
                  <c:v>0.736339421277707</c:v>
                </c:pt>
                <c:pt idx="34" formatCode="0.0%">
                  <c:v>0.712843460054219</c:v>
                </c:pt>
                <c:pt idx="35" formatCode="0.0%">
                  <c:v>0.718968409978969</c:v>
                </c:pt>
                <c:pt idx="36" formatCode="0.0%">
                  <c:v>0.71641635351419</c:v>
                </c:pt>
                <c:pt idx="37" formatCode="0.0%">
                  <c:v>0.70302318561954</c:v>
                </c:pt>
                <c:pt idx="38" formatCode="0.0%">
                  <c:v>0.68937718803606</c:v>
                </c:pt>
                <c:pt idx="39" formatCode="0.0%">
                  <c:v>0.681449223368009</c:v>
                </c:pt>
                <c:pt idx="40" formatCode="0.0%">
                  <c:v>0.684917917768692</c:v>
                </c:pt>
                <c:pt idx="41" formatCode="0.0%">
                  <c:v>0.684867091955901</c:v>
                </c:pt>
                <c:pt idx="42" formatCode="0.0%">
                  <c:v>0.682019473137433</c:v>
                </c:pt>
                <c:pt idx="43" formatCode="0.0%">
                  <c:v>0.675412284739615</c:v>
                </c:pt>
                <c:pt idx="44" formatCode="0.0%">
                  <c:v>0.679688415864987</c:v>
                </c:pt>
                <c:pt idx="45" formatCode="0.0%">
                  <c:v>0.68344305807769</c:v>
                </c:pt>
                <c:pt idx="46" formatCode="0.0%">
                  <c:v>0.686787926061999</c:v>
                </c:pt>
                <c:pt idx="47" formatCode="0.0%">
                  <c:v>0.690769510307404</c:v>
                </c:pt>
                <c:pt idx="48" formatCode="0.0%">
                  <c:v>0.689468581124184</c:v>
                </c:pt>
                <c:pt idx="49" formatCode="0.0%">
                  <c:v>0.69680065746291</c:v>
                </c:pt>
                <c:pt idx="50" formatCode="0.0%">
                  <c:v>0.699205142127379</c:v>
                </c:pt>
                <c:pt idx="51" formatCode="0.0%">
                  <c:v>0.70104864251216</c:v>
                </c:pt>
                <c:pt idx="52" formatCode="0.0%">
                  <c:v>0.706012606620789</c:v>
                </c:pt>
                <c:pt idx="53" formatCode="0.0%">
                  <c:v>0.704189747571945</c:v>
                </c:pt>
                <c:pt idx="54" formatCode="0.0%">
                  <c:v>0.702366888523102</c:v>
                </c:pt>
                <c:pt idx="55" formatCode="0.0%">
                  <c:v>0.697045147418976</c:v>
                </c:pt>
                <c:pt idx="56" formatCode="0.0%">
                  <c:v>0.69172340631485</c:v>
                </c:pt>
                <c:pt idx="57" formatCode="0.0%">
                  <c:v>0.686521992087364</c:v>
                </c:pt>
                <c:pt idx="58" formatCode="0.0%">
                  <c:v>0.686953719705343</c:v>
                </c:pt>
                <c:pt idx="59" formatCode="0.0%">
                  <c:v>0.679101704619825</c:v>
                </c:pt>
                <c:pt idx="60" formatCode="0.0%">
                  <c:v>0.681232690578326</c:v>
                </c:pt>
                <c:pt idx="61" formatCode="0.0%">
                  <c:v>0.675407871545758</c:v>
                </c:pt>
                <c:pt idx="62" formatCode="0.0%">
                  <c:v>0.675245504811755</c:v>
                </c:pt>
                <c:pt idx="63" formatCode="0.0%">
                  <c:v>0.667662362564442</c:v>
                </c:pt>
                <c:pt idx="64" formatCode="0.0%">
                  <c:v>0.661842311498731</c:v>
                </c:pt>
                <c:pt idx="65" formatCode="0.0%">
                  <c:v>0.657451948791049</c:v>
                </c:pt>
                <c:pt idx="66" formatCode="0.0%">
                  <c:v>0.64928402534855</c:v>
                </c:pt>
                <c:pt idx="67" formatCode="0.0%">
                  <c:v>0.645517607608767</c:v>
                </c:pt>
                <c:pt idx="68" formatCode="0.0%">
                  <c:v>0.637961273411743</c:v>
                </c:pt>
                <c:pt idx="69" formatCode="0.0%">
                  <c:v>0.643993735313415</c:v>
                </c:pt>
                <c:pt idx="70" formatCode="0.0%">
                  <c:v>0.640391170978546</c:v>
                </c:pt>
                <c:pt idx="71" formatCode="0.0%">
                  <c:v>0.637349247932434</c:v>
                </c:pt>
                <c:pt idx="72" formatCode="0.0%">
                  <c:v>0.626490354537964</c:v>
                </c:pt>
                <c:pt idx="73" formatCode="0.0%">
                  <c:v>0.617065072059631</c:v>
                </c:pt>
                <c:pt idx="74" formatCode="0.0%">
                  <c:v>0.611712634563446</c:v>
                </c:pt>
                <c:pt idx="75" formatCode="0.0%">
                  <c:v>0.605130851268768</c:v>
                </c:pt>
                <c:pt idx="76" formatCode="0.0%">
                  <c:v>0.603282451629639</c:v>
                </c:pt>
                <c:pt idx="77" formatCode="0.0%">
                  <c:v>0.613035500049591</c:v>
                </c:pt>
                <c:pt idx="78" formatCode="0.0%">
                  <c:v>0.624709904193878</c:v>
                </c:pt>
                <c:pt idx="79" formatCode="0.0%">
                  <c:v>0.62479704618454</c:v>
                </c:pt>
                <c:pt idx="80" formatCode="0.0%">
                  <c:v>0.626851916313171</c:v>
                </c:pt>
                <c:pt idx="81" formatCode="0.0%">
                  <c:v>0.625301837921142</c:v>
                </c:pt>
                <c:pt idx="82" formatCode="0.0%">
                  <c:v>0.64070200920105</c:v>
                </c:pt>
                <c:pt idx="83" formatCode="0.0%">
                  <c:v>0.643359243869782</c:v>
                </c:pt>
                <c:pt idx="84" formatCode="0.0%">
                  <c:v>0.643754243850708</c:v>
                </c:pt>
                <c:pt idx="85" formatCode="0.0%">
                  <c:v>0.647257924079895</c:v>
                </c:pt>
                <c:pt idx="86" formatCode="0.0%">
                  <c:v>0.65241265296936</c:v>
                </c:pt>
                <c:pt idx="87" formatCode="0.0%">
                  <c:v>0.659237504005432</c:v>
                </c:pt>
                <c:pt idx="88" formatCode="0.0%">
                  <c:v>0.666431784629822</c:v>
                </c:pt>
                <c:pt idx="89" formatCode="0.0%">
                  <c:v>0.668322563171387</c:v>
                </c:pt>
                <c:pt idx="90" formatCode="0.0%">
                  <c:v>0.671740055084228</c:v>
                </c:pt>
                <c:pt idx="91" formatCode="0.0%">
                  <c:v>0.66398286819458</c:v>
                </c:pt>
                <c:pt idx="92" formatCode="0.0%">
                  <c:v>0.664198756217956</c:v>
                </c:pt>
                <c:pt idx="93" formatCode="0.0%">
                  <c:v>0.666623771190643</c:v>
                </c:pt>
                <c:pt idx="94" formatCode="0.0%">
                  <c:v>0.673813939094543</c:v>
                </c:pt>
                <c:pt idx="95" formatCode="0.0%">
                  <c:v>0.673780083656311</c:v>
                </c:pt>
                <c:pt idx="96" formatCode="0.0%">
                  <c:v>0.680289566516876</c:v>
                </c:pt>
                <c:pt idx="97" formatCode="0.0%">
                  <c:v>0.69116461277008</c:v>
                </c:pt>
                <c:pt idx="98" formatCode="0.0%">
                  <c:v>0.721278071403503</c:v>
                </c:pt>
                <c:pt idx="99" formatCode="0.0%">
                  <c:v>0.729415595531464</c:v>
                </c:pt>
                <c:pt idx="100" formatCode="0.0%">
                  <c:v>0.734288454055786</c:v>
                </c:pt>
                <c:pt idx="101" formatCode="0.0%">
                  <c:v>0.734732151031494</c:v>
                </c:pt>
                <c:pt idx="102" formatCode="0.0%">
                  <c:v>0.738870441913605</c:v>
                </c:pt>
                <c:pt idx="103" formatCode="0.0%">
                  <c:v>0.723548114299774</c:v>
                </c:pt>
                <c:pt idx="104" formatCode="0.0%">
                  <c:v>0.721592009067535</c:v>
                </c:pt>
                <c:pt idx="105" formatCode="0.0%">
                  <c:v>0.718751728534698</c:v>
                </c:pt>
                <c:pt idx="106" formatCode="0.0%">
                  <c:v>0.7134850025177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23-6A46-A599-F16071BC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231128"/>
        <c:axId val="-2009287448"/>
      </c:lineChart>
      <c:catAx>
        <c:axId val="-200923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092874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09287448"/>
        <c:scaling>
          <c:orientation val="minMax"/>
          <c:max val="0.9"/>
          <c:min val="0.6"/>
        </c:scaling>
        <c:delete val="0"/>
        <c:axPos val="l"/>
        <c:numFmt formatCode="0%" sourceLinked="0"/>
        <c:majorTickMark val="none"/>
        <c:minorTickMark val="none"/>
        <c:tickLblPos val="nextTo"/>
        <c:crossAx val="-2009231128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1% wealth share</a:t>
            </a:r>
          </a:p>
          <a:p>
            <a:pPr>
              <a:defRPr/>
            </a:pPr>
            <a:r>
              <a:rPr lang="fr-FR" sz="1800" b="0"/>
              <a:t>(Same</a:t>
            </a:r>
            <a:r>
              <a:rPr lang="fr-FR" sz="1800" b="0" baseline="0"/>
              <a:t> wealth definition and total wealth denominator: </a:t>
            </a:r>
          </a:p>
          <a:p>
            <a:pPr>
              <a:defRPr/>
            </a:pPr>
            <a:r>
              <a:rPr lang="fr-FR" sz="1800" b="0" baseline="0"/>
              <a:t>net wealth excluding durables and unfunded pensions)</a:t>
            </a:r>
            <a:r>
              <a:rPr lang="fr-FR" sz="1800"/>
              <a:t> </a:t>
            </a:r>
          </a:p>
        </c:rich>
      </c:tx>
      <c:layout>
        <c:manualLayout>
          <c:xMode val="edge"/>
          <c:yMode val="edge"/>
          <c:x val="0.21478043831636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'DataF1-F2(Wealth)'!$F$10:$F$120</c:f>
              <c:numCache>
                <c:formatCode>General</c:formatCode>
                <c:ptCount val="111"/>
                <c:pt idx="7" formatCode="0.0%">
                  <c:v>0.410689225501031</c:v>
                </c:pt>
                <c:pt idx="8" formatCode="0.0%">
                  <c:v>0.374733570256208</c:v>
                </c:pt>
                <c:pt idx="9" formatCode="0.0%">
                  <c:v>0.403840166689997</c:v>
                </c:pt>
                <c:pt idx="10" formatCode="0.0%">
                  <c:v>0.360413265903949</c:v>
                </c:pt>
                <c:pt idx="11" formatCode="0.0%">
                  <c:v>0.371806840528595</c:v>
                </c:pt>
                <c:pt idx="12" formatCode="0.0%">
                  <c:v>0.40316362839398</c:v>
                </c:pt>
                <c:pt idx="13" formatCode="0.0%">
                  <c:v>0.357187491392793</c:v>
                </c:pt>
                <c:pt idx="14" formatCode="0.0%">
                  <c:v>0.377772015683947</c:v>
                </c:pt>
                <c:pt idx="15" formatCode="0.0%">
                  <c:v>0.411651575402964</c:v>
                </c:pt>
                <c:pt idx="16" formatCode="0.0%">
                  <c:v>0.428185293796595</c:v>
                </c:pt>
                <c:pt idx="17" formatCode="0.0%">
                  <c:v>0.452741279092524</c:v>
                </c:pt>
                <c:pt idx="18" formatCode="0.0%">
                  <c:v>0.480946155491671</c:v>
                </c:pt>
                <c:pt idx="19" formatCode="0.0%">
                  <c:v>0.482364619321392</c:v>
                </c:pt>
                <c:pt idx="20" formatCode="0.0%">
                  <c:v>0.436455594503025</c:v>
                </c:pt>
                <c:pt idx="21" formatCode="0.0%">
                  <c:v>0.388883768007696</c:v>
                </c:pt>
                <c:pt idx="22" formatCode="0.0%">
                  <c:v>0.384932678061746</c:v>
                </c:pt>
                <c:pt idx="23" formatCode="0.0%">
                  <c:v>0.406817274264496</c:v>
                </c:pt>
                <c:pt idx="24" formatCode="0.0%">
                  <c:v>0.413623522341416</c:v>
                </c:pt>
                <c:pt idx="25" formatCode="0.0%">
                  <c:v>0.408367485491262</c:v>
                </c:pt>
                <c:pt idx="26" formatCode="0.0%">
                  <c:v>0.433674014760907</c:v>
                </c:pt>
                <c:pt idx="27" formatCode="0.0%">
                  <c:v>0.440651562977668</c:v>
                </c:pt>
                <c:pt idx="28" formatCode="0.0%">
                  <c:v>0.401270198569357</c:v>
                </c:pt>
                <c:pt idx="29" formatCode="0.0%">
                  <c:v>0.412115035378296</c:v>
                </c:pt>
                <c:pt idx="30" formatCode="0.0%">
                  <c:v>0.382161225381564</c:v>
                </c:pt>
                <c:pt idx="31" formatCode="0.0%">
                  <c:v>0.350316404054138</c:v>
                </c:pt>
                <c:pt idx="32" formatCode="0.0%">
                  <c:v>0.344883981716379</c:v>
                </c:pt>
                <c:pt idx="33" formatCode="0.0%">
                  <c:v>0.346813351210093</c:v>
                </c:pt>
                <c:pt idx="34" formatCode="0.0%">
                  <c:v>0.320025768872849</c:v>
                </c:pt>
                <c:pt idx="35" formatCode="0.0%">
                  <c:v>0.322211882679343</c:v>
                </c:pt>
                <c:pt idx="36" formatCode="0.0%">
                  <c:v>0.300651785794865</c:v>
                </c:pt>
                <c:pt idx="37" formatCode="0.0%">
                  <c:v>0.288567683945643</c:v>
                </c:pt>
                <c:pt idx="38" formatCode="0.0%">
                  <c:v>0.282750806544799</c:v>
                </c:pt>
                <c:pt idx="39" formatCode="0.0%">
                  <c:v>0.274243673478725</c:v>
                </c:pt>
                <c:pt idx="40" formatCode="0.0%">
                  <c:v>0.287153102020967</c:v>
                </c:pt>
                <c:pt idx="41" formatCode="0.0%">
                  <c:v>0.28283222466834</c:v>
                </c:pt>
                <c:pt idx="42" formatCode="0.0%">
                  <c:v>0.279665780118377</c:v>
                </c:pt>
                <c:pt idx="43" formatCode="0.0%">
                  <c:v>0.267460241557983</c:v>
                </c:pt>
                <c:pt idx="44" formatCode="0.0%">
                  <c:v>0.274086686199051</c:v>
                </c:pt>
                <c:pt idx="45" formatCode="0.0%">
                  <c:v>0.277063574598133</c:v>
                </c:pt>
                <c:pt idx="46" formatCode="0.0%">
                  <c:v>0.280461238989005</c:v>
                </c:pt>
                <c:pt idx="47" formatCode="0.0%">
                  <c:v>0.276528888549677</c:v>
                </c:pt>
                <c:pt idx="48" formatCode="0.0%">
                  <c:v>0.272196760693153</c:v>
                </c:pt>
                <c:pt idx="49" formatCode="0.0%">
                  <c:v>0.2785633650244</c:v>
                </c:pt>
                <c:pt idx="50" formatCode="0.0%">
                  <c:v>0.27817446163609</c:v>
                </c:pt>
                <c:pt idx="51" formatCode="0.0%">
                  <c:v>0.279940833153591</c:v>
                </c:pt>
                <c:pt idx="52" formatCode="0.0%">
                  <c:v>0.280349969863892</c:v>
                </c:pt>
                <c:pt idx="53" formatCode="0.0%">
                  <c:v>0.274484753608704</c:v>
                </c:pt>
                <c:pt idx="54" formatCode="0.0%">
                  <c:v>0.268619537353516</c:v>
                </c:pt>
                <c:pt idx="55" formatCode="0.0%">
                  <c:v>0.266233414411545</c:v>
                </c:pt>
                <c:pt idx="56" formatCode="0.0%">
                  <c:v>0.263847291469574</c:v>
                </c:pt>
                <c:pt idx="57" formatCode="0.0%">
                  <c:v>0.262802146375179</c:v>
                </c:pt>
                <c:pt idx="58" formatCode="0.0%">
                  <c:v>0.266137046739459</c:v>
                </c:pt>
                <c:pt idx="59" formatCode="0.0%">
                  <c:v>0.259610946755856</c:v>
                </c:pt>
                <c:pt idx="60" formatCode="0.0%">
                  <c:v>0.256134151364677</c:v>
                </c:pt>
                <c:pt idx="61" formatCode="0.0%">
                  <c:v>0.251611068582861</c:v>
                </c:pt>
                <c:pt idx="62" formatCode="0.0%">
                  <c:v>0.244452442908369</c:v>
                </c:pt>
                <c:pt idx="63" formatCode="0.0%">
                  <c:v>0.236102289503833</c:v>
                </c:pt>
                <c:pt idx="64" formatCode="0.0%">
                  <c:v>0.231735216216748</c:v>
                </c:pt>
                <c:pt idx="65" formatCode="0.0%">
                  <c:v>0.225654140521215</c:v>
                </c:pt>
                <c:pt idx="66" formatCode="0.0%">
                  <c:v>0.219298668307346</c:v>
                </c:pt>
                <c:pt idx="67" formatCode="0.0%">
                  <c:v>0.216688623677264</c:v>
                </c:pt>
                <c:pt idx="68" formatCode="0.0%">
                  <c:v>0.214795698883774</c:v>
                </c:pt>
                <c:pt idx="69" formatCode="0.0%">
                  <c:v>0.222203373908997</c:v>
                </c:pt>
                <c:pt idx="70" formatCode="0.0%">
                  <c:v>0.223240599036217</c:v>
                </c:pt>
                <c:pt idx="71" formatCode="0.0%">
                  <c:v>0.231490984559059</c:v>
                </c:pt>
                <c:pt idx="72" formatCode="0.0%">
                  <c:v>0.234831094741821</c:v>
                </c:pt>
                <c:pt idx="73" formatCode="0.0%">
                  <c:v>0.223626211285591</c:v>
                </c:pt>
                <c:pt idx="74" formatCode="0.0%">
                  <c:v>0.226104632019997</c:v>
                </c:pt>
                <c:pt idx="75" formatCode="0.0%">
                  <c:v>0.227494269609451</c:v>
                </c:pt>
                <c:pt idx="76" formatCode="0.0%">
                  <c:v>0.225517511367798</c:v>
                </c:pt>
                <c:pt idx="77" formatCode="0.0%">
                  <c:v>0.242954716086388</c:v>
                </c:pt>
                <c:pt idx="78" formatCode="0.0%">
                  <c:v>0.261076152324676</c:v>
                </c:pt>
                <c:pt idx="79" formatCode="0.0%">
                  <c:v>0.262497782707214</c:v>
                </c:pt>
                <c:pt idx="80" formatCode="0.0%">
                  <c:v>0.263557344675064</c:v>
                </c:pt>
                <c:pt idx="81" formatCode="0.0%">
                  <c:v>0.256919234991074</c:v>
                </c:pt>
                <c:pt idx="82" formatCode="0.0%">
                  <c:v>0.272721350193024</c:v>
                </c:pt>
                <c:pt idx="83" formatCode="0.0%">
                  <c:v>0.274153620004654</c:v>
                </c:pt>
                <c:pt idx="84" formatCode="0.0%">
                  <c:v>0.273095697164536</c:v>
                </c:pt>
                <c:pt idx="85" formatCode="0.0%">
                  <c:v>0.275912463665008</c:v>
                </c:pt>
                <c:pt idx="86" formatCode="0.0%">
                  <c:v>0.28360641002655</c:v>
                </c:pt>
                <c:pt idx="87" formatCode="0.0%">
                  <c:v>0.29367271065712</c:v>
                </c:pt>
                <c:pt idx="88" formatCode="0.0%">
                  <c:v>0.304602473974228</c:v>
                </c:pt>
                <c:pt idx="89" formatCode="0.0%">
                  <c:v>0.311363309621811</c:v>
                </c:pt>
                <c:pt idx="90" formatCode="0.0%">
                  <c:v>0.319511711597443</c:v>
                </c:pt>
                <c:pt idx="91" formatCode="0.0%">
                  <c:v>0.311924427747726</c:v>
                </c:pt>
                <c:pt idx="92" formatCode="0.0%">
                  <c:v>0.302256286144256</c:v>
                </c:pt>
                <c:pt idx="93" formatCode="0.0%">
                  <c:v>0.304363816976547</c:v>
                </c:pt>
                <c:pt idx="94" formatCode="0.0%">
                  <c:v>0.314911037683487</c:v>
                </c:pt>
                <c:pt idx="95" formatCode="0.0%">
                  <c:v>0.320833802223206</c:v>
                </c:pt>
                <c:pt idx="96" formatCode="0.0%">
                  <c:v>0.32876905798912</c:v>
                </c:pt>
                <c:pt idx="97" formatCode="0.0%">
                  <c:v>0.340487629175186</c:v>
                </c:pt>
                <c:pt idx="98" formatCode="0.0%">
                  <c:v>0.363344073295593</c:v>
                </c:pt>
                <c:pt idx="99" formatCode="0.0%">
                  <c:v>0.364575356245041</c:v>
                </c:pt>
                <c:pt idx="100" formatCode="0.0%">
                  <c:v>0.377979904413223</c:v>
                </c:pt>
                <c:pt idx="101" formatCode="0.0%">
                  <c:v>0.376164495944977</c:v>
                </c:pt>
                <c:pt idx="102" formatCode="0.0%">
                  <c:v>0.389450073242187</c:v>
                </c:pt>
                <c:pt idx="103" formatCode="0.0%">
                  <c:v>0.369771718978882</c:v>
                </c:pt>
                <c:pt idx="104" formatCode="0.0%">
                  <c:v>0.371941089630127</c:v>
                </c:pt>
                <c:pt idx="105" formatCode="0.0%">
                  <c:v>0.370683521032333</c:v>
                </c:pt>
                <c:pt idx="106" formatCode="0.0%">
                  <c:v>0.365947276353836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64-1D49-835C-A96BF7CF1831}"/>
            </c:ext>
          </c:extLst>
        </c:ser>
        <c:ser>
          <c:idx val="0"/>
          <c:order val="1"/>
          <c:spPr>
            <a:ln w="25400">
              <a:solidFill>
                <a:schemeClr val="tx1"/>
              </a:solidFill>
            </a:ln>
            <a:effectLst/>
          </c:spPr>
          <c:marker>
            <c:symbol val="triangle"/>
            <c:size val="11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'DataF1-F2(Wealth)'!$AW$10:$AW$120</c:f>
              <c:numCache>
                <c:formatCode>General</c:formatCode>
                <c:ptCount val="111"/>
                <c:pt idx="79" formatCode="0%">
                  <c:v>0.25894009683853</c:v>
                </c:pt>
                <c:pt idx="80" formatCode="0%">
                  <c:v>0.253916315987152</c:v>
                </c:pt>
                <c:pt idx="81" formatCode="0%">
                  <c:v>0.269095507471625</c:v>
                </c:pt>
                <c:pt idx="82" formatCode="0%">
                  <c:v>0.276823202608897</c:v>
                </c:pt>
                <c:pt idx="83" formatCode="0%">
                  <c:v>0.291482609153409</c:v>
                </c:pt>
                <c:pt idx="84" formatCode="0%">
                  <c:v>0.300629841769233</c:v>
                </c:pt>
                <c:pt idx="85" formatCode="0%">
                  <c:v>0.319718103089734</c:v>
                </c:pt>
                <c:pt idx="86" formatCode="0%">
                  <c:v>0.310861963099482</c:v>
                </c:pt>
                <c:pt idx="87" formatCode="0%">
                  <c:v>0.310989083973927</c:v>
                </c:pt>
                <c:pt idx="88" formatCode="0%">
                  <c:v>0.309118374870648</c:v>
                </c:pt>
                <c:pt idx="89" formatCode="0%">
                  <c:v>0.310582547637003</c:v>
                </c:pt>
                <c:pt idx="90" formatCode="0%">
                  <c:v>0.309435832986379</c:v>
                </c:pt>
                <c:pt idx="91" formatCode="0%">
                  <c:v>0.286791510826666</c:v>
                </c:pt>
                <c:pt idx="92" formatCode="0%">
                  <c:v>0.281843824577052</c:v>
                </c:pt>
                <c:pt idx="93" formatCode="0%">
                  <c:v>0.295639161739112</c:v>
                </c:pt>
                <c:pt idx="94" formatCode="0%">
                  <c:v>0.305818680817462</c:v>
                </c:pt>
                <c:pt idx="95" formatCode="0%">
                  <c:v>0.307855451390546</c:v>
                </c:pt>
                <c:pt idx="96" formatCode="0%">
                  <c:v>0.313798656287074</c:v>
                </c:pt>
                <c:pt idx="97" formatCode="0%">
                  <c:v>0.323053936757592</c:v>
                </c:pt>
                <c:pt idx="98" formatCode="0%">
                  <c:v>0.319474162859837</c:v>
                </c:pt>
                <c:pt idx="99" formatCode="0%">
                  <c:v>0.315747567893834</c:v>
                </c:pt>
                <c:pt idx="100" formatCode="0%">
                  <c:v>0.330020908947099</c:v>
                </c:pt>
                <c:pt idx="101" formatCode="0%">
                  <c:v>0.327959066032869</c:v>
                </c:pt>
                <c:pt idx="102" formatCode="0%">
                  <c:v>0.333706695328068</c:v>
                </c:pt>
                <c:pt idx="103" formatCode="0%">
                  <c:v>0.340359948633006</c:v>
                </c:pt>
                <c:pt idx="104" formatCode="0%">
                  <c:v>0.34527792216609</c:v>
                </c:pt>
                <c:pt idx="105" formatCode="0%">
                  <c:v>0.346632113726121</c:v>
                </c:pt>
                <c:pt idx="106" formatCode="0%">
                  <c:v>0.349701589550413</c:v>
                </c:pt>
                <c:pt idx="107" formatCode="0%">
                  <c:v>0.353126391377876</c:v>
                </c:pt>
                <c:pt idx="108" formatCode="0%">
                  <c:v>0.353980539354457</c:v>
                </c:pt>
                <c:pt idx="109" formatCode="0%">
                  <c:v>0.353044883304273</c:v>
                </c:pt>
                <c:pt idx="110" formatCode="0%">
                  <c:v>0.353044883304273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64-1D49-835C-A96BF7C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660536"/>
        <c:axId val="-2137874392"/>
      </c:lineChart>
      <c:catAx>
        <c:axId val="-20356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1378743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37874392"/>
        <c:scaling>
          <c:orientation val="minMax"/>
          <c:max val="0.52"/>
          <c:min val="0.2"/>
        </c:scaling>
        <c:delete val="0"/>
        <c:axPos val="l"/>
        <c:numFmt formatCode="0%" sourceLinked="0"/>
        <c:majorTickMark val="none"/>
        <c:minorTickMark val="none"/>
        <c:tickLblPos val="nextTo"/>
        <c:crossAx val="-2035660536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1% wealth share</a:t>
            </a:r>
          </a:p>
          <a:p>
            <a:pPr>
              <a:defRPr/>
            </a:pPr>
            <a:r>
              <a:rPr lang="fr-FR" sz="1800" b="0"/>
              <a:t>(Same</a:t>
            </a:r>
            <a:r>
              <a:rPr lang="fr-FR" sz="1800" b="0" baseline="0"/>
              <a:t> wealth definition and total wealth denominator: </a:t>
            </a:r>
          </a:p>
          <a:p>
            <a:pPr>
              <a:defRPr/>
            </a:pPr>
            <a:r>
              <a:rPr lang="fr-FR" sz="1800" b="0" baseline="0"/>
              <a:t>net wealth excluding durables and unfunded pensions)</a:t>
            </a:r>
            <a:r>
              <a:rPr lang="fr-FR" sz="1800"/>
              <a:t> </a:t>
            </a:r>
          </a:p>
        </c:rich>
      </c:tx>
      <c:layout>
        <c:manualLayout>
          <c:xMode val="edge"/>
          <c:yMode val="edge"/>
          <c:x val="0.21478043831636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'DataF1-F2(Wealth)'!$L$10:$L$120</c:f>
              <c:numCache>
                <c:formatCode>General</c:formatCode>
                <c:ptCount val="111"/>
                <c:pt idx="7" formatCode="0.0%">
                  <c:v>0.420022525952288</c:v>
                </c:pt>
                <c:pt idx="8" formatCode="0.0%">
                  <c:v>0.384281801767071</c:v>
                </c:pt>
                <c:pt idx="9" formatCode="0.0%">
                  <c:v>0.412732858257548</c:v>
                </c:pt>
                <c:pt idx="10" formatCode="0.0%">
                  <c:v>0.36962676176263</c:v>
                </c:pt>
                <c:pt idx="11" formatCode="0.0%">
                  <c:v>0.381273483952806</c:v>
                </c:pt>
                <c:pt idx="12" formatCode="0.0%">
                  <c:v>0.411172082370512</c:v>
                </c:pt>
                <c:pt idx="13" formatCode="0.0%">
                  <c:v>0.365603772013229</c:v>
                </c:pt>
                <c:pt idx="14" formatCode="0.0%">
                  <c:v>0.386117046829484</c:v>
                </c:pt>
                <c:pt idx="15" formatCode="0.0%">
                  <c:v>0.41887107550638</c:v>
                </c:pt>
                <c:pt idx="16" formatCode="0.0%">
                  <c:v>0.434987128539396</c:v>
                </c:pt>
                <c:pt idx="17" formatCode="0.0%">
                  <c:v>0.458661998427927</c:v>
                </c:pt>
                <c:pt idx="18" formatCode="0.0%">
                  <c:v>0.485541562766365</c:v>
                </c:pt>
                <c:pt idx="19" formatCode="0.0%">
                  <c:v>0.48674010218086</c:v>
                </c:pt>
                <c:pt idx="20" formatCode="0.0%">
                  <c:v>0.441720646450081</c:v>
                </c:pt>
                <c:pt idx="21" formatCode="0.0%">
                  <c:v>0.39605507414653</c:v>
                </c:pt>
                <c:pt idx="22" formatCode="0.0%">
                  <c:v>0.393824332423704</c:v>
                </c:pt>
                <c:pt idx="23" formatCode="0.0%">
                  <c:v>0.414965332012061</c:v>
                </c:pt>
                <c:pt idx="24" formatCode="0.0%">
                  <c:v>0.421270106896011</c:v>
                </c:pt>
                <c:pt idx="25" formatCode="0.0%">
                  <c:v>0.415368935178581</c:v>
                </c:pt>
                <c:pt idx="26" formatCode="0.0%">
                  <c:v>0.439639299108452</c:v>
                </c:pt>
                <c:pt idx="27" formatCode="0.0%">
                  <c:v>0.447279274110008</c:v>
                </c:pt>
                <c:pt idx="28" formatCode="0.0%">
                  <c:v>0.408482535529125</c:v>
                </c:pt>
                <c:pt idx="29" formatCode="0.0%">
                  <c:v>0.418954936379901</c:v>
                </c:pt>
                <c:pt idx="30" formatCode="0.0%">
                  <c:v>0.38975247690371</c:v>
                </c:pt>
                <c:pt idx="31" formatCode="0.0%">
                  <c:v>0.358812319861036</c:v>
                </c:pt>
                <c:pt idx="32" formatCode="0.0%">
                  <c:v>0.353848132820013</c:v>
                </c:pt>
                <c:pt idx="33" formatCode="0.0%">
                  <c:v>0.35541994737457</c:v>
                </c:pt>
                <c:pt idx="34" formatCode="0.0%">
                  <c:v>0.328531984240379</c:v>
                </c:pt>
                <c:pt idx="35" formatCode="0.0%">
                  <c:v>0.330057974753988</c:v>
                </c:pt>
                <c:pt idx="36" formatCode="0.0%">
                  <c:v>0.308859250285057</c:v>
                </c:pt>
                <c:pt idx="37" formatCode="0.0%">
                  <c:v>0.297511923963264</c:v>
                </c:pt>
                <c:pt idx="38" formatCode="0.0%">
                  <c:v>0.292001547266285</c:v>
                </c:pt>
                <c:pt idx="39" formatCode="0.0%">
                  <c:v>0.28358944485735</c:v>
                </c:pt>
                <c:pt idx="40" formatCode="0.0%">
                  <c:v>0.295976247937011</c:v>
                </c:pt>
                <c:pt idx="41" formatCode="0.0%">
                  <c:v>0.29136660411111</c:v>
                </c:pt>
                <c:pt idx="42" formatCode="0.0%">
                  <c:v>0.288181400466711</c:v>
                </c:pt>
                <c:pt idx="43" formatCode="0.0%">
                  <c:v>0.276270224087308</c:v>
                </c:pt>
                <c:pt idx="44" formatCode="0.0%">
                  <c:v>0.28230511273741</c:v>
                </c:pt>
                <c:pt idx="45" formatCode="0.0%">
                  <c:v>0.284835565994264</c:v>
                </c:pt>
                <c:pt idx="46" formatCode="0.0%">
                  <c:v>0.287900307175718</c:v>
                </c:pt>
                <c:pt idx="47" formatCode="0.0%">
                  <c:v>0.284229698747591</c:v>
                </c:pt>
                <c:pt idx="48" formatCode="0.0%">
                  <c:v>0.279745608473133</c:v>
                </c:pt>
                <c:pt idx="49" formatCode="0.0%">
                  <c:v>0.285479595250889</c:v>
                </c:pt>
                <c:pt idx="50" formatCode="0.0%">
                  <c:v>0.285396030437379</c:v>
                </c:pt>
                <c:pt idx="51" formatCode="0.0%">
                  <c:v>0.28704576586372</c:v>
                </c:pt>
                <c:pt idx="52" formatCode="0.0%">
                  <c:v>0.28762298822403</c:v>
                </c:pt>
                <c:pt idx="53" formatCode="0.0%">
                  <c:v>0.283978208899498</c:v>
                </c:pt>
                <c:pt idx="54" formatCode="0.0%">
                  <c:v>0.280333429574966</c:v>
                </c:pt>
                <c:pt idx="55" formatCode="0.0%">
                  <c:v>0.278990939259529</c:v>
                </c:pt>
                <c:pt idx="56" formatCode="0.0%">
                  <c:v>0.277648448944092</c:v>
                </c:pt>
                <c:pt idx="57" formatCode="0.0%">
                  <c:v>0.280930086970329</c:v>
                </c:pt>
                <c:pt idx="58" formatCode="0.0%">
                  <c:v>0.284879017621279</c:v>
                </c:pt>
                <c:pt idx="59" formatCode="0.0%">
                  <c:v>0.274736938066781</c:v>
                </c:pt>
                <c:pt idx="60" formatCode="0.0%">
                  <c:v>0.268687791423872</c:v>
                </c:pt>
                <c:pt idx="61" formatCode="0.0%">
                  <c:v>0.266482667822856</c:v>
                </c:pt>
                <c:pt idx="62" formatCode="0.0%">
                  <c:v>0.262126867150073</c:v>
                </c:pt>
                <c:pt idx="63" formatCode="0.0%">
                  <c:v>0.252381929301919</c:v>
                </c:pt>
                <c:pt idx="64" formatCode="0.0%">
                  <c:v>0.242873525506184</c:v>
                </c:pt>
                <c:pt idx="65" formatCode="0.0%">
                  <c:v>0.235808139266055</c:v>
                </c:pt>
                <c:pt idx="66" formatCode="0.0%">
                  <c:v>0.228814223215352</c:v>
                </c:pt>
                <c:pt idx="67" formatCode="0.0%">
                  <c:v>0.225164952080789</c:v>
                </c:pt>
                <c:pt idx="68" formatCode="0.0%">
                  <c:v>0.223379381547705</c:v>
                </c:pt>
                <c:pt idx="69" formatCode="0.0%">
                  <c:v>0.232336670160294</c:v>
                </c:pt>
                <c:pt idx="70" formatCode="0.0%">
                  <c:v>0.232411623001099</c:v>
                </c:pt>
                <c:pt idx="71" formatCode="0.0%">
                  <c:v>0.238919854164124</c:v>
                </c:pt>
                <c:pt idx="72" formatCode="0.0%">
                  <c:v>0.244819119572639</c:v>
                </c:pt>
                <c:pt idx="73" formatCode="0.0%">
                  <c:v>0.239198490977287</c:v>
                </c:pt>
                <c:pt idx="74" formatCode="0.0%">
                  <c:v>0.241291612386703</c:v>
                </c:pt>
                <c:pt idx="75" formatCode="0.0%">
                  <c:v>0.246921420097351</c:v>
                </c:pt>
                <c:pt idx="76" formatCode="0.0%">
                  <c:v>0.249263659119606</c:v>
                </c:pt>
                <c:pt idx="77" formatCode="0.0%">
                  <c:v>0.265714973211288</c:v>
                </c:pt>
                <c:pt idx="78" formatCode="0.0%">
                  <c:v>0.284046530723572</c:v>
                </c:pt>
                <c:pt idx="79" formatCode="0.0%">
                  <c:v>0.285343647003174</c:v>
                </c:pt>
                <c:pt idx="80" formatCode="0.0%">
                  <c:v>0.28526383638382</c:v>
                </c:pt>
                <c:pt idx="81" formatCode="0.0%">
                  <c:v>0.279687017202377</c:v>
                </c:pt>
                <c:pt idx="82" formatCode="0.0%">
                  <c:v>0.290784448385239</c:v>
                </c:pt>
                <c:pt idx="83" formatCode="0.0%">
                  <c:v>0.289935439825058</c:v>
                </c:pt>
                <c:pt idx="84" formatCode="0.0%">
                  <c:v>0.288894444704056</c:v>
                </c:pt>
                <c:pt idx="85" formatCode="0.0%">
                  <c:v>0.28849783539772</c:v>
                </c:pt>
                <c:pt idx="86" formatCode="0.0%">
                  <c:v>0.295467108488083</c:v>
                </c:pt>
                <c:pt idx="87" formatCode="0.0%">
                  <c:v>0.304565906524658</c:v>
                </c:pt>
                <c:pt idx="88" formatCode="0.0%">
                  <c:v>0.3146932721138</c:v>
                </c:pt>
                <c:pt idx="89" formatCode="0.0%">
                  <c:v>0.317673534154892</c:v>
                </c:pt>
                <c:pt idx="90" formatCode="0.0%">
                  <c:v>0.323507010936737</c:v>
                </c:pt>
                <c:pt idx="91" formatCode="0.0%">
                  <c:v>0.319035023450851</c:v>
                </c:pt>
                <c:pt idx="92" formatCode="0.0%">
                  <c:v>0.313945651054382</c:v>
                </c:pt>
                <c:pt idx="93" formatCode="0.0%">
                  <c:v>0.313780784606934</c:v>
                </c:pt>
                <c:pt idx="94" formatCode="0.0%">
                  <c:v>0.318448483943939</c:v>
                </c:pt>
                <c:pt idx="95" formatCode="0.0%">
                  <c:v>0.326294749975204</c:v>
                </c:pt>
                <c:pt idx="96" formatCode="0.0%">
                  <c:v>0.330567061901092</c:v>
                </c:pt>
                <c:pt idx="97" formatCode="0.0%">
                  <c:v>0.335722237825394</c:v>
                </c:pt>
                <c:pt idx="98" formatCode="0.0%">
                  <c:v>0.338368594646454</c:v>
                </c:pt>
                <c:pt idx="99" formatCode="0.0%">
                  <c:v>0.32980740070343</c:v>
                </c:pt>
                <c:pt idx="100" formatCode="0.0%">
                  <c:v>0.342142015695572</c:v>
                </c:pt>
                <c:pt idx="101" formatCode="0.0%">
                  <c:v>0.352745145559311</c:v>
                </c:pt>
                <c:pt idx="102" formatCode="0.0%">
                  <c:v>0.365595102310181</c:v>
                </c:pt>
                <c:pt idx="103" formatCode="0.0%">
                  <c:v>0.360850721597671</c:v>
                </c:pt>
                <c:pt idx="104" formatCode="0.0%">
                  <c:v>0.365532904863357</c:v>
                </c:pt>
                <c:pt idx="105" formatCode="0.0%">
                  <c:v>0.366257041692734</c:v>
                </c:pt>
                <c:pt idx="106" formatCode="0.0%">
                  <c:v>0.362652748823166</c:v>
                </c:pt>
                <c:pt idx="107" formatCode="0.0%">
                  <c:v>0.355560541152954</c:v>
                </c:pt>
                <c:pt idx="108" formatCode="0.0%">
                  <c:v>0.353591859340668</c:v>
                </c:pt>
                <c:pt idx="109" formatCode="0.0%">
                  <c:v>0.353104948997498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83-9A42-B3E4-90A2A032B9C4}"/>
            </c:ext>
          </c:extLst>
        </c:ser>
        <c:ser>
          <c:idx val="0"/>
          <c:order val="1"/>
          <c:spPr>
            <a:ln w="25400">
              <a:solidFill>
                <a:schemeClr val="tx1"/>
              </a:solidFill>
            </a:ln>
            <a:effectLst/>
          </c:spPr>
          <c:marker>
            <c:symbol val="triangle"/>
            <c:size val="11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'DataF1-F2(Wealth)'!$AW$10:$AW$120</c:f>
              <c:numCache>
                <c:formatCode>General</c:formatCode>
                <c:ptCount val="111"/>
                <c:pt idx="79" formatCode="0%">
                  <c:v>0.25894009683853</c:v>
                </c:pt>
                <c:pt idx="80" formatCode="0%">
                  <c:v>0.253916315987152</c:v>
                </c:pt>
                <c:pt idx="81" formatCode="0%">
                  <c:v>0.269095507471625</c:v>
                </c:pt>
                <c:pt idx="82" formatCode="0%">
                  <c:v>0.276823202608897</c:v>
                </c:pt>
                <c:pt idx="83" formatCode="0%">
                  <c:v>0.291482609153409</c:v>
                </c:pt>
                <c:pt idx="84" formatCode="0%">
                  <c:v>0.300629841769233</c:v>
                </c:pt>
                <c:pt idx="85" formatCode="0%">
                  <c:v>0.319718103089734</c:v>
                </c:pt>
                <c:pt idx="86" formatCode="0%">
                  <c:v>0.310861963099482</c:v>
                </c:pt>
                <c:pt idx="87" formatCode="0%">
                  <c:v>0.310989083973927</c:v>
                </c:pt>
                <c:pt idx="88" formatCode="0%">
                  <c:v>0.309118374870648</c:v>
                </c:pt>
                <c:pt idx="89" formatCode="0%">
                  <c:v>0.310582547637003</c:v>
                </c:pt>
                <c:pt idx="90" formatCode="0%">
                  <c:v>0.309435832986379</c:v>
                </c:pt>
                <c:pt idx="91" formatCode="0%">
                  <c:v>0.286791510826666</c:v>
                </c:pt>
                <c:pt idx="92" formatCode="0%">
                  <c:v>0.281843824577052</c:v>
                </c:pt>
                <c:pt idx="93" formatCode="0%">
                  <c:v>0.295639161739112</c:v>
                </c:pt>
                <c:pt idx="94" formatCode="0%">
                  <c:v>0.305818680817462</c:v>
                </c:pt>
                <c:pt idx="95" formatCode="0%">
                  <c:v>0.307855451390546</c:v>
                </c:pt>
                <c:pt idx="96" formatCode="0%">
                  <c:v>0.313798656287074</c:v>
                </c:pt>
                <c:pt idx="97" formatCode="0%">
                  <c:v>0.323053936757592</c:v>
                </c:pt>
                <c:pt idx="98" formatCode="0%">
                  <c:v>0.319474162859837</c:v>
                </c:pt>
                <c:pt idx="99" formatCode="0%">
                  <c:v>0.315747567893834</c:v>
                </c:pt>
                <c:pt idx="100" formatCode="0%">
                  <c:v>0.330020908947099</c:v>
                </c:pt>
                <c:pt idx="101" formatCode="0%">
                  <c:v>0.327959066032869</c:v>
                </c:pt>
                <c:pt idx="102" formatCode="0%">
                  <c:v>0.333706695328068</c:v>
                </c:pt>
                <c:pt idx="103" formatCode="0%">
                  <c:v>0.340359948633006</c:v>
                </c:pt>
                <c:pt idx="104" formatCode="0%">
                  <c:v>0.34527792216609</c:v>
                </c:pt>
                <c:pt idx="105" formatCode="0%">
                  <c:v>0.346632113726121</c:v>
                </c:pt>
                <c:pt idx="106" formatCode="0%">
                  <c:v>0.349701589550413</c:v>
                </c:pt>
                <c:pt idx="107" formatCode="0%">
                  <c:v>0.353126391377876</c:v>
                </c:pt>
                <c:pt idx="108" formatCode="0%">
                  <c:v>0.353980539354457</c:v>
                </c:pt>
                <c:pt idx="109" formatCode="0%">
                  <c:v>0.353044883304273</c:v>
                </c:pt>
                <c:pt idx="110" formatCode="0%">
                  <c:v>0.353044883304273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83-9A42-B3E4-90A2A032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68920"/>
        <c:axId val="-2038114792"/>
      </c:lineChart>
      <c:catAx>
        <c:axId val="-204086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381147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38114792"/>
        <c:scaling>
          <c:orientation val="minMax"/>
          <c:max val="0.52"/>
          <c:min val="0.2"/>
        </c:scaling>
        <c:delete val="0"/>
        <c:axPos val="l"/>
        <c:numFmt formatCode="0%" sourceLinked="0"/>
        <c:majorTickMark val="none"/>
        <c:minorTickMark val="none"/>
        <c:tickLblPos val="nextTo"/>
        <c:crossAx val="-2040868920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1% wealth share</a:t>
            </a:r>
          </a:p>
        </c:rich>
      </c:tx>
      <c:layout>
        <c:manualLayout>
          <c:xMode val="edge"/>
          <c:yMode val="edge"/>
          <c:x val="0.400441083224773"/>
          <c:y val="0.01818181818181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12413154238073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'DataF1-F2(Wealth)'!$L$10:$L$120</c:f>
              <c:numCache>
                <c:formatCode>General</c:formatCode>
                <c:ptCount val="111"/>
                <c:pt idx="7" formatCode="0.0%">
                  <c:v>0.420022525952288</c:v>
                </c:pt>
                <c:pt idx="8" formatCode="0.0%">
                  <c:v>0.384281801767071</c:v>
                </c:pt>
                <c:pt idx="9" formatCode="0.0%">
                  <c:v>0.412732858257548</c:v>
                </c:pt>
                <c:pt idx="10" formatCode="0.0%">
                  <c:v>0.36962676176263</c:v>
                </c:pt>
                <c:pt idx="11" formatCode="0.0%">
                  <c:v>0.381273483952806</c:v>
                </c:pt>
                <c:pt idx="12" formatCode="0.0%">
                  <c:v>0.411172082370512</c:v>
                </c:pt>
                <c:pt idx="13" formatCode="0.0%">
                  <c:v>0.365603772013229</c:v>
                </c:pt>
                <c:pt idx="14" formatCode="0.0%">
                  <c:v>0.386117046829484</c:v>
                </c:pt>
                <c:pt idx="15" formatCode="0.0%">
                  <c:v>0.41887107550638</c:v>
                </c:pt>
                <c:pt idx="16" formatCode="0.0%">
                  <c:v>0.434987128539396</c:v>
                </c:pt>
                <c:pt idx="17" formatCode="0.0%">
                  <c:v>0.458661998427927</c:v>
                </c:pt>
                <c:pt idx="18" formatCode="0.0%">
                  <c:v>0.485541562766365</c:v>
                </c:pt>
                <c:pt idx="19" formatCode="0.0%">
                  <c:v>0.48674010218086</c:v>
                </c:pt>
                <c:pt idx="20" formatCode="0.0%">
                  <c:v>0.441720646450081</c:v>
                </c:pt>
                <c:pt idx="21" formatCode="0.0%">
                  <c:v>0.39605507414653</c:v>
                </c:pt>
                <c:pt idx="22" formatCode="0.0%">
                  <c:v>0.393824332423704</c:v>
                </c:pt>
                <c:pt idx="23" formatCode="0.0%">
                  <c:v>0.414965332012061</c:v>
                </c:pt>
                <c:pt idx="24" formatCode="0.0%">
                  <c:v>0.421270106896011</c:v>
                </c:pt>
                <c:pt idx="25" formatCode="0.0%">
                  <c:v>0.415368935178581</c:v>
                </c:pt>
                <c:pt idx="26" formatCode="0.0%">
                  <c:v>0.439639299108452</c:v>
                </c:pt>
                <c:pt idx="27" formatCode="0.0%">
                  <c:v>0.447279274110008</c:v>
                </c:pt>
                <c:pt idx="28" formatCode="0.0%">
                  <c:v>0.408482535529125</c:v>
                </c:pt>
                <c:pt idx="29" formatCode="0.0%">
                  <c:v>0.418954936379901</c:v>
                </c:pt>
                <c:pt idx="30" formatCode="0.0%">
                  <c:v>0.38975247690371</c:v>
                </c:pt>
                <c:pt idx="31" formatCode="0.0%">
                  <c:v>0.358812319861036</c:v>
                </c:pt>
                <c:pt idx="32" formatCode="0.0%">
                  <c:v>0.353848132820013</c:v>
                </c:pt>
                <c:pt idx="33" formatCode="0.0%">
                  <c:v>0.35541994737457</c:v>
                </c:pt>
                <c:pt idx="34" formatCode="0.0%">
                  <c:v>0.328531984240379</c:v>
                </c:pt>
                <c:pt idx="35" formatCode="0.0%">
                  <c:v>0.330057974753988</c:v>
                </c:pt>
                <c:pt idx="36" formatCode="0.0%">
                  <c:v>0.308859250285057</c:v>
                </c:pt>
                <c:pt idx="37" formatCode="0.0%">
                  <c:v>0.297511923963264</c:v>
                </c:pt>
                <c:pt idx="38" formatCode="0.0%">
                  <c:v>0.292001547266285</c:v>
                </c:pt>
                <c:pt idx="39" formatCode="0.0%">
                  <c:v>0.28358944485735</c:v>
                </c:pt>
                <c:pt idx="40" formatCode="0.0%">
                  <c:v>0.295976247937011</c:v>
                </c:pt>
                <c:pt idx="41" formatCode="0.0%">
                  <c:v>0.29136660411111</c:v>
                </c:pt>
                <c:pt idx="42" formatCode="0.0%">
                  <c:v>0.288181400466711</c:v>
                </c:pt>
                <c:pt idx="43" formatCode="0.0%">
                  <c:v>0.276270224087308</c:v>
                </c:pt>
                <c:pt idx="44" formatCode="0.0%">
                  <c:v>0.28230511273741</c:v>
                </c:pt>
                <c:pt idx="45" formatCode="0.0%">
                  <c:v>0.284835565994264</c:v>
                </c:pt>
                <c:pt idx="46" formatCode="0.0%">
                  <c:v>0.287900307175718</c:v>
                </c:pt>
                <c:pt idx="47" formatCode="0.0%">
                  <c:v>0.284229698747591</c:v>
                </c:pt>
                <c:pt idx="48" formatCode="0.0%">
                  <c:v>0.279745608473133</c:v>
                </c:pt>
                <c:pt idx="49" formatCode="0.0%">
                  <c:v>0.285479595250889</c:v>
                </c:pt>
                <c:pt idx="50" formatCode="0.0%">
                  <c:v>0.285396030437379</c:v>
                </c:pt>
                <c:pt idx="51" formatCode="0.0%">
                  <c:v>0.28704576586372</c:v>
                </c:pt>
                <c:pt idx="52" formatCode="0.0%">
                  <c:v>0.28762298822403</c:v>
                </c:pt>
                <c:pt idx="53" formatCode="0.0%">
                  <c:v>0.283978208899498</c:v>
                </c:pt>
                <c:pt idx="54" formatCode="0.0%">
                  <c:v>0.280333429574966</c:v>
                </c:pt>
                <c:pt idx="55" formatCode="0.0%">
                  <c:v>0.278990939259529</c:v>
                </c:pt>
                <c:pt idx="56" formatCode="0.0%">
                  <c:v>0.277648448944092</c:v>
                </c:pt>
                <c:pt idx="57" formatCode="0.0%">
                  <c:v>0.280930086970329</c:v>
                </c:pt>
                <c:pt idx="58" formatCode="0.0%">
                  <c:v>0.284879017621279</c:v>
                </c:pt>
                <c:pt idx="59" formatCode="0.0%">
                  <c:v>0.274736938066781</c:v>
                </c:pt>
                <c:pt idx="60" formatCode="0.0%">
                  <c:v>0.268687791423872</c:v>
                </c:pt>
                <c:pt idx="61" formatCode="0.0%">
                  <c:v>0.266482667822856</c:v>
                </c:pt>
                <c:pt idx="62" formatCode="0.0%">
                  <c:v>0.262126867150073</c:v>
                </c:pt>
                <c:pt idx="63" formatCode="0.0%">
                  <c:v>0.252381929301919</c:v>
                </c:pt>
                <c:pt idx="64" formatCode="0.0%">
                  <c:v>0.242873525506184</c:v>
                </c:pt>
                <c:pt idx="65" formatCode="0.0%">
                  <c:v>0.235808139266055</c:v>
                </c:pt>
                <c:pt idx="66" formatCode="0.0%">
                  <c:v>0.228814223215352</c:v>
                </c:pt>
                <c:pt idx="67" formatCode="0.0%">
                  <c:v>0.225164952080789</c:v>
                </c:pt>
                <c:pt idx="68" formatCode="0.0%">
                  <c:v>0.223379381547705</c:v>
                </c:pt>
                <c:pt idx="69" formatCode="0.0%">
                  <c:v>0.232336670160294</c:v>
                </c:pt>
                <c:pt idx="70" formatCode="0.0%">
                  <c:v>0.232411623001099</c:v>
                </c:pt>
                <c:pt idx="71" formatCode="0.0%">
                  <c:v>0.238919854164124</c:v>
                </c:pt>
                <c:pt idx="72" formatCode="0.0%">
                  <c:v>0.244819119572639</c:v>
                </c:pt>
                <c:pt idx="73" formatCode="0.0%">
                  <c:v>0.239198490977287</c:v>
                </c:pt>
                <c:pt idx="74" formatCode="0.0%">
                  <c:v>0.241291612386703</c:v>
                </c:pt>
                <c:pt idx="75" formatCode="0.0%">
                  <c:v>0.246921420097351</c:v>
                </c:pt>
                <c:pt idx="76" formatCode="0.0%">
                  <c:v>0.249263659119606</c:v>
                </c:pt>
                <c:pt idx="77" formatCode="0.0%">
                  <c:v>0.265714973211288</c:v>
                </c:pt>
                <c:pt idx="78" formatCode="0.0%">
                  <c:v>0.284046530723572</c:v>
                </c:pt>
                <c:pt idx="79" formatCode="0.0%">
                  <c:v>0.285343647003174</c:v>
                </c:pt>
                <c:pt idx="80" formatCode="0.0%">
                  <c:v>0.28526383638382</c:v>
                </c:pt>
                <c:pt idx="81" formatCode="0.0%">
                  <c:v>0.279687017202377</c:v>
                </c:pt>
                <c:pt idx="82" formatCode="0.0%">
                  <c:v>0.290784448385239</c:v>
                </c:pt>
                <c:pt idx="83" formatCode="0.0%">
                  <c:v>0.289935439825058</c:v>
                </c:pt>
                <c:pt idx="84" formatCode="0.0%">
                  <c:v>0.288894444704056</c:v>
                </c:pt>
                <c:pt idx="85" formatCode="0.0%">
                  <c:v>0.28849783539772</c:v>
                </c:pt>
                <c:pt idx="86" formatCode="0.0%">
                  <c:v>0.295467108488083</c:v>
                </c:pt>
                <c:pt idx="87" formatCode="0.0%">
                  <c:v>0.304565906524658</c:v>
                </c:pt>
                <c:pt idx="88" formatCode="0.0%">
                  <c:v>0.3146932721138</c:v>
                </c:pt>
                <c:pt idx="89" formatCode="0.0%">
                  <c:v>0.317673534154892</c:v>
                </c:pt>
                <c:pt idx="90" formatCode="0.0%">
                  <c:v>0.323507010936737</c:v>
                </c:pt>
                <c:pt idx="91" formatCode="0.0%">
                  <c:v>0.319035023450851</c:v>
                </c:pt>
                <c:pt idx="92" formatCode="0.0%">
                  <c:v>0.313945651054382</c:v>
                </c:pt>
                <c:pt idx="93" formatCode="0.0%">
                  <c:v>0.313780784606934</c:v>
                </c:pt>
                <c:pt idx="94" formatCode="0.0%">
                  <c:v>0.318448483943939</c:v>
                </c:pt>
                <c:pt idx="95" formatCode="0.0%">
                  <c:v>0.326294749975204</c:v>
                </c:pt>
                <c:pt idx="96" formatCode="0.0%">
                  <c:v>0.330567061901092</c:v>
                </c:pt>
                <c:pt idx="97" formatCode="0.0%">
                  <c:v>0.335722237825394</c:v>
                </c:pt>
                <c:pt idx="98" formatCode="0.0%">
                  <c:v>0.338368594646454</c:v>
                </c:pt>
                <c:pt idx="99" formatCode="0.0%">
                  <c:v>0.32980740070343</c:v>
                </c:pt>
                <c:pt idx="100" formatCode="0.0%">
                  <c:v>0.342142015695572</c:v>
                </c:pt>
                <c:pt idx="101" formatCode="0.0%">
                  <c:v>0.352745145559311</c:v>
                </c:pt>
                <c:pt idx="102" formatCode="0.0%">
                  <c:v>0.365595102310181</c:v>
                </c:pt>
                <c:pt idx="103" formatCode="0.0%">
                  <c:v>0.360850721597671</c:v>
                </c:pt>
                <c:pt idx="104" formatCode="0.0%">
                  <c:v>0.365532904863357</c:v>
                </c:pt>
                <c:pt idx="105" formatCode="0.0%">
                  <c:v>0.366257041692734</c:v>
                </c:pt>
                <c:pt idx="106" formatCode="0.0%">
                  <c:v>0.362652748823166</c:v>
                </c:pt>
                <c:pt idx="107" formatCode="0.0%">
                  <c:v>0.355560541152954</c:v>
                </c:pt>
                <c:pt idx="108" formatCode="0.0%">
                  <c:v>0.353591859340668</c:v>
                </c:pt>
                <c:pt idx="109" formatCode="0.0%">
                  <c:v>0.353104948997498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41-D84C-A1A7-5A7F45D5C0D1}"/>
            </c:ext>
          </c:extLst>
        </c:ser>
        <c:ser>
          <c:idx val="2"/>
          <c:order val="1"/>
          <c:val>
            <c:numRef>
              <c:f>'DataF1-F2(Wealth)'!$F$10:$F$120</c:f>
              <c:numCache>
                <c:formatCode>General</c:formatCode>
                <c:ptCount val="111"/>
                <c:pt idx="7" formatCode="0.0%">
                  <c:v>0.410689225501031</c:v>
                </c:pt>
                <c:pt idx="8" formatCode="0.0%">
                  <c:v>0.374733570256208</c:v>
                </c:pt>
                <c:pt idx="9" formatCode="0.0%">
                  <c:v>0.403840166689997</c:v>
                </c:pt>
                <c:pt idx="10" formatCode="0.0%">
                  <c:v>0.360413265903949</c:v>
                </c:pt>
                <c:pt idx="11" formatCode="0.0%">
                  <c:v>0.371806840528595</c:v>
                </c:pt>
                <c:pt idx="12" formatCode="0.0%">
                  <c:v>0.40316362839398</c:v>
                </c:pt>
                <c:pt idx="13" formatCode="0.0%">
                  <c:v>0.357187491392793</c:v>
                </c:pt>
                <c:pt idx="14" formatCode="0.0%">
                  <c:v>0.377772015683947</c:v>
                </c:pt>
                <c:pt idx="15" formatCode="0.0%">
                  <c:v>0.411651575402964</c:v>
                </c:pt>
                <c:pt idx="16" formatCode="0.0%">
                  <c:v>0.428185293796595</c:v>
                </c:pt>
                <c:pt idx="17" formatCode="0.0%">
                  <c:v>0.452741279092524</c:v>
                </c:pt>
                <c:pt idx="18" formatCode="0.0%">
                  <c:v>0.480946155491671</c:v>
                </c:pt>
                <c:pt idx="19" formatCode="0.0%">
                  <c:v>0.482364619321392</c:v>
                </c:pt>
                <c:pt idx="20" formatCode="0.0%">
                  <c:v>0.436455594503025</c:v>
                </c:pt>
                <c:pt idx="21" formatCode="0.0%">
                  <c:v>0.388883768007696</c:v>
                </c:pt>
                <c:pt idx="22" formatCode="0.0%">
                  <c:v>0.384932678061746</c:v>
                </c:pt>
                <c:pt idx="23" formatCode="0.0%">
                  <c:v>0.406817274264496</c:v>
                </c:pt>
                <c:pt idx="24" formatCode="0.0%">
                  <c:v>0.413623522341416</c:v>
                </c:pt>
                <c:pt idx="25" formatCode="0.0%">
                  <c:v>0.408367485491262</c:v>
                </c:pt>
                <c:pt idx="26" formatCode="0.0%">
                  <c:v>0.433674014760907</c:v>
                </c:pt>
                <c:pt idx="27" formatCode="0.0%">
                  <c:v>0.440651562977668</c:v>
                </c:pt>
                <c:pt idx="28" formatCode="0.0%">
                  <c:v>0.401270198569357</c:v>
                </c:pt>
                <c:pt idx="29" formatCode="0.0%">
                  <c:v>0.412115035378296</c:v>
                </c:pt>
                <c:pt idx="30" formatCode="0.0%">
                  <c:v>0.382161225381564</c:v>
                </c:pt>
                <c:pt idx="31" formatCode="0.0%">
                  <c:v>0.350316404054138</c:v>
                </c:pt>
                <c:pt idx="32" formatCode="0.0%">
                  <c:v>0.344883981716379</c:v>
                </c:pt>
                <c:pt idx="33" formatCode="0.0%">
                  <c:v>0.346813351210093</c:v>
                </c:pt>
                <c:pt idx="34" formatCode="0.0%">
                  <c:v>0.320025768872849</c:v>
                </c:pt>
                <c:pt idx="35" formatCode="0.0%">
                  <c:v>0.322211882679343</c:v>
                </c:pt>
                <c:pt idx="36" formatCode="0.0%">
                  <c:v>0.300651785794865</c:v>
                </c:pt>
                <c:pt idx="37" formatCode="0.0%">
                  <c:v>0.288567683945643</c:v>
                </c:pt>
                <c:pt idx="38" formatCode="0.0%">
                  <c:v>0.282750806544799</c:v>
                </c:pt>
                <c:pt idx="39" formatCode="0.0%">
                  <c:v>0.274243673478725</c:v>
                </c:pt>
                <c:pt idx="40" formatCode="0.0%">
                  <c:v>0.287153102020967</c:v>
                </c:pt>
                <c:pt idx="41" formatCode="0.0%">
                  <c:v>0.28283222466834</c:v>
                </c:pt>
                <c:pt idx="42" formatCode="0.0%">
                  <c:v>0.279665780118377</c:v>
                </c:pt>
                <c:pt idx="43" formatCode="0.0%">
                  <c:v>0.267460241557983</c:v>
                </c:pt>
                <c:pt idx="44" formatCode="0.0%">
                  <c:v>0.274086686199051</c:v>
                </c:pt>
                <c:pt idx="45" formatCode="0.0%">
                  <c:v>0.277063574598133</c:v>
                </c:pt>
                <c:pt idx="46" formatCode="0.0%">
                  <c:v>0.280461238989005</c:v>
                </c:pt>
                <c:pt idx="47" formatCode="0.0%">
                  <c:v>0.276528888549677</c:v>
                </c:pt>
                <c:pt idx="48" formatCode="0.0%">
                  <c:v>0.272196760693153</c:v>
                </c:pt>
                <c:pt idx="49" formatCode="0.0%">
                  <c:v>0.2785633650244</c:v>
                </c:pt>
                <c:pt idx="50" formatCode="0.0%">
                  <c:v>0.27817446163609</c:v>
                </c:pt>
                <c:pt idx="51" formatCode="0.0%">
                  <c:v>0.279940833153591</c:v>
                </c:pt>
                <c:pt idx="52" formatCode="0.0%">
                  <c:v>0.280349969863892</c:v>
                </c:pt>
                <c:pt idx="53" formatCode="0.0%">
                  <c:v>0.274484753608704</c:v>
                </c:pt>
                <c:pt idx="54" formatCode="0.0%">
                  <c:v>0.268619537353516</c:v>
                </c:pt>
                <c:pt idx="55" formatCode="0.0%">
                  <c:v>0.266233414411545</c:v>
                </c:pt>
                <c:pt idx="56" formatCode="0.0%">
                  <c:v>0.263847291469574</c:v>
                </c:pt>
                <c:pt idx="57" formatCode="0.0%">
                  <c:v>0.262802146375179</c:v>
                </c:pt>
                <c:pt idx="58" formatCode="0.0%">
                  <c:v>0.266137046739459</c:v>
                </c:pt>
                <c:pt idx="59" formatCode="0.0%">
                  <c:v>0.259610946755856</c:v>
                </c:pt>
                <c:pt idx="60" formatCode="0.0%">
                  <c:v>0.256134151364677</c:v>
                </c:pt>
                <c:pt idx="61" formatCode="0.0%">
                  <c:v>0.251611068582861</c:v>
                </c:pt>
                <c:pt idx="62" formatCode="0.0%">
                  <c:v>0.244452442908369</c:v>
                </c:pt>
                <c:pt idx="63" formatCode="0.0%">
                  <c:v>0.236102289503833</c:v>
                </c:pt>
                <c:pt idx="64" formatCode="0.0%">
                  <c:v>0.231735216216748</c:v>
                </c:pt>
                <c:pt idx="65" formatCode="0.0%">
                  <c:v>0.225654140521215</c:v>
                </c:pt>
                <c:pt idx="66" formatCode="0.0%">
                  <c:v>0.219298668307346</c:v>
                </c:pt>
                <c:pt idx="67" formatCode="0.0%">
                  <c:v>0.216688623677264</c:v>
                </c:pt>
                <c:pt idx="68" formatCode="0.0%">
                  <c:v>0.214795698883774</c:v>
                </c:pt>
                <c:pt idx="69" formatCode="0.0%">
                  <c:v>0.222203373908997</c:v>
                </c:pt>
                <c:pt idx="70" formatCode="0.0%">
                  <c:v>0.223240599036217</c:v>
                </c:pt>
                <c:pt idx="71" formatCode="0.0%">
                  <c:v>0.231490984559059</c:v>
                </c:pt>
                <c:pt idx="72" formatCode="0.0%">
                  <c:v>0.234831094741821</c:v>
                </c:pt>
                <c:pt idx="73" formatCode="0.0%">
                  <c:v>0.223626211285591</c:v>
                </c:pt>
                <c:pt idx="74" formatCode="0.0%">
                  <c:v>0.226104632019997</c:v>
                </c:pt>
                <c:pt idx="75" formatCode="0.0%">
                  <c:v>0.227494269609451</c:v>
                </c:pt>
                <c:pt idx="76" formatCode="0.0%">
                  <c:v>0.225517511367798</c:v>
                </c:pt>
                <c:pt idx="77" formatCode="0.0%">
                  <c:v>0.242954716086388</c:v>
                </c:pt>
                <c:pt idx="78" formatCode="0.0%">
                  <c:v>0.261076152324676</c:v>
                </c:pt>
                <c:pt idx="79" formatCode="0.0%">
                  <c:v>0.262497782707214</c:v>
                </c:pt>
                <c:pt idx="80" formatCode="0.0%">
                  <c:v>0.263557344675064</c:v>
                </c:pt>
                <c:pt idx="81" formatCode="0.0%">
                  <c:v>0.256919234991074</c:v>
                </c:pt>
                <c:pt idx="82" formatCode="0.0%">
                  <c:v>0.272721350193024</c:v>
                </c:pt>
                <c:pt idx="83" formatCode="0.0%">
                  <c:v>0.274153620004654</c:v>
                </c:pt>
                <c:pt idx="84" formatCode="0.0%">
                  <c:v>0.273095697164536</c:v>
                </c:pt>
                <c:pt idx="85" formatCode="0.0%">
                  <c:v>0.275912463665008</c:v>
                </c:pt>
                <c:pt idx="86" formatCode="0.0%">
                  <c:v>0.28360641002655</c:v>
                </c:pt>
                <c:pt idx="87" formatCode="0.0%">
                  <c:v>0.29367271065712</c:v>
                </c:pt>
                <c:pt idx="88" formatCode="0.0%">
                  <c:v>0.304602473974228</c:v>
                </c:pt>
                <c:pt idx="89" formatCode="0.0%">
                  <c:v>0.311363309621811</c:v>
                </c:pt>
                <c:pt idx="90" formatCode="0.0%">
                  <c:v>0.319511711597443</c:v>
                </c:pt>
                <c:pt idx="91" formatCode="0.0%">
                  <c:v>0.311924427747726</c:v>
                </c:pt>
                <c:pt idx="92" formatCode="0.0%">
                  <c:v>0.302256286144256</c:v>
                </c:pt>
                <c:pt idx="93" formatCode="0.0%">
                  <c:v>0.304363816976547</c:v>
                </c:pt>
                <c:pt idx="94" formatCode="0.0%">
                  <c:v>0.314911037683487</c:v>
                </c:pt>
                <c:pt idx="95" formatCode="0.0%">
                  <c:v>0.320833802223206</c:v>
                </c:pt>
                <c:pt idx="96" formatCode="0.0%">
                  <c:v>0.32876905798912</c:v>
                </c:pt>
                <c:pt idx="97" formatCode="0.0%">
                  <c:v>0.340487629175186</c:v>
                </c:pt>
                <c:pt idx="98" formatCode="0.0%">
                  <c:v>0.363344073295593</c:v>
                </c:pt>
                <c:pt idx="99" formatCode="0.0%">
                  <c:v>0.364575356245041</c:v>
                </c:pt>
                <c:pt idx="100" formatCode="0.0%">
                  <c:v>0.377979904413223</c:v>
                </c:pt>
                <c:pt idx="101" formatCode="0.0%">
                  <c:v>0.376164495944977</c:v>
                </c:pt>
                <c:pt idx="102" formatCode="0.0%">
                  <c:v>0.389450073242187</c:v>
                </c:pt>
                <c:pt idx="103" formatCode="0.0%">
                  <c:v>0.369771718978882</c:v>
                </c:pt>
                <c:pt idx="104" formatCode="0.0%">
                  <c:v>0.371941089630127</c:v>
                </c:pt>
                <c:pt idx="105" formatCode="0.0%">
                  <c:v>0.370683521032333</c:v>
                </c:pt>
                <c:pt idx="106" formatCode="0.0%">
                  <c:v>0.365947276353836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4F-E841-8969-528090FE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953512"/>
        <c:axId val="-2032712312"/>
      </c:lineChart>
      <c:catAx>
        <c:axId val="-203595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327123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32712312"/>
        <c:scaling>
          <c:orientation val="minMax"/>
          <c:max val="0.52"/>
          <c:min val="0.2"/>
        </c:scaling>
        <c:delete val="0"/>
        <c:axPos val="l"/>
        <c:numFmt formatCode="0%" sourceLinked="0"/>
        <c:majorTickMark val="none"/>
        <c:minorTickMark val="none"/>
        <c:tickLblPos val="nextTo"/>
        <c:crossAx val="-2035953512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0.1% wealth share</a:t>
            </a:r>
          </a:p>
        </c:rich>
      </c:tx>
      <c:layout>
        <c:manualLayout>
          <c:xMode val="edge"/>
          <c:yMode val="edge"/>
          <c:x val="0.38579979479139"/>
          <c:y val="0.022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'DataF1-F2(Wealth)'!$M$10:$M$120</c:f>
              <c:numCache>
                <c:formatCode>General</c:formatCode>
                <c:ptCount val="111"/>
                <c:pt idx="7" formatCode="0.0%">
                  <c:v>0.221040532038777</c:v>
                </c:pt>
                <c:pt idx="8" formatCode="0.0%">
                  <c:v>0.175590370736443</c:v>
                </c:pt>
                <c:pt idx="9" formatCode="0.0%">
                  <c:v>0.182523755715894</c:v>
                </c:pt>
                <c:pt idx="10" formatCode="0.0%">
                  <c:v>0.14477189552843</c:v>
                </c:pt>
                <c:pt idx="11" formatCode="0.0%">
                  <c:v>0.153753127610757</c:v>
                </c:pt>
                <c:pt idx="12" formatCode="0.0%">
                  <c:v>0.17595667749965</c:v>
                </c:pt>
                <c:pt idx="13" formatCode="0.0%">
                  <c:v>0.150648771400605</c:v>
                </c:pt>
                <c:pt idx="14" formatCode="0.0%">
                  <c:v>0.163541473286595</c:v>
                </c:pt>
                <c:pt idx="15" formatCode="0.0%">
                  <c:v>0.180461027613782</c:v>
                </c:pt>
                <c:pt idx="16" formatCode="0.0%">
                  <c:v>0.193688575512593</c:v>
                </c:pt>
                <c:pt idx="17" formatCode="0.0%">
                  <c:v>0.210322581139916</c:v>
                </c:pt>
                <c:pt idx="18" formatCode="0.0%">
                  <c:v>0.237041682759775</c:v>
                </c:pt>
                <c:pt idx="19" formatCode="0.0%">
                  <c:v>0.245917731015094</c:v>
                </c:pt>
                <c:pt idx="20" formatCode="0.0%">
                  <c:v>0.19700280137094</c:v>
                </c:pt>
                <c:pt idx="21" formatCode="0.0%">
                  <c:v>0.16322322921794</c:v>
                </c:pt>
                <c:pt idx="22" formatCode="0.0%">
                  <c:v>0.169909889322756</c:v>
                </c:pt>
                <c:pt idx="23" formatCode="0.0%">
                  <c:v>0.188283478312032</c:v>
                </c:pt>
                <c:pt idx="24" formatCode="0.0%">
                  <c:v>0.186145701711052</c:v>
                </c:pt>
                <c:pt idx="25" formatCode="0.0%">
                  <c:v>0.184676419170448</c:v>
                </c:pt>
                <c:pt idx="26" formatCode="0.0%">
                  <c:v>0.1901512963325</c:v>
                </c:pt>
                <c:pt idx="27" formatCode="0.0%">
                  <c:v>0.191128654285635</c:v>
                </c:pt>
                <c:pt idx="28" formatCode="0.0%">
                  <c:v>0.169943608591003</c:v>
                </c:pt>
                <c:pt idx="29" formatCode="0.0%">
                  <c:v>0.170055824249178</c:v>
                </c:pt>
                <c:pt idx="30" formatCode="0.0%">
                  <c:v>0.155533516224967</c:v>
                </c:pt>
                <c:pt idx="31" formatCode="0.0%">
                  <c:v>0.135248671000523</c:v>
                </c:pt>
                <c:pt idx="32" formatCode="0.0%">
                  <c:v>0.129381000680747</c:v>
                </c:pt>
                <c:pt idx="33" formatCode="0.0%">
                  <c:v>0.124043275862262</c:v>
                </c:pt>
                <c:pt idx="34" formatCode="0.0%">
                  <c:v>0.111828776445687</c:v>
                </c:pt>
                <c:pt idx="35" formatCode="0.0%">
                  <c:v>0.109814536072209</c:v>
                </c:pt>
                <c:pt idx="36" formatCode="0.0%">
                  <c:v>0.102534394223168</c:v>
                </c:pt>
                <c:pt idx="37" formatCode="0.0%">
                  <c:v>0.101903945074369</c:v>
                </c:pt>
                <c:pt idx="38" formatCode="0.0%">
                  <c:v>0.100821731917143</c:v>
                </c:pt>
                <c:pt idx="39" formatCode="0.0%">
                  <c:v>0.0980056550451009</c:v>
                </c:pt>
                <c:pt idx="40" formatCode="0.0%">
                  <c:v>0.103222295909753</c:v>
                </c:pt>
                <c:pt idx="41" formatCode="0.0%">
                  <c:v>0.0975797829441748</c:v>
                </c:pt>
                <c:pt idx="42" formatCode="0.0%">
                  <c:v>0.0962501144371966</c:v>
                </c:pt>
                <c:pt idx="43" formatCode="0.0%">
                  <c:v>0.0909957270876709</c:v>
                </c:pt>
                <c:pt idx="44" formatCode="0.0%">
                  <c:v>0.0932955032975241</c:v>
                </c:pt>
                <c:pt idx="45" formatCode="0.0%">
                  <c:v>0.0969731778394569</c:v>
                </c:pt>
                <c:pt idx="46" formatCode="0.0%">
                  <c:v>0.0979586323527129</c:v>
                </c:pt>
                <c:pt idx="47" formatCode="0.0%">
                  <c:v>0.0956278981898271</c:v>
                </c:pt>
                <c:pt idx="48" formatCode="0.0%">
                  <c:v>0.093326163146603</c:v>
                </c:pt>
                <c:pt idx="49" formatCode="0.0%">
                  <c:v>0.0951144703721726</c:v>
                </c:pt>
                <c:pt idx="50" formatCode="0.0%">
                  <c:v>0.0985018712700169</c:v>
                </c:pt>
                <c:pt idx="51" formatCode="0.0%">
                  <c:v>0.100325929137464</c:v>
                </c:pt>
                <c:pt idx="52" formatCode="0.0%">
                  <c:v>0.0990456044673919</c:v>
                </c:pt>
                <c:pt idx="53" formatCode="0.0%">
                  <c:v>0.0977890491485595</c:v>
                </c:pt>
                <c:pt idx="54" formatCode="0.0%">
                  <c:v>0.0965324938297271</c:v>
                </c:pt>
                <c:pt idx="55" formatCode="0.0%">
                  <c:v>0.0985220037400722</c:v>
                </c:pt>
                <c:pt idx="56" formatCode="0.0%">
                  <c:v>0.100511513650417</c:v>
                </c:pt>
                <c:pt idx="57" formatCode="0.0%">
                  <c:v>0.100759875029325</c:v>
                </c:pt>
                <c:pt idx="58" formatCode="0.0%">
                  <c:v>0.103676876984537</c:v>
                </c:pt>
                <c:pt idx="59" formatCode="0.0%">
                  <c:v>0.0992482041474431</c:v>
                </c:pt>
                <c:pt idx="60" formatCode="0.0%">
                  <c:v>0.0949406278668903</c:v>
                </c:pt>
                <c:pt idx="61" formatCode="0.0%">
                  <c:v>0.093600083826459</c:v>
                </c:pt>
                <c:pt idx="62" formatCode="0.0%">
                  <c:v>0.0904690187271626</c:v>
                </c:pt>
                <c:pt idx="63" formatCode="0.0%">
                  <c:v>0.0837546440734513</c:v>
                </c:pt>
                <c:pt idx="64" formatCode="0.0%">
                  <c:v>0.0782898087743433</c:v>
                </c:pt>
                <c:pt idx="65" formatCode="0.0%">
                  <c:v>0.0747276027859129</c:v>
                </c:pt>
                <c:pt idx="66" formatCode="0.0%">
                  <c:v>0.0713184011444667</c:v>
                </c:pt>
                <c:pt idx="67" formatCode="0.0%">
                  <c:v>0.0703107244636918</c:v>
                </c:pt>
                <c:pt idx="68" formatCode="0.0%">
                  <c:v>0.0708534357911921</c:v>
                </c:pt>
                <c:pt idx="69" formatCode="0.0%">
                  <c:v>0.0772153809666634</c:v>
                </c:pt>
                <c:pt idx="70" formatCode="0.0%">
                  <c:v>0.0779148787260055</c:v>
                </c:pt>
                <c:pt idx="71" formatCode="0.0%">
                  <c:v>0.0835115909576416</c:v>
                </c:pt>
                <c:pt idx="72" formatCode="0.0%">
                  <c:v>0.0906305015087127</c:v>
                </c:pt>
                <c:pt idx="73" formatCode="0.0%">
                  <c:v>0.090811975300312</c:v>
                </c:pt>
                <c:pt idx="74" formatCode="0.0%">
                  <c:v>0.0924902260303497</c:v>
                </c:pt>
                <c:pt idx="75" formatCode="0.0%">
                  <c:v>0.0982787162065506</c:v>
                </c:pt>
                <c:pt idx="76" formatCode="0.0%">
                  <c:v>0.0971817299723625</c:v>
                </c:pt>
                <c:pt idx="77" formatCode="0.0%">
                  <c:v>0.10798268020153</c:v>
                </c:pt>
                <c:pt idx="78" formatCode="0.0%">
                  <c:v>0.121408767998219</c:v>
                </c:pt>
                <c:pt idx="79" formatCode="0.0%">
                  <c:v>0.120734006166458</c:v>
                </c:pt>
                <c:pt idx="80" formatCode="0.0%">
                  <c:v>0.120530053973198</c:v>
                </c:pt>
                <c:pt idx="81" formatCode="0.0%">
                  <c:v>0.117138773202896</c:v>
                </c:pt>
                <c:pt idx="82" formatCode="0.0%">
                  <c:v>0.124774225056171</c:v>
                </c:pt>
                <c:pt idx="83" formatCode="0.0%">
                  <c:v>0.124178946018219</c:v>
                </c:pt>
                <c:pt idx="84" formatCode="0.0%">
                  <c:v>0.124220341444015</c:v>
                </c:pt>
                <c:pt idx="85" formatCode="0.0%">
                  <c:v>0.126364067196846</c:v>
                </c:pt>
                <c:pt idx="86" formatCode="0.0%">
                  <c:v>0.13215771317482</c:v>
                </c:pt>
                <c:pt idx="87" formatCode="0.0%">
                  <c:v>0.140151232481003</c:v>
                </c:pt>
                <c:pt idx="88" formatCode="0.0%">
                  <c:v>0.147645950317383</c:v>
                </c:pt>
                <c:pt idx="89" formatCode="0.0%">
                  <c:v>0.151638999581337</c:v>
                </c:pt>
                <c:pt idx="90" formatCode="0.0%">
                  <c:v>0.159349128603935</c:v>
                </c:pt>
                <c:pt idx="91" formatCode="0.0%">
                  <c:v>0.155033811926842</c:v>
                </c:pt>
                <c:pt idx="92" formatCode="0.0%">
                  <c:v>0.149311617016792</c:v>
                </c:pt>
                <c:pt idx="93" formatCode="0.0%">
                  <c:v>0.149555593729019</c:v>
                </c:pt>
                <c:pt idx="94" formatCode="0.0%">
                  <c:v>0.152847126126289</c:v>
                </c:pt>
                <c:pt idx="95" formatCode="0.0%">
                  <c:v>0.157085672020912</c:v>
                </c:pt>
                <c:pt idx="96" formatCode="0.0%">
                  <c:v>0.161058023571968</c:v>
                </c:pt>
                <c:pt idx="97" formatCode="0.0%">
                  <c:v>0.168825700879097</c:v>
                </c:pt>
                <c:pt idx="98" formatCode="0.0%">
                  <c:v>0.172325938940048</c:v>
                </c:pt>
                <c:pt idx="99" formatCode="0.0%">
                  <c:v>0.161144658923149</c:v>
                </c:pt>
                <c:pt idx="100" formatCode="0.0%">
                  <c:v>0.170059621334076</c:v>
                </c:pt>
                <c:pt idx="101" formatCode="0.0%">
                  <c:v>0.179096683859825</c:v>
                </c:pt>
                <c:pt idx="102" formatCode="0.0%">
                  <c:v>0.188169434666634</c:v>
                </c:pt>
                <c:pt idx="103" formatCode="0.0%">
                  <c:v>0.183233380317688</c:v>
                </c:pt>
                <c:pt idx="104" formatCode="0.0%">
                  <c:v>0.184842184185982</c:v>
                </c:pt>
                <c:pt idx="105" formatCode="0.0%">
                  <c:v>0.1867715716362</c:v>
                </c:pt>
                <c:pt idx="106" formatCode="0.0%">
                  <c:v>0.184205457568169</c:v>
                </c:pt>
                <c:pt idx="107" formatCode="0.0%">
                  <c:v>0.183472692966461</c:v>
                </c:pt>
                <c:pt idx="108" formatCode="0.0%">
                  <c:v>0.181637659668922</c:v>
                </c:pt>
                <c:pt idx="109" formatCode="0.0%">
                  <c:v>0.180230170488358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2C-1947-ABC4-263158AC0F4F}"/>
            </c:ext>
          </c:extLst>
        </c:ser>
        <c:ser>
          <c:idx val="2"/>
          <c:order val="1"/>
          <c:val>
            <c:numRef>
              <c:f>'DataF1-F2(Wealth)'!$G$10:$G$120</c:f>
              <c:numCache>
                <c:formatCode>General</c:formatCode>
                <c:ptCount val="111"/>
                <c:pt idx="7" formatCode="0.0%">
                  <c:v>0.214178262630219</c:v>
                </c:pt>
                <c:pt idx="8" formatCode="0.0%">
                  <c:v>0.167887940549936</c:v>
                </c:pt>
                <c:pt idx="9" formatCode="0.0%">
                  <c:v>0.1749494013302</c:v>
                </c:pt>
                <c:pt idx="10" formatCode="0.0%">
                  <c:v>0.137019163481</c:v>
                </c:pt>
                <c:pt idx="11" formatCode="0.0%">
                  <c:v>0.146250610034493</c:v>
                </c:pt>
                <c:pt idx="12" formatCode="0.0%">
                  <c:v>0.169208341746456</c:v>
                </c:pt>
                <c:pt idx="13" formatCode="0.0%">
                  <c:v>0.14384077945303</c:v>
                </c:pt>
                <c:pt idx="14" formatCode="0.0%">
                  <c:v>0.156832125383846</c:v>
                </c:pt>
                <c:pt idx="15" formatCode="0.0%">
                  <c:v>0.174116373286749</c:v>
                </c:pt>
                <c:pt idx="16" formatCode="0.0%">
                  <c:v>0.187610575376325</c:v>
                </c:pt>
                <c:pt idx="17" formatCode="0.0%">
                  <c:v>0.204617388052993</c:v>
                </c:pt>
                <c:pt idx="18" formatCode="0.0%">
                  <c:v>0.231870035293802</c:v>
                </c:pt>
                <c:pt idx="19" formatCode="0.0%">
                  <c:v>0.240915748504438</c:v>
                </c:pt>
                <c:pt idx="20" formatCode="0.0%">
                  <c:v>0.191577770256844</c:v>
                </c:pt>
                <c:pt idx="21" formatCode="0.0%">
                  <c:v>0.156865114281975</c:v>
                </c:pt>
                <c:pt idx="22" formatCode="0.0%">
                  <c:v>0.162893972156011</c:v>
                </c:pt>
                <c:pt idx="23" formatCode="0.0%">
                  <c:v>0.181682603879071</c:v>
                </c:pt>
                <c:pt idx="24" formatCode="0.0%">
                  <c:v>0.179925915339434</c:v>
                </c:pt>
                <c:pt idx="25" formatCode="0.0%">
                  <c:v>0.178781353072823</c:v>
                </c:pt>
                <c:pt idx="26" formatCode="0.0%">
                  <c:v>0.184820413937236</c:v>
                </c:pt>
                <c:pt idx="27" formatCode="0.0%">
                  <c:v>0.185710408358135</c:v>
                </c:pt>
                <c:pt idx="28" formatCode="0.0%">
                  <c:v>0.164090452168721</c:v>
                </c:pt>
                <c:pt idx="29" formatCode="0.0%">
                  <c:v>0.164349698953447</c:v>
                </c:pt>
                <c:pt idx="30" formatCode="0.0%">
                  <c:v>0.149639679987955</c:v>
                </c:pt>
                <c:pt idx="31" formatCode="0.0%">
                  <c:v>0.128892046883904</c:v>
                </c:pt>
                <c:pt idx="32" formatCode="0.0%">
                  <c:v>0.122738107992406</c:v>
                </c:pt>
                <c:pt idx="33" formatCode="0.0%">
                  <c:v>0.117331533227671</c:v>
                </c:pt>
                <c:pt idx="34" formatCode="0.0%">
                  <c:v>0.10505778242471</c:v>
                </c:pt>
                <c:pt idx="35" formatCode="0.0%">
                  <c:v>0.103135728140273</c:v>
                </c:pt>
                <c:pt idx="36" formatCode="0.0%">
                  <c:v>0.0957399547281621</c:v>
                </c:pt>
                <c:pt idx="37" formatCode="0.0%">
                  <c:v>0.0950331948364302</c:v>
                </c:pt>
                <c:pt idx="38" formatCode="0.0%">
                  <c:v>0.0939550285974173</c:v>
                </c:pt>
                <c:pt idx="39" formatCode="0.0%">
                  <c:v>0.0912298160435358</c:v>
                </c:pt>
                <c:pt idx="40" formatCode="0.0%">
                  <c:v>0.0966451697792653</c:v>
                </c:pt>
                <c:pt idx="41" formatCode="0.0%">
                  <c:v>0.091137089043496</c:v>
                </c:pt>
                <c:pt idx="42" formatCode="0.0%">
                  <c:v>0.0898949165285481</c:v>
                </c:pt>
                <c:pt idx="43" formatCode="0.0%">
                  <c:v>0.0845956836924616</c:v>
                </c:pt>
                <c:pt idx="44" formatCode="0.0%">
                  <c:v>0.0871139088477596</c:v>
                </c:pt>
                <c:pt idx="45" formatCode="0.0%">
                  <c:v>0.0911284965637613</c:v>
                </c:pt>
                <c:pt idx="46" formatCode="0.0%">
                  <c:v>0.0922425129844265</c:v>
                </c:pt>
                <c:pt idx="47" formatCode="0.0%">
                  <c:v>0.0898043162779157</c:v>
                </c:pt>
                <c:pt idx="48" formatCode="0.0%">
                  <c:v>0.0875362928755353</c:v>
                </c:pt>
                <c:pt idx="49" formatCode="0.0%">
                  <c:v>0.0895878403899224</c:v>
                </c:pt>
                <c:pt idx="50" formatCode="0.0%">
                  <c:v>0.0929046966433644</c:v>
                </c:pt>
                <c:pt idx="51" formatCode="0.0%">
                  <c:v>0.0948458498120015</c:v>
                </c:pt>
                <c:pt idx="52" formatCode="0.0%">
                  <c:v>0.0935199037194252</c:v>
                </c:pt>
                <c:pt idx="53" formatCode="0.0%">
                  <c:v>0.0908010192215442</c:v>
                </c:pt>
                <c:pt idx="54" formatCode="0.0%">
                  <c:v>0.0880821347236633</c:v>
                </c:pt>
                <c:pt idx="55" formatCode="0.0%">
                  <c:v>0.0901704244315624</c:v>
                </c:pt>
                <c:pt idx="56" formatCode="0.0%">
                  <c:v>0.0922587141394615</c:v>
                </c:pt>
                <c:pt idx="57" formatCode="0.0%">
                  <c:v>0.0892620217055082</c:v>
                </c:pt>
                <c:pt idx="58" formatCode="0.0%">
                  <c:v>0.0911785396747291</c:v>
                </c:pt>
                <c:pt idx="59" formatCode="0.0%">
                  <c:v>0.089987137238495</c:v>
                </c:pt>
                <c:pt idx="60" formatCode="0.0%">
                  <c:v>0.0867818409751635</c:v>
                </c:pt>
                <c:pt idx="61" formatCode="0.0%">
                  <c:v>0.0836286163466866</c:v>
                </c:pt>
                <c:pt idx="62" formatCode="0.0%">
                  <c:v>0.0796619185839518</c:v>
                </c:pt>
                <c:pt idx="63" formatCode="0.0%">
                  <c:v>0.0741567215331997</c:v>
                </c:pt>
                <c:pt idx="64" formatCode="0.0%">
                  <c:v>0.0712165584417334</c:v>
                </c:pt>
                <c:pt idx="65" formatCode="0.0%">
                  <c:v>0.0680622899346588</c:v>
                </c:pt>
                <c:pt idx="66" formatCode="0.0%">
                  <c:v>0.0655382590694486</c:v>
                </c:pt>
                <c:pt idx="67" formatCode="0.0%">
                  <c:v>0.0650248494546428</c:v>
                </c:pt>
                <c:pt idx="68" formatCode="0.0%">
                  <c:v>0.0654345649431351</c:v>
                </c:pt>
                <c:pt idx="69" formatCode="0.0%">
                  <c:v>0.0703900679945946</c:v>
                </c:pt>
                <c:pt idx="70" formatCode="0.0%">
                  <c:v>0.0715570971369743</c:v>
                </c:pt>
                <c:pt idx="71" formatCode="0.0%">
                  <c:v>0.0787505358457565</c:v>
                </c:pt>
                <c:pt idx="72" formatCode="0.0%">
                  <c:v>0.0829604640603065</c:v>
                </c:pt>
                <c:pt idx="73" formatCode="0.0%">
                  <c:v>0.0781027972698212</c:v>
                </c:pt>
                <c:pt idx="74" formatCode="0.0%">
                  <c:v>0.0825853422284126</c:v>
                </c:pt>
                <c:pt idx="75" formatCode="0.0%">
                  <c:v>0.0855703055858612</c:v>
                </c:pt>
                <c:pt idx="76" formatCode="0.0%">
                  <c:v>0.0817815959453583</c:v>
                </c:pt>
                <c:pt idx="77" formatCode="0.0%">
                  <c:v>0.0912548005580902</c:v>
                </c:pt>
                <c:pt idx="78" formatCode="0.0%">
                  <c:v>0.106690555810928</c:v>
                </c:pt>
                <c:pt idx="79" formatCode="0.0%">
                  <c:v>0.105078518390656</c:v>
                </c:pt>
                <c:pt idx="80" formatCode="0.0%">
                  <c:v>0.105831950902939</c:v>
                </c:pt>
                <c:pt idx="81" formatCode="0.0%">
                  <c:v>0.101206943392754</c:v>
                </c:pt>
                <c:pt idx="82" formatCode="0.0%">
                  <c:v>0.111629135906696</c:v>
                </c:pt>
                <c:pt idx="83" formatCode="0.0%">
                  <c:v>0.113247148692608</c:v>
                </c:pt>
                <c:pt idx="84" formatCode="0.0%">
                  <c:v>0.112127810716629</c:v>
                </c:pt>
                <c:pt idx="85" formatCode="0.0%">
                  <c:v>0.114167027175426</c:v>
                </c:pt>
                <c:pt idx="86" formatCode="0.0%">
                  <c:v>0.120920352637768</c:v>
                </c:pt>
                <c:pt idx="87" formatCode="0.0%">
                  <c:v>0.129101946949959</c:v>
                </c:pt>
                <c:pt idx="88" formatCode="0.0%">
                  <c:v>0.134610041975975</c:v>
                </c:pt>
                <c:pt idx="89" formatCode="0.0%">
                  <c:v>0.139031633734703</c:v>
                </c:pt>
                <c:pt idx="90" formatCode="0.0%">
                  <c:v>0.146509155631065</c:v>
                </c:pt>
                <c:pt idx="91" formatCode="0.0%">
                  <c:v>0.145854026079178</c:v>
                </c:pt>
                <c:pt idx="92" formatCode="0.0%">
                  <c:v>0.136071145534515</c:v>
                </c:pt>
                <c:pt idx="93" formatCode="0.0%">
                  <c:v>0.136776715517044</c:v>
                </c:pt>
                <c:pt idx="94" formatCode="0.0%">
                  <c:v>0.14578615128994</c:v>
                </c:pt>
                <c:pt idx="95" formatCode="0.0%">
                  <c:v>0.152299970388412</c:v>
                </c:pt>
                <c:pt idx="96" formatCode="0.0%">
                  <c:v>0.156746834516525</c:v>
                </c:pt>
                <c:pt idx="97" formatCode="0.0%">
                  <c:v>0.166665375232696</c:v>
                </c:pt>
                <c:pt idx="98" formatCode="0.0%">
                  <c:v>0.180405631661415</c:v>
                </c:pt>
                <c:pt idx="99" formatCode="0.0%">
                  <c:v>0.182630971074104</c:v>
                </c:pt>
                <c:pt idx="100" formatCode="0.0%">
                  <c:v>0.197765991091728</c:v>
                </c:pt>
                <c:pt idx="101" formatCode="0.0%">
                  <c:v>0.191671818494797</c:v>
                </c:pt>
                <c:pt idx="102" formatCode="0.0%">
                  <c:v>0.202890455722809</c:v>
                </c:pt>
                <c:pt idx="103" formatCode="0.0%">
                  <c:v>0.190536543726921</c:v>
                </c:pt>
                <c:pt idx="104" formatCode="0.0%">
                  <c:v>0.190352439880371</c:v>
                </c:pt>
                <c:pt idx="105" formatCode="0.0%">
                  <c:v>0.189284279942512</c:v>
                </c:pt>
                <c:pt idx="106" formatCode="0.0%">
                  <c:v>0.186355724930763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53-0946-A397-9408B64D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518456"/>
        <c:axId val="-2035680392"/>
      </c:lineChart>
      <c:catAx>
        <c:axId val="-204151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356803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35680392"/>
        <c:scaling>
          <c:orientation val="minMax"/>
          <c:max val="0.26"/>
          <c:min val="0.0"/>
        </c:scaling>
        <c:delete val="0"/>
        <c:axPos val="l"/>
        <c:numFmt formatCode="0%" sourceLinked="0"/>
        <c:majorTickMark val="none"/>
        <c:minorTickMark val="none"/>
        <c:tickLblPos val="nextTo"/>
        <c:crossAx val="-2041518456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0.00025% wealth share </a:t>
            </a:r>
          </a:p>
        </c:rich>
      </c:tx>
      <c:layout>
        <c:manualLayout>
          <c:xMode val="edge"/>
          <c:yMode val="edge"/>
          <c:x val="0.348988393117527"/>
          <c:y val="0.001703291990461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2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'DataF1(Forbes)'!$A$23:$A$63</c:f>
              <c:numCache>
                <c:formatCode>General</c:formatCode>
                <c:ptCount val="4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  <c:pt idx="37">
                  <c:v>2017.0</c:v>
                </c:pt>
                <c:pt idx="38">
                  <c:v>2018.0</c:v>
                </c:pt>
                <c:pt idx="39">
                  <c:v>2019.0</c:v>
                </c:pt>
                <c:pt idx="40">
                  <c:v>2020.0</c:v>
                </c:pt>
              </c:numCache>
            </c:numRef>
          </c:cat>
          <c:val>
            <c:numRef>
              <c:f>'DataF1(Forbes)'!$I$23:$I$63</c:f>
              <c:numCache>
                <c:formatCode>General</c:formatCode>
                <c:ptCount val="41"/>
                <c:pt idx="2" formatCode="0.00%">
                  <c:v>0.00845724857182366</c:v>
                </c:pt>
                <c:pt idx="3" formatCode="0.00%">
                  <c:v>0.00994297584641467</c:v>
                </c:pt>
                <c:pt idx="4" formatCode="0.00%">
                  <c:v>0.00949234013921846</c:v>
                </c:pt>
                <c:pt idx="5" formatCode="0.00%">
                  <c:v>0.00974885535381056</c:v>
                </c:pt>
                <c:pt idx="6" formatCode="0.00%">
                  <c:v>0.0101749268458821</c:v>
                </c:pt>
                <c:pt idx="7" formatCode="0.00%">
                  <c:v>0.0135638910933871</c:v>
                </c:pt>
                <c:pt idx="8" formatCode="0.00%">
                  <c:v>0.0125734185866071</c:v>
                </c:pt>
                <c:pt idx="9" formatCode="0.00%">
                  <c:v>0.0140897132613149</c:v>
                </c:pt>
                <c:pt idx="10" formatCode="0.00%">
                  <c:v>0.0137814181037212</c:v>
                </c:pt>
                <c:pt idx="11" formatCode="0.00%">
                  <c:v>0.0138721457378885</c:v>
                </c:pt>
                <c:pt idx="12" formatCode="0.00%">
                  <c:v>0.0138645787569871</c:v>
                </c:pt>
                <c:pt idx="13" formatCode="0.00%">
                  <c:v>0.0143490411235217</c:v>
                </c:pt>
                <c:pt idx="14" formatCode="0.00%">
                  <c:v>0.0147159217490039</c:v>
                </c:pt>
                <c:pt idx="15" formatCode="0.00%">
                  <c:v>0.0156911107035436</c:v>
                </c:pt>
                <c:pt idx="16" formatCode="0.00%">
                  <c:v>0.0168914776424193</c:v>
                </c:pt>
                <c:pt idx="17" formatCode="0.00%">
                  <c:v>0.020848595511636</c:v>
                </c:pt>
                <c:pt idx="18" formatCode="0.00%">
                  <c:v>0.0223305617067186</c:v>
                </c:pt>
                <c:pt idx="19" formatCode="0.00%">
                  <c:v>0.0272357284405538</c:v>
                </c:pt>
                <c:pt idx="20" formatCode="0.00%">
                  <c:v>0.0309771696493608</c:v>
                </c:pt>
                <c:pt idx="21" formatCode="0.00%">
                  <c:v>0.0243417087962732</c:v>
                </c:pt>
                <c:pt idx="22" formatCode="0.00%">
                  <c:v>0.0230396149038183</c:v>
                </c:pt>
                <c:pt idx="23" formatCode="0.00%">
                  <c:v>0.0232128468964247</c:v>
                </c:pt>
                <c:pt idx="24" formatCode="0.00%">
                  <c:v>0.0213357697120186</c:v>
                </c:pt>
                <c:pt idx="25" formatCode="0.00%">
                  <c:v>0.0213517175179904</c:v>
                </c:pt>
                <c:pt idx="26" formatCode="0.00%">
                  <c:v>0.022001673118974</c:v>
                </c:pt>
                <c:pt idx="27" formatCode="0.00%">
                  <c:v>0.0258015928275717</c:v>
                </c:pt>
                <c:pt idx="28" formatCode="0.00%">
                  <c:v>0.0286962315762442</c:v>
                </c:pt>
                <c:pt idx="29" formatCode="0.00%">
                  <c:v>0.0252938815999656</c:v>
                </c:pt>
                <c:pt idx="30" formatCode="0.00%">
                  <c:v>0.0261677194531515</c:v>
                </c:pt>
                <c:pt idx="31" formatCode="0.00%">
                  <c:v>0.0278023455938852</c:v>
                </c:pt>
                <c:pt idx="32" formatCode="0.00%">
                  <c:v>0.0300718903779818</c:v>
                </c:pt>
                <c:pt idx="33" formatCode="0.00%">
                  <c:v>0.0320150565481328</c:v>
                </c:pt>
                <c:pt idx="34" formatCode="0.00%">
                  <c:v>0.0333648568557335</c:v>
                </c:pt>
                <c:pt idx="35" formatCode="0.00%">
                  <c:v>0.0323623691479942</c:v>
                </c:pt>
                <c:pt idx="36" formatCode="0.00%">
                  <c:v>0.0318017753706302</c:v>
                </c:pt>
                <c:pt idx="37" formatCode="0.00%">
                  <c:v>0.0327245075798928</c:v>
                </c:pt>
                <c:pt idx="38" formatCode="0.00%">
                  <c:v>0.033785626223323</c:v>
                </c:pt>
                <c:pt idx="39" formatCode="0.00%">
                  <c:v>0.0323286594512606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7F-D54C-9415-46F32CED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81928"/>
        <c:axId val="2138876600"/>
      </c:lineChart>
      <c:catAx>
        <c:axId val="-203618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38876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8876600"/>
        <c:scaling>
          <c:orientation val="minMax"/>
          <c:max val="0.035"/>
          <c:min val="0.0"/>
        </c:scaling>
        <c:delete val="0"/>
        <c:axPos val="l"/>
        <c:numFmt formatCode="0.0%" sourceLinked="0"/>
        <c:majorTickMark val="none"/>
        <c:minorTickMark val="none"/>
        <c:tickLblPos val="nextTo"/>
        <c:crossAx val="-2036181928"/>
        <c:crosses val="autoZero"/>
        <c:crossBetween val="between"/>
        <c:majorUnit val="0.005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1"/>
            </a:pPr>
            <a:r>
              <a:rPr lang="fr-FR" sz="2000" b="1" i="0" baseline="0">
                <a:effectLst/>
                <a:latin typeface="Palatino"/>
                <a:cs typeface="Palatino"/>
              </a:rPr>
              <a:t>Share of pre-tax national income</a:t>
            </a:r>
            <a:endParaRPr lang="fr-FR" sz="2000" b="1">
              <a:effectLst/>
              <a:latin typeface="Palatino"/>
              <a:cs typeface="Palatino"/>
            </a:endParaRPr>
          </a:p>
        </c:rich>
      </c:tx>
      <c:layout>
        <c:manualLayout>
          <c:xMode val="edge"/>
          <c:yMode val="edge"/>
          <c:x val="0.330322328773149"/>
          <c:y val="0.0043572984749455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1147856517935"/>
          <c:y val="0.0774173571440825"/>
          <c:w val="0.906033362496355"/>
          <c:h val="0.7890703412073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19050">
                <a:solidFill>
                  <a:srgbClr val="000000"/>
                </a:solidFill>
                <a:prstDash val="solid"/>
              </a:ln>
            </c:spPr>
          </c:marker>
          <c:cat>
            <c:numRef>
              <c:f>DataAF6!$A$71:$A$113</c:f>
              <c:numCache>
                <c:formatCode>General</c:formatCode>
                <c:ptCount val="43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  <c:pt idx="40">
                  <c:v>2018.0</c:v>
                </c:pt>
                <c:pt idx="41">
                  <c:v>2019.0</c:v>
                </c:pt>
                <c:pt idx="42">
                  <c:v>2020.0</c:v>
                </c:pt>
              </c:numCache>
            </c:numRef>
          </c:cat>
          <c:val>
            <c:numRef>
              <c:f>DataAF6!$B$71:$B$111</c:f>
              <c:numCache>
                <c:formatCode>0.0%</c:formatCode>
                <c:ptCount val="41"/>
                <c:pt idx="0">
                  <c:v>0.202827577128222</c:v>
                </c:pt>
                <c:pt idx="1">
                  <c:v>0.203571498394012</c:v>
                </c:pt>
                <c:pt idx="2">
                  <c:v>0.200700342655182</c:v>
                </c:pt>
                <c:pt idx="3">
                  <c:v>0.196524560451508</c:v>
                </c:pt>
                <c:pt idx="4">
                  <c:v>0.190827071666717</c:v>
                </c:pt>
                <c:pt idx="5">
                  <c:v>0.182832300662994</c:v>
                </c:pt>
                <c:pt idx="6">
                  <c:v>0.179271399974823</c:v>
                </c:pt>
                <c:pt idx="7">
                  <c:v>0.177964448928833</c:v>
                </c:pt>
                <c:pt idx="8">
                  <c:v>0.176200568675995</c:v>
                </c:pt>
                <c:pt idx="9">
                  <c:v>0.173324644565582</c:v>
                </c:pt>
                <c:pt idx="10">
                  <c:v>0.168438494205475</c:v>
                </c:pt>
                <c:pt idx="11">
                  <c:v>0.169345736503601</c:v>
                </c:pt>
                <c:pt idx="12">
                  <c:v>0.168073356151581</c:v>
                </c:pt>
                <c:pt idx="13">
                  <c:v>0.166002690792084</c:v>
                </c:pt>
                <c:pt idx="14">
                  <c:v>0.15871649980545</c:v>
                </c:pt>
                <c:pt idx="15">
                  <c:v>0.160056948661804</c:v>
                </c:pt>
                <c:pt idx="16">
                  <c:v>0.160220801830292</c:v>
                </c:pt>
                <c:pt idx="17">
                  <c:v>0.156351447105408</c:v>
                </c:pt>
                <c:pt idx="18">
                  <c:v>0.153796076774597</c:v>
                </c:pt>
                <c:pt idx="19">
                  <c:v>0.151699602603912</c:v>
                </c:pt>
                <c:pt idx="20">
                  <c:v>0.152067482471466</c:v>
                </c:pt>
                <c:pt idx="21">
                  <c:v>0.151498913764954</c:v>
                </c:pt>
                <c:pt idx="22">
                  <c:v>0.150399804115295</c:v>
                </c:pt>
                <c:pt idx="23">
                  <c:v>0.15287059545517</c:v>
                </c:pt>
                <c:pt idx="24">
                  <c:v>0.153512358665466</c:v>
                </c:pt>
                <c:pt idx="25">
                  <c:v>0.150769770145416</c:v>
                </c:pt>
                <c:pt idx="26">
                  <c:v>0.147925794124603</c:v>
                </c:pt>
                <c:pt idx="27">
                  <c:v>0.143740653991699</c:v>
                </c:pt>
                <c:pt idx="28">
                  <c:v>0.140830755233765</c:v>
                </c:pt>
                <c:pt idx="29">
                  <c:v>0.143077254295349</c:v>
                </c:pt>
                <c:pt idx="30">
                  <c:v>0.142596483230591</c:v>
                </c:pt>
                <c:pt idx="31">
                  <c:v>0.141801178455353</c:v>
                </c:pt>
                <c:pt idx="32">
                  <c:v>0.137644410133362</c:v>
                </c:pt>
                <c:pt idx="33">
                  <c:v>0.13372403383255</c:v>
                </c:pt>
                <c:pt idx="34">
                  <c:v>0.131345689296722</c:v>
                </c:pt>
                <c:pt idx="35">
                  <c:v>0.133614420890808</c:v>
                </c:pt>
                <c:pt idx="36">
                  <c:v>0.130720496177673</c:v>
                </c:pt>
                <c:pt idx="37">
                  <c:v>0.131167232990265</c:v>
                </c:pt>
                <c:pt idx="38">
                  <c:v>0.129927754402161</c:v>
                </c:pt>
                <c:pt idx="39">
                  <c:v>0.135019898414612</c:v>
                </c:pt>
                <c:pt idx="40">
                  <c:v>0.133995234966278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3C-3F4C-9050-AB22823B84DA}"/>
            </c:ext>
          </c:extLst>
        </c:ser>
        <c:ser>
          <c:idx val="1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12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DataAF6!$A$71:$A$113</c:f>
              <c:numCache>
                <c:formatCode>General</c:formatCode>
                <c:ptCount val="43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  <c:pt idx="40">
                  <c:v>2018.0</c:v>
                </c:pt>
                <c:pt idx="41">
                  <c:v>2019.0</c:v>
                </c:pt>
                <c:pt idx="42">
                  <c:v>2020.0</c:v>
                </c:pt>
              </c:numCache>
            </c:numRef>
          </c:cat>
          <c:val>
            <c:numRef>
              <c:f>DataAF6!$C$71:$C$111</c:f>
              <c:numCache>
                <c:formatCode>0.0%</c:formatCode>
                <c:ptCount val="41"/>
                <c:pt idx="0">
                  <c:v>0.104123538626961</c:v>
                </c:pt>
                <c:pt idx="1">
                  <c:v>0.107682526111603</c:v>
                </c:pt>
                <c:pt idx="2">
                  <c:v>0.103489555418491</c:v>
                </c:pt>
                <c:pt idx="3">
                  <c:v>0.105685256421566</c:v>
                </c:pt>
                <c:pt idx="4">
                  <c:v>0.108746223151684</c:v>
                </c:pt>
                <c:pt idx="5">
                  <c:v>0.112730711698532</c:v>
                </c:pt>
                <c:pt idx="6">
                  <c:v>0.119068801403046</c:v>
                </c:pt>
                <c:pt idx="7">
                  <c:v>0.120840191841125</c:v>
                </c:pt>
                <c:pt idx="8">
                  <c:v>0.11707542091608</c:v>
                </c:pt>
                <c:pt idx="9">
                  <c:v>0.12840124964714</c:v>
                </c:pt>
                <c:pt idx="10">
                  <c:v>0.146254494786262</c:v>
                </c:pt>
                <c:pt idx="11">
                  <c:v>0.141896262764931</c:v>
                </c:pt>
                <c:pt idx="12">
                  <c:v>0.142369166016579</c:v>
                </c:pt>
                <c:pt idx="13">
                  <c:v>0.13528211414814</c:v>
                </c:pt>
                <c:pt idx="14">
                  <c:v>0.144688576459885</c:v>
                </c:pt>
                <c:pt idx="15">
                  <c:v>0.139601573348045</c:v>
                </c:pt>
                <c:pt idx="16">
                  <c:v>0.13806027173996</c:v>
                </c:pt>
                <c:pt idx="17">
                  <c:v>0.143329262733459</c:v>
                </c:pt>
                <c:pt idx="18">
                  <c:v>0.15070828795433</c:v>
                </c:pt>
                <c:pt idx="19">
                  <c:v>0.157932996749878</c:v>
                </c:pt>
                <c:pt idx="20">
                  <c:v>0.162103995680809</c:v>
                </c:pt>
                <c:pt idx="21">
                  <c:v>0.165826812386513</c:v>
                </c:pt>
                <c:pt idx="22">
                  <c:v>0.172829002141953</c:v>
                </c:pt>
                <c:pt idx="23">
                  <c:v>0.165021523833275</c:v>
                </c:pt>
                <c:pt idx="24">
                  <c:v>0.159945011138916</c:v>
                </c:pt>
                <c:pt idx="25">
                  <c:v>0.161946102976799</c:v>
                </c:pt>
                <c:pt idx="26">
                  <c:v>0.168759733438492</c:v>
                </c:pt>
                <c:pt idx="27">
                  <c:v>0.177185595035553</c:v>
                </c:pt>
                <c:pt idx="28">
                  <c:v>0.183236598968506</c:v>
                </c:pt>
                <c:pt idx="29">
                  <c:v>0.184451401233673</c:v>
                </c:pt>
                <c:pt idx="30">
                  <c:v>0.180479511618614</c:v>
                </c:pt>
                <c:pt idx="31">
                  <c:v>0.166560530662537</c:v>
                </c:pt>
                <c:pt idx="32">
                  <c:v>0.177408263087273</c:v>
                </c:pt>
                <c:pt idx="33">
                  <c:v>0.182364001870155</c:v>
                </c:pt>
                <c:pt idx="34">
                  <c:v>0.192929908633232</c:v>
                </c:pt>
                <c:pt idx="35">
                  <c:v>0.18342787027359</c:v>
                </c:pt>
                <c:pt idx="36">
                  <c:v>0.188813805580139</c:v>
                </c:pt>
                <c:pt idx="37">
                  <c:v>0.188382431864738</c:v>
                </c:pt>
                <c:pt idx="38">
                  <c:v>0.186073750257492</c:v>
                </c:pt>
                <c:pt idx="39">
                  <c:v>0.187830343842506</c:v>
                </c:pt>
                <c:pt idx="40">
                  <c:v>0.189309865236282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3C-3F4C-9050-AB22823B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01384"/>
        <c:axId val="-2136588360"/>
      </c:lineChart>
      <c:catAx>
        <c:axId val="-2077601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Palatino"/>
                <a:ea typeface="Arial"/>
                <a:cs typeface="Palatino"/>
              </a:defRPr>
            </a:pPr>
            <a:endParaRPr lang="fr-FR"/>
          </a:p>
        </c:txPr>
        <c:crossAx val="-2136588360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-2136588360"/>
        <c:scaling>
          <c:orientation val="minMax"/>
          <c:max val="0.21"/>
          <c:min val="0.099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Palatino"/>
                <a:ea typeface="Arial"/>
                <a:cs typeface="Palatino"/>
              </a:defRPr>
            </a:pPr>
            <a:endParaRPr lang="fr-FR"/>
          </a:p>
        </c:txPr>
        <c:crossAx val="-2077601384"/>
        <c:crosses val="autoZero"/>
        <c:crossBetween val="midCat"/>
        <c:majorUnit val="0.02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noFill/>
    <a:ln w="9525">
      <a:noFill/>
    </a:ln>
  </c:spPr>
  <c:txPr>
    <a:bodyPr/>
    <a:lstStyle/>
    <a:p>
      <a:pPr algn="ctr"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Tax revenue (% of national income)</a:t>
            </a:r>
          </a:p>
        </c:rich>
      </c:tx>
      <c:layout>
        <c:manualLayout>
          <c:xMode val="edge"/>
          <c:yMode val="edge"/>
          <c:x val="0.339042286380869"/>
          <c:y val="2.74475494484758E-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55584718576845"/>
          <c:y val="0.0696828092566861"/>
          <c:w val="0.921469582968796"/>
          <c:h val="0.804648715034022"/>
        </c:manualLayout>
      </c:layout>
      <c:lineChart>
        <c:grouping val="standard"/>
        <c:varyColors val="0"/>
        <c:ser>
          <c:idx val="1"/>
          <c:order val="0"/>
          <c:spPr>
            <a:ln w="317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DataAF7!$A$43:$A$112</c:f>
              <c:numCache>
                <c:formatCode>General</c:formatCode>
                <c:ptCount val="70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  <c:pt idx="67">
                  <c:v>2017.0</c:v>
                </c:pt>
                <c:pt idx="68">
                  <c:v>2018.0</c:v>
                </c:pt>
                <c:pt idx="69">
                  <c:v>2019.0</c:v>
                </c:pt>
              </c:numCache>
            </c:numRef>
          </c:cat>
          <c:val>
            <c:numRef>
              <c:f>DataAF7!$D$43:$D$112</c:f>
              <c:numCache>
                <c:formatCode>0.0%</c:formatCode>
                <c:ptCount val="70"/>
                <c:pt idx="0">
                  <c:v>0.0664938805975747</c:v>
                </c:pt>
                <c:pt idx="1">
                  <c:v>0.0725012677319949</c:v>
                </c:pt>
                <c:pt idx="2">
                  <c:v>0.0585895816212636</c:v>
                </c:pt>
                <c:pt idx="3">
                  <c:v>0.0580043974452937</c:v>
                </c:pt>
                <c:pt idx="4">
                  <c:v>0.0504663218464367</c:v>
                </c:pt>
                <c:pt idx="5">
                  <c:v>0.0578101701750569</c:v>
                </c:pt>
                <c:pt idx="6">
                  <c:v>0.0539698093021744</c:v>
                </c:pt>
                <c:pt idx="7">
                  <c:v>0.0498886584538339</c:v>
                </c:pt>
                <c:pt idx="8">
                  <c:v>0.0438258753291694</c:v>
                </c:pt>
                <c:pt idx="9">
                  <c:v>0.049732548051982</c:v>
                </c:pt>
                <c:pt idx="10">
                  <c:v>0.0456985710974548</c:v>
                </c:pt>
                <c:pt idx="11">
                  <c:v>0.044760503185227</c:v>
                </c:pt>
                <c:pt idx="12">
                  <c:v>0.0436296350400506</c:v>
                </c:pt>
                <c:pt idx="13">
                  <c:v>0.0450866499934557</c:v>
                </c:pt>
                <c:pt idx="14">
                  <c:v>0.0437747100685293</c:v>
                </c:pt>
                <c:pt idx="15">
                  <c:v>0.0451838820677606</c:v>
                </c:pt>
                <c:pt idx="16">
                  <c:v>0.0448853635168557</c:v>
                </c:pt>
                <c:pt idx="17">
                  <c:v>0.0408629853237645</c:v>
                </c:pt>
                <c:pt idx="18">
                  <c:v>0.0447625827012925</c:v>
                </c:pt>
                <c:pt idx="19">
                  <c:v>0.0411903496130951</c:v>
                </c:pt>
                <c:pt idx="20">
                  <c:v>0.0333464174707367</c:v>
                </c:pt>
                <c:pt idx="21">
                  <c:v>0.0343273823201358</c:v>
                </c:pt>
                <c:pt idx="22">
                  <c:v>0.0349353013582874</c:v>
                </c:pt>
                <c:pt idx="23">
                  <c:v>0.0364134012679894</c:v>
                </c:pt>
                <c:pt idx="24">
                  <c:v>0.035082259673338</c:v>
                </c:pt>
                <c:pt idx="25">
                  <c:v>0.0319935382236477</c:v>
                </c:pt>
                <c:pt idx="26">
                  <c:v>0.0369199452706456</c:v>
                </c:pt>
                <c:pt idx="27">
                  <c:v>0.0382097677427991</c:v>
                </c:pt>
                <c:pt idx="28">
                  <c:v>0.0384898902979787</c:v>
                </c:pt>
                <c:pt idx="29">
                  <c:v>0.0360381391773768</c:v>
                </c:pt>
                <c:pt idx="30">
                  <c:v>0.0312094681895705</c:v>
                </c:pt>
                <c:pt idx="31">
                  <c:v>0.0259019831971406</c:v>
                </c:pt>
                <c:pt idx="32">
                  <c:v>0.0180964154322268</c:v>
                </c:pt>
                <c:pt idx="33">
                  <c:v>0.0217656957377328</c:v>
                </c:pt>
                <c:pt idx="34">
                  <c:v>0.0237272696298113</c:v>
                </c:pt>
                <c:pt idx="35">
                  <c:v>0.0222374450126651</c:v>
                </c:pt>
                <c:pt idx="36">
                  <c:v>0.023979442686963</c:v>
                </c:pt>
                <c:pt idx="37">
                  <c:v>0.0274984000216665</c:v>
                </c:pt>
                <c:pt idx="38">
                  <c:v>0.0277900776367096</c:v>
                </c:pt>
                <c:pt idx="39">
                  <c:v>0.0261383947140873</c:v>
                </c:pt>
                <c:pt idx="40">
                  <c:v>0.0242963413279338</c:v>
                </c:pt>
                <c:pt idx="41">
                  <c:v>0.0228127097308126</c:v>
                </c:pt>
                <c:pt idx="42">
                  <c:v>0.0240928955600721</c:v>
                </c:pt>
                <c:pt idx="43">
                  <c:v>0.0270575430228494</c:v>
                </c:pt>
                <c:pt idx="44">
                  <c:v>0.0282389293636719</c:v>
                </c:pt>
                <c:pt idx="45">
                  <c:v>0.030136338768596</c:v>
                </c:pt>
                <c:pt idx="46">
                  <c:v>0.0307667452624225</c:v>
                </c:pt>
                <c:pt idx="47">
                  <c:v>0.0305801010973827</c:v>
                </c:pt>
                <c:pt idx="48">
                  <c:v>0.0283430572447847</c:v>
                </c:pt>
                <c:pt idx="49">
                  <c:v>0.0274247932975153</c:v>
                </c:pt>
                <c:pt idx="50">
                  <c:v>0.0263063992736315</c:v>
                </c:pt>
                <c:pt idx="51">
                  <c:v>0.0186023927735614</c:v>
                </c:pt>
                <c:pt idx="52">
                  <c:v>0.0170955743453575</c:v>
                </c:pt>
                <c:pt idx="53">
                  <c:v>0.0217855370827671</c:v>
                </c:pt>
                <c:pt idx="54">
                  <c:v>0.0265470548396031</c:v>
                </c:pt>
                <c:pt idx="55">
                  <c:v>0.0339164110338371</c:v>
                </c:pt>
                <c:pt idx="56">
                  <c:v>0.0360228152614596</c:v>
                </c:pt>
                <c:pt idx="57">
                  <c:v>0.0319017048171464</c:v>
                </c:pt>
                <c:pt idx="58">
                  <c:v>0.0207807064229711</c:v>
                </c:pt>
                <c:pt idx="59">
                  <c:v>0.0169753106949296</c:v>
                </c:pt>
                <c:pt idx="60">
                  <c:v>0.0213987959933447</c:v>
                </c:pt>
                <c:pt idx="61">
                  <c:v>0.0210423288606712</c:v>
                </c:pt>
                <c:pt idx="62">
                  <c:v>0.0237584389259616</c:v>
                </c:pt>
                <c:pt idx="63">
                  <c:v>0.0250287691760011</c:v>
                </c:pt>
                <c:pt idx="64">
                  <c:v>0.0267207242544835</c:v>
                </c:pt>
                <c:pt idx="65">
                  <c:v>0.0251665764113115</c:v>
                </c:pt>
                <c:pt idx="66">
                  <c:v>0.0244634089098005</c:v>
                </c:pt>
                <c:pt idx="67">
                  <c:v>0.0209297437380558</c:v>
                </c:pt>
                <c:pt idx="68">
                  <c:v>0.0124978163902981</c:v>
                </c:pt>
                <c:pt idx="69">
                  <c:v>0.0124978163902981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C7-024A-9E6E-A44F4F9F85E6}"/>
            </c:ext>
          </c:extLst>
        </c:ser>
        <c:ser>
          <c:idx val="0"/>
          <c:order val="1"/>
          <c:spPr>
            <a:ln w="38100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DataAF7!$A$43:$A$112</c:f>
              <c:numCache>
                <c:formatCode>General</c:formatCode>
                <c:ptCount val="70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  <c:pt idx="67">
                  <c:v>2017.0</c:v>
                </c:pt>
                <c:pt idx="68">
                  <c:v>2018.0</c:v>
                </c:pt>
                <c:pt idx="69">
                  <c:v>2019.0</c:v>
                </c:pt>
              </c:numCache>
            </c:numRef>
          </c:cat>
          <c:val>
            <c:numRef>
              <c:f>DataAF7!$G$43:$G$112</c:f>
              <c:numCache>
                <c:formatCode>0.0%</c:formatCode>
                <c:ptCount val="70"/>
                <c:pt idx="0">
                  <c:v>0.0205617922741372</c:v>
                </c:pt>
                <c:pt idx="1">
                  <c:v>0.0215676968885306</c:v>
                </c:pt>
                <c:pt idx="2">
                  <c:v>0.0212286425689019</c:v>
                </c:pt>
                <c:pt idx="3">
                  <c:v>0.0206639211717214</c:v>
                </c:pt>
                <c:pt idx="4">
                  <c:v>0.0234877266882713</c:v>
                </c:pt>
                <c:pt idx="5">
                  <c:v>0.0241200723787894</c:v>
                </c:pt>
                <c:pt idx="6">
                  <c:v>0.0249639426381741</c:v>
                </c:pt>
                <c:pt idx="7">
                  <c:v>0.0272691215964371</c:v>
                </c:pt>
                <c:pt idx="8">
                  <c:v>0.027056060994971</c:v>
                </c:pt>
                <c:pt idx="9">
                  <c:v>0.0301521010344963</c:v>
                </c:pt>
                <c:pt idx="10">
                  <c:v>0.034337094042794</c:v>
                </c:pt>
                <c:pt idx="11">
                  <c:v>0.0342835255221353</c:v>
                </c:pt>
                <c:pt idx="12">
                  <c:v>0.0358030448600896</c:v>
                </c:pt>
                <c:pt idx="13">
                  <c:v>0.0383265708959316</c:v>
                </c:pt>
                <c:pt idx="14">
                  <c:v>0.0368773062730627</c:v>
                </c:pt>
                <c:pt idx="15">
                  <c:v>0.0355423872110549</c:v>
                </c:pt>
                <c:pt idx="16">
                  <c:v>0.0436376194826318</c:v>
                </c:pt>
                <c:pt idx="17">
                  <c:v>0.0459721769903103</c:v>
                </c:pt>
                <c:pt idx="18">
                  <c:v>0.0466066122491259</c:v>
                </c:pt>
                <c:pt idx="19">
                  <c:v>0.0491792133510319</c:v>
                </c:pt>
                <c:pt idx="20">
                  <c:v>0.0494484396099505</c:v>
                </c:pt>
                <c:pt idx="21">
                  <c:v>0.0504693782353272</c:v>
                </c:pt>
                <c:pt idx="22">
                  <c:v>0.052883524579767</c:v>
                </c:pt>
                <c:pt idx="23">
                  <c:v>0.0602442615298065</c:v>
                </c:pt>
                <c:pt idx="24">
                  <c:v>0.063266159489664</c:v>
                </c:pt>
                <c:pt idx="25">
                  <c:v>0.0617610000262786</c:v>
                </c:pt>
                <c:pt idx="26">
                  <c:v>0.0629648546577738</c:v>
                </c:pt>
                <c:pt idx="27">
                  <c:v>0.063080921889293</c:v>
                </c:pt>
                <c:pt idx="28">
                  <c:v>0.0648952048810947</c:v>
                </c:pt>
                <c:pt idx="29">
                  <c:v>0.0681817471692673</c:v>
                </c:pt>
                <c:pt idx="30">
                  <c:v>0.0687117680500284</c:v>
                </c:pt>
                <c:pt idx="31">
                  <c:v>0.0720905071985153</c:v>
                </c:pt>
                <c:pt idx="32">
                  <c:v>0.073697364317456</c:v>
                </c:pt>
                <c:pt idx="33">
                  <c:v>0.0740457702573614</c:v>
                </c:pt>
                <c:pt idx="34">
                  <c:v>0.074978952484597</c:v>
                </c:pt>
                <c:pt idx="35">
                  <c:v>0.0766689119374289</c:v>
                </c:pt>
                <c:pt idx="36">
                  <c:v>0.0792009897578852</c:v>
                </c:pt>
                <c:pt idx="37">
                  <c:v>0.0788372701868711</c:v>
                </c:pt>
                <c:pt idx="38">
                  <c:v>0.0808395928433606</c:v>
                </c:pt>
                <c:pt idx="39">
                  <c:v>0.0809287741243715</c:v>
                </c:pt>
                <c:pt idx="40">
                  <c:v>0.0817965123572952</c:v>
                </c:pt>
                <c:pt idx="41">
                  <c:v>0.0832982531420169</c:v>
                </c:pt>
                <c:pt idx="42">
                  <c:v>0.0830926734687019</c:v>
                </c:pt>
                <c:pt idx="43">
                  <c:v>0.0833163329679636</c:v>
                </c:pt>
                <c:pt idx="44">
                  <c:v>0.0831086813884831</c:v>
                </c:pt>
                <c:pt idx="45">
                  <c:v>0.0825750777628477</c:v>
                </c:pt>
                <c:pt idx="46">
                  <c:v>0.0807903239891712</c:v>
                </c:pt>
                <c:pt idx="47">
                  <c:v>0.079897354306013</c:v>
                </c:pt>
                <c:pt idx="48">
                  <c:v>0.0798201981515836</c:v>
                </c:pt>
                <c:pt idx="49">
                  <c:v>0.0797649768684763</c:v>
                </c:pt>
                <c:pt idx="50">
                  <c:v>0.0795524935554636</c:v>
                </c:pt>
                <c:pt idx="51">
                  <c:v>0.0801816451958618</c:v>
                </c:pt>
                <c:pt idx="52">
                  <c:v>0.0799774380477526</c:v>
                </c:pt>
                <c:pt idx="53">
                  <c:v>0.0794279958757288</c:v>
                </c:pt>
                <c:pt idx="54">
                  <c:v>0.0790342352700997</c:v>
                </c:pt>
                <c:pt idx="55">
                  <c:v>0.0779866089562885</c:v>
                </c:pt>
                <c:pt idx="56">
                  <c:v>0.0772073013925029</c:v>
                </c:pt>
                <c:pt idx="57">
                  <c:v>0.0782244105952861</c:v>
                </c:pt>
                <c:pt idx="58">
                  <c:v>0.0801863739031102</c:v>
                </c:pt>
                <c:pt idx="59">
                  <c:v>0.0801740583369473</c:v>
                </c:pt>
                <c:pt idx="60">
                  <c:v>0.077242593914325</c:v>
                </c:pt>
                <c:pt idx="61">
                  <c:v>0.0686231999390316</c:v>
                </c:pt>
                <c:pt idx="62">
                  <c:v>0.06743875603908</c:v>
                </c:pt>
                <c:pt idx="63">
                  <c:v>0.0761855384182334</c:v>
                </c:pt>
                <c:pt idx="64">
                  <c:v>0.0756818254865216</c:v>
                </c:pt>
                <c:pt idx="65">
                  <c:v>0.0763666748463552</c:v>
                </c:pt>
                <c:pt idx="66">
                  <c:v>0.0772072323903664</c:v>
                </c:pt>
                <c:pt idx="67">
                  <c:v>0.0775008656570656</c:v>
                </c:pt>
                <c:pt idx="68">
                  <c:v>0.0775008656570656</c:v>
                </c:pt>
                <c:pt idx="69">
                  <c:v>0.0775008656570656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C7-024A-9E6E-A44F4F9F85E6}"/>
            </c:ext>
          </c:extLst>
        </c:ser>
        <c:ser>
          <c:idx val="2"/>
          <c:order val="2"/>
          <c:spPr>
            <a:ln w="34925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DataAF7!$A$43:$A$112</c:f>
              <c:numCache>
                <c:formatCode>General</c:formatCode>
                <c:ptCount val="70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  <c:pt idx="67">
                  <c:v>2017.0</c:v>
                </c:pt>
                <c:pt idx="68">
                  <c:v>2018.0</c:v>
                </c:pt>
                <c:pt idx="69">
                  <c:v>2019.0</c:v>
                </c:pt>
              </c:numCache>
            </c:numRef>
          </c:cat>
          <c:val>
            <c:numRef>
              <c:f>DataAF7!$O$43:$O$112</c:f>
              <c:numCache>
                <c:formatCode>0.0%</c:formatCode>
                <c:ptCount val="70"/>
                <c:pt idx="0">
                  <c:v>0.0740292035962507</c:v>
                </c:pt>
                <c:pt idx="1">
                  <c:v>0.0910004030737625</c:v>
                </c:pt>
                <c:pt idx="2">
                  <c:v>0.101374970869261</c:v>
                </c:pt>
                <c:pt idx="3">
                  <c:v>0.100018613525053</c:v>
                </c:pt>
                <c:pt idx="4">
                  <c:v>0.0911203942354125</c:v>
                </c:pt>
                <c:pt idx="5">
                  <c:v>0.0905053249351297</c:v>
                </c:pt>
                <c:pt idx="6">
                  <c:v>0.0954738949699667</c:v>
                </c:pt>
                <c:pt idx="7">
                  <c:v>0.0971801439316468</c:v>
                </c:pt>
                <c:pt idx="8">
                  <c:v>0.0956445065548679</c:v>
                </c:pt>
                <c:pt idx="9">
                  <c:v>0.0961126829332089</c:v>
                </c:pt>
                <c:pt idx="10">
                  <c:v>0.100877220457758</c:v>
                </c:pt>
                <c:pt idx="11">
                  <c:v>0.100312474800419</c:v>
                </c:pt>
                <c:pt idx="12">
                  <c:v>0.101494712041787</c:v>
                </c:pt>
                <c:pt idx="13">
                  <c:v>0.101590440377942</c:v>
                </c:pt>
                <c:pt idx="14">
                  <c:v>0.0912196889826041</c:v>
                </c:pt>
                <c:pt idx="15">
                  <c:v>0.0930027822512708</c:v>
                </c:pt>
                <c:pt idx="16">
                  <c:v>0.0978476415409639</c:v>
                </c:pt>
                <c:pt idx="17">
                  <c:v>0.101444154227708</c:v>
                </c:pt>
                <c:pt idx="18">
                  <c:v>0.109696271109682</c:v>
                </c:pt>
                <c:pt idx="19">
                  <c:v>0.12162844427801</c:v>
                </c:pt>
                <c:pt idx="20">
                  <c:v>0.115020234191838</c:v>
                </c:pt>
                <c:pt idx="21">
                  <c:v>0.106017646925398</c:v>
                </c:pt>
                <c:pt idx="22">
                  <c:v>0.116520083108679</c:v>
                </c:pt>
                <c:pt idx="23">
                  <c:v>0.110925536541477</c:v>
                </c:pt>
                <c:pt idx="24">
                  <c:v>0.116863622960962</c:v>
                </c:pt>
                <c:pt idx="25">
                  <c:v>0.106535633128222</c:v>
                </c:pt>
                <c:pt idx="26">
                  <c:v>0.111786943246256</c:v>
                </c:pt>
                <c:pt idx="27">
                  <c:v>0.115545726333638</c:v>
                </c:pt>
                <c:pt idx="28">
                  <c:v>0.117092285855119</c:v>
                </c:pt>
                <c:pt idx="29">
                  <c:v>0.123399280728074</c:v>
                </c:pt>
                <c:pt idx="30">
                  <c:v>0.127464985270557</c:v>
                </c:pt>
                <c:pt idx="31">
                  <c:v>0.130787057075719</c:v>
                </c:pt>
                <c:pt idx="32">
                  <c:v>0.128716902265104</c:v>
                </c:pt>
                <c:pt idx="33">
                  <c:v>0.118356111412416</c:v>
                </c:pt>
                <c:pt idx="34">
                  <c:v>0.112489104944033</c:v>
                </c:pt>
                <c:pt idx="35">
                  <c:v>0.11628186431589</c:v>
                </c:pt>
                <c:pt idx="36">
                  <c:v>0.116887743915808</c:v>
                </c:pt>
                <c:pt idx="37">
                  <c:v>0.122035831218938</c:v>
                </c:pt>
                <c:pt idx="38">
                  <c:v>0.115630526550252</c:v>
                </c:pt>
                <c:pt idx="39">
                  <c:v>0.121881278722991</c:v>
                </c:pt>
                <c:pt idx="40">
                  <c:v>0.121749569534555</c:v>
                </c:pt>
                <c:pt idx="41">
                  <c:v>0.117051916230439</c:v>
                </c:pt>
                <c:pt idx="42">
                  <c:v>0.114807540294242</c:v>
                </c:pt>
                <c:pt idx="43">
                  <c:v>0.116293144353258</c:v>
                </c:pt>
                <c:pt idx="44">
                  <c:v>0.116654542766513</c:v>
                </c:pt>
                <c:pt idx="45">
                  <c:v>0.119096106665675</c:v>
                </c:pt>
                <c:pt idx="46">
                  <c:v>0.125199254795797</c:v>
                </c:pt>
                <c:pt idx="47">
                  <c:v>0.130449310967446</c:v>
                </c:pt>
                <c:pt idx="48">
                  <c:v>0.136065842325683</c:v>
                </c:pt>
                <c:pt idx="49">
                  <c:v>0.138547417030118</c:v>
                </c:pt>
                <c:pt idx="50">
                  <c:v>0.143358024991908</c:v>
                </c:pt>
                <c:pt idx="51">
                  <c:v>0.139403118916909</c:v>
                </c:pt>
                <c:pt idx="52">
                  <c:v>0.115450254620145</c:v>
                </c:pt>
                <c:pt idx="53">
                  <c:v>0.105171259586505</c:v>
                </c:pt>
                <c:pt idx="54">
                  <c:v>0.102844580554513</c:v>
                </c:pt>
                <c:pt idx="55">
                  <c:v>0.110981036245436</c:v>
                </c:pt>
                <c:pt idx="56">
                  <c:v>0.116317528289766</c:v>
                </c:pt>
                <c:pt idx="57">
                  <c:v>0.124010437732381</c:v>
                </c:pt>
                <c:pt idx="58">
                  <c:v>0.125013386598473</c:v>
                </c:pt>
                <c:pt idx="59">
                  <c:v>0.0978823722698622</c:v>
                </c:pt>
                <c:pt idx="60">
                  <c:v>0.0986955678515932</c:v>
                </c:pt>
                <c:pt idx="61">
                  <c:v>0.109891626893228</c:v>
                </c:pt>
                <c:pt idx="62">
                  <c:v>0.108422802828448</c:v>
                </c:pt>
                <c:pt idx="63">
                  <c:v>0.117423151114754</c:v>
                </c:pt>
                <c:pt idx="64">
                  <c:v>0.11867236628323</c:v>
                </c:pt>
                <c:pt idx="65">
                  <c:v>0.124221717839774</c:v>
                </c:pt>
                <c:pt idx="66">
                  <c:v>0.123269536817631</c:v>
                </c:pt>
                <c:pt idx="67">
                  <c:v>0.123103417283468</c:v>
                </c:pt>
                <c:pt idx="68">
                  <c:v>0.116555967038537</c:v>
                </c:pt>
                <c:pt idx="69">
                  <c:v>0.116535188184015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C7-024A-9E6E-A44F4F9F85E6}"/>
            </c:ext>
          </c:extLst>
        </c:ser>
        <c:ser>
          <c:idx val="3"/>
          <c:order val="3"/>
          <c:spPr>
            <a:ln w="38100">
              <a:solidFill>
                <a:schemeClr val="tx1"/>
              </a:solidFill>
            </a:ln>
          </c:spPr>
          <c:marker>
            <c:spPr>
              <a:ln>
                <a:noFill/>
              </a:ln>
            </c:spPr>
          </c:marker>
          <c:cat>
            <c:numRef>
              <c:f>DataAF7!$A$43:$A$112</c:f>
              <c:numCache>
                <c:formatCode>General</c:formatCode>
                <c:ptCount val="70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  <c:pt idx="67">
                  <c:v>2017.0</c:v>
                </c:pt>
                <c:pt idx="68">
                  <c:v>2018.0</c:v>
                </c:pt>
                <c:pt idx="69">
                  <c:v>2019.0</c:v>
                </c:pt>
              </c:numCache>
            </c:numRef>
          </c:cat>
          <c:val>
            <c:numRef>
              <c:f>DataAF7!$N$43:$N$112</c:f>
              <c:numCache>
                <c:formatCode>0.0%</c:formatCode>
                <c:ptCount val="70"/>
                <c:pt idx="0">
                  <c:v>0.0829185592492433</c:v>
                </c:pt>
                <c:pt idx="1">
                  <c:v>0.0770293463703858</c:v>
                </c:pt>
                <c:pt idx="2">
                  <c:v>0.0807902709465343</c:v>
                </c:pt>
                <c:pt idx="3">
                  <c:v>0.083141381356228</c:v>
                </c:pt>
                <c:pt idx="4">
                  <c:v>0.0830884876975977</c:v>
                </c:pt>
                <c:pt idx="5">
                  <c:v>0.0829543705857694</c:v>
                </c:pt>
                <c:pt idx="6">
                  <c:v>0.0837255691064023</c:v>
                </c:pt>
                <c:pt idx="7">
                  <c:v>0.084782047728728</c:v>
                </c:pt>
                <c:pt idx="8">
                  <c:v>0.0863968665925144</c:v>
                </c:pt>
                <c:pt idx="9">
                  <c:v>0.0883637695248641</c:v>
                </c:pt>
                <c:pt idx="10">
                  <c:v>0.0916017782455173</c:v>
                </c:pt>
                <c:pt idx="11">
                  <c:v>0.0913071526489799</c:v>
                </c:pt>
                <c:pt idx="12">
                  <c:v>0.0908457549316508</c:v>
                </c:pt>
                <c:pt idx="13">
                  <c:v>0.0919137285143744</c:v>
                </c:pt>
                <c:pt idx="14">
                  <c:v>0.0912724037954665</c:v>
                </c:pt>
                <c:pt idx="15">
                  <c:v>0.0887800746487275</c:v>
                </c:pt>
                <c:pt idx="16">
                  <c:v>0.0830668879926918</c:v>
                </c:pt>
                <c:pt idx="17">
                  <c:v>0.0849167432496041</c:v>
                </c:pt>
                <c:pt idx="18">
                  <c:v>0.0875474407013816</c:v>
                </c:pt>
                <c:pt idx="19">
                  <c:v>0.0885874489690153</c:v>
                </c:pt>
                <c:pt idx="20">
                  <c:v>0.0913066573371078</c:v>
                </c:pt>
                <c:pt idx="21">
                  <c:v>0.0930008944764354</c:v>
                </c:pt>
                <c:pt idx="22">
                  <c:v>0.0896437510384118</c:v>
                </c:pt>
                <c:pt idx="23">
                  <c:v>0.0878032820897487</c:v>
                </c:pt>
                <c:pt idx="24">
                  <c:v>0.0884940437772531</c:v>
                </c:pt>
                <c:pt idx="25">
                  <c:v>0.0876392248634548</c:v>
                </c:pt>
                <c:pt idx="26">
                  <c:v>0.0862931798326554</c:v>
                </c:pt>
                <c:pt idx="27">
                  <c:v>0.0834463755828741</c:v>
                </c:pt>
                <c:pt idx="28">
                  <c:v>0.0788985400914933</c:v>
                </c:pt>
                <c:pt idx="29">
                  <c:v>0.0753780373437556</c:v>
                </c:pt>
                <c:pt idx="30">
                  <c:v>0.0769234585766706</c:v>
                </c:pt>
                <c:pt idx="31">
                  <c:v>0.0808404155663128</c:v>
                </c:pt>
                <c:pt idx="32">
                  <c:v>0.0784971797335952</c:v>
                </c:pt>
                <c:pt idx="33">
                  <c:v>0.0786791608840768</c:v>
                </c:pt>
                <c:pt idx="34">
                  <c:v>0.0779991362583094</c:v>
                </c:pt>
                <c:pt idx="35">
                  <c:v>0.0786509628505783</c:v>
                </c:pt>
                <c:pt idx="36">
                  <c:v>0.0785696014867249</c:v>
                </c:pt>
                <c:pt idx="37">
                  <c:v>0.0780801626353882</c:v>
                </c:pt>
                <c:pt idx="38">
                  <c:v>0.0783881191413536</c:v>
                </c:pt>
                <c:pt idx="39">
                  <c:v>0.079556120806937</c:v>
                </c:pt>
                <c:pt idx="40">
                  <c:v>0.0801243139129743</c:v>
                </c:pt>
                <c:pt idx="41">
                  <c:v>0.0847774302246281</c:v>
                </c:pt>
                <c:pt idx="42">
                  <c:v>0.0846962608287807</c:v>
                </c:pt>
                <c:pt idx="43">
                  <c:v>0.0833950378245768</c:v>
                </c:pt>
                <c:pt idx="44">
                  <c:v>0.0859217642106392</c:v>
                </c:pt>
                <c:pt idx="45">
                  <c:v>0.0836288089071975</c:v>
                </c:pt>
                <c:pt idx="46">
                  <c:v>0.0819832329054231</c:v>
                </c:pt>
                <c:pt idx="47">
                  <c:v>0.0810734178482745</c:v>
                </c:pt>
                <c:pt idx="48">
                  <c:v>0.0792231928385941</c:v>
                </c:pt>
                <c:pt idx="49">
                  <c:v>0.0778253882976708</c:v>
                </c:pt>
                <c:pt idx="50">
                  <c:v>0.0759830904741682</c:v>
                </c:pt>
                <c:pt idx="51">
                  <c:v>0.0737776951510247</c:v>
                </c:pt>
                <c:pt idx="52">
                  <c:v>0.0772860738478239</c:v>
                </c:pt>
                <c:pt idx="53">
                  <c:v>0.0776338196760678</c:v>
                </c:pt>
                <c:pt idx="54">
                  <c:v>0.0783243720407672</c:v>
                </c:pt>
                <c:pt idx="55">
                  <c:v>0.0783118258858924</c:v>
                </c:pt>
                <c:pt idx="56">
                  <c:v>0.0785489374536984</c:v>
                </c:pt>
                <c:pt idx="57">
                  <c:v>0.0787677611054278</c:v>
                </c:pt>
                <c:pt idx="58">
                  <c:v>0.0794247170154214</c:v>
                </c:pt>
                <c:pt idx="59">
                  <c:v>0.0791869650473193</c:v>
                </c:pt>
                <c:pt idx="60">
                  <c:v>0.0775122273337935</c:v>
                </c:pt>
                <c:pt idx="61">
                  <c:v>0.0766833945437784</c:v>
                </c:pt>
                <c:pt idx="62">
                  <c:v>0.0753946797562622</c:v>
                </c:pt>
                <c:pt idx="63">
                  <c:v>0.0767879663435136</c:v>
                </c:pt>
                <c:pt idx="64">
                  <c:v>0.0768609954301179</c:v>
                </c:pt>
                <c:pt idx="65">
                  <c:v>0.0764632978134634</c:v>
                </c:pt>
                <c:pt idx="66">
                  <c:v>0.0771881152926631</c:v>
                </c:pt>
                <c:pt idx="67">
                  <c:v>0.0764459636031338</c:v>
                </c:pt>
                <c:pt idx="68">
                  <c:v>0.0764459636031338</c:v>
                </c:pt>
                <c:pt idx="69">
                  <c:v>0.0764459636031338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C7-024A-9E6E-A44F4F9F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429672"/>
        <c:axId val="-2011424392"/>
      </c:lineChart>
      <c:catAx>
        <c:axId val="-201142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fr-FR"/>
          </a:p>
        </c:txPr>
        <c:crossAx val="-2011424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1424392"/>
        <c:scaling>
          <c:orientation val="minMax"/>
          <c:max val="0.15"/>
          <c:min val="0.0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fr-FR"/>
          </a:p>
        </c:txPr>
        <c:crossAx val="-2011429672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fr-FR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fr-FR" sz="2200" b="1" i="0" baseline="0">
                <a:effectLst/>
                <a:latin typeface="Palatino"/>
                <a:cs typeface="Palatino"/>
              </a:rPr>
              <a:t>With equitable growth since 1980, pre-tax incomes in 2018 would be higher by:</a:t>
            </a:r>
            <a:endParaRPr lang="fr-FR" sz="2200" b="1">
              <a:effectLst/>
              <a:latin typeface="Palatino"/>
              <a:cs typeface="Palatino"/>
            </a:endParaRPr>
          </a:p>
        </c:rich>
      </c:tx>
      <c:layout>
        <c:manualLayout>
          <c:xMode val="edge"/>
          <c:yMode val="edge"/>
          <c:x val="0.15784588635281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53521126760563"/>
          <c:y val="0.0714596949891067"/>
          <c:w val="0.922379505378729"/>
          <c:h val="0.868123445353644"/>
        </c:manualLayout>
      </c:layout>
      <c:lineChart>
        <c:grouping val="standard"/>
        <c:varyColors val="0"/>
        <c:ser>
          <c:idx val="0"/>
          <c:order val="0"/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strRef>
              <c:f>'DataAF8(Equitable)'!$A$4:$A$18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'DataAF8(Equitable)'!$B$4:$B$18</c:f>
              <c:numCache>
                <c:formatCode>0%</c:formatCode>
                <c:ptCount val="15"/>
                <c:pt idx="0">
                  <c:v>0.787052793278454</c:v>
                </c:pt>
                <c:pt idx="1">
                  <c:v>0.637629359970771</c:v>
                </c:pt>
                <c:pt idx="2">
                  <c:v>0.570993217726631</c:v>
                </c:pt>
                <c:pt idx="3">
                  <c:v>0.479617336628098</c:v>
                </c:pt>
                <c:pt idx="4">
                  <c:v>0.366013078759501</c:v>
                </c:pt>
                <c:pt idx="5">
                  <c:v>0.273331723904246</c:v>
                </c:pt>
                <c:pt idx="6">
                  <c:v>0.196763792546743</c:v>
                </c:pt>
                <c:pt idx="7">
                  <c:v>0.127913544156191</c:v>
                </c:pt>
                <c:pt idx="8">
                  <c:v>0.0401828103346402</c:v>
                </c:pt>
                <c:pt idx="9">
                  <c:v>-0.031827200467965</c:v>
                </c:pt>
                <c:pt idx="10">
                  <c:v>-0.137312070383684</c:v>
                </c:pt>
                <c:pt idx="11">
                  <c:v>-0.341110980592744</c:v>
                </c:pt>
                <c:pt idx="12">
                  <c:v>-0.552697691184192</c:v>
                </c:pt>
                <c:pt idx="13">
                  <c:v>-0.724163930913767</c:v>
                </c:pt>
                <c:pt idx="14">
                  <c:v>-0.854267365101922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B4-DC4F-9A78-1BA857AC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389576"/>
        <c:axId val="-2009384504"/>
      </c:lineChart>
      <c:catAx>
        <c:axId val="-200938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2200">
                <a:latin typeface="Palatino"/>
                <a:cs typeface="Palatino"/>
              </a:defRPr>
            </a:pPr>
            <a:endParaRPr lang="fr-FR"/>
          </a:p>
        </c:txPr>
        <c:crossAx val="-2009384504"/>
        <c:crossesAt val="0.0"/>
        <c:auto val="1"/>
        <c:lblAlgn val="ctr"/>
        <c:lblOffset val="100"/>
        <c:noMultiLvlLbl val="0"/>
      </c:catAx>
      <c:valAx>
        <c:axId val="-200938450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200">
                <a:latin typeface="Palatino"/>
                <a:cs typeface="Palatino"/>
              </a:defRPr>
            </a:pPr>
            <a:endParaRPr lang="fr-FR"/>
          </a:p>
        </c:txPr>
        <c:crossAx val="-2009389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/>
          <a:cs typeface="Arial"/>
        </a:defRPr>
      </a:pPr>
      <a:endParaRPr lang="fr-FR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fr-FR" sz="2000"/>
              <a:t>Government transfers (other</a:t>
            </a:r>
            <a:r>
              <a:rPr lang="fr-FR" sz="2000" baseline="0"/>
              <a:t> than Social Security)</a:t>
            </a:r>
            <a:r>
              <a:rPr lang="fr-FR" sz="2000"/>
              <a:t>: </a:t>
            </a:r>
          </a:p>
          <a:p>
            <a:pPr>
              <a:defRPr sz="2000"/>
            </a:pPr>
            <a:r>
              <a:rPr lang="fr-FR" sz="2000"/>
              <a:t>cash, in-kind, and collective spending</a:t>
            </a:r>
          </a:p>
        </c:rich>
      </c:tx>
      <c:layout>
        <c:manualLayout>
          <c:xMode val="edge"/>
          <c:yMode val="edge"/>
          <c:x val="0.214812831729367"/>
          <c:y val="1.20083028837082E-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55135608049"/>
          <c:y val="0.0963674883776783"/>
          <c:w val="0.86414978127734"/>
          <c:h val="0.759175201139073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'DataAF9(Transfers)'!$A$49:$A$109</c:f>
              <c:numCache>
                <c:formatCode>General</c:formatCode>
                <c:ptCount val="6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  <c:pt idx="60">
                  <c:v>2020.0</c:v>
                </c:pt>
              </c:numCache>
            </c:numRef>
          </c:cat>
          <c:val>
            <c:numRef>
              <c:f>'DataAF9(Transfers)'!$C$49:$C$109</c:f>
              <c:numCache>
                <c:formatCode>0.0%</c:formatCode>
                <c:ptCount val="61"/>
                <c:pt idx="0">
                  <c:v>0.00182084322581588</c:v>
                </c:pt>
                <c:pt idx="1">
                  <c:v>0.00221756309975002</c:v>
                </c:pt>
                <c:pt idx="2">
                  <c:v>0.00270250529544957</c:v>
                </c:pt>
                <c:pt idx="3">
                  <c:v>0.00296969461139273</c:v>
                </c:pt>
                <c:pt idx="4">
                  <c:v>0.003324327886136</c:v>
                </c:pt>
                <c:pt idx="5">
                  <c:v>0.00373698997752038</c:v>
                </c:pt>
                <c:pt idx="6">
                  <c:v>0.00602983445110403</c:v>
                </c:pt>
                <c:pt idx="7">
                  <c:v>0.0122857930190642</c:v>
                </c:pt>
                <c:pt idx="8">
                  <c:v>0.0145318200487325</c:v>
                </c:pt>
                <c:pt idx="9">
                  <c:v>0.015412666940838</c:v>
                </c:pt>
                <c:pt idx="10">
                  <c:v>0.0170683994615593</c:v>
                </c:pt>
                <c:pt idx="11">
                  <c:v>0.0186202972186418</c:v>
                </c:pt>
                <c:pt idx="12">
                  <c:v>0.0193122274448011</c:v>
                </c:pt>
                <c:pt idx="13">
                  <c:v>0.0200165181759784</c:v>
                </c:pt>
                <c:pt idx="14">
                  <c:v>0.0220044904698208</c:v>
                </c:pt>
                <c:pt idx="15">
                  <c:v>0.0260047771779796</c:v>
                </c:pt>
                <c:pt idx="16">
                  <c:v>0.0260411812294718</c:v>
                </c:pt>
                <c:pt idx="17">
                  <c:v>0.0263392159925035</c:v>
                </c:pt>
                <c:pt idx="18">
                  <c:v>0.0269021847951782</c:v>
                </c:pt>
                <c:pt idx="19">
                  <c:v>0.028048659098406</c:v>
                </c:pt>
                <c:pt idx="20">
                  <c:v>0.0316469068168898</c:v>
                </c:pt>
                <c:pt idx="21">
                  <c:v>0.0322254340051063</c:v>
                </c:pt>
                <c:pt idx="22">
                  <c:v>0.0339024669040291</c:v>
                </c:pt>
                <c:pt idx="23">
                  <c:v>0.035350289771247</c:v>
                </c:pt>
                <c:pt idx="24">
                  <c:v>0.0345461730506186</c:v>
                </c:pt>
                <c:pt idx="25">
                  <c:v>0.0347967920966469</c:v>
                </c:pt>
                <c:pt idx="26">
                  <c:v>0.0361841074952235</c:v>
                </c:pt>
                <c:pt idx="27">
                  <c:v>0.0366241933315489</c:v>
                </c:pt>
                <c:pt idx="28">
                  <c:v>0.03607705168356</c:v>
                </c:pt>
                <c:pt idx="29">
                  <c:v>0.0386939499895381</c:v>
                </c:pt>
                <c:pt idx="30">
                  <c:v>0.0413986791148119</c:v>
                </c:pt>
                <c:pt idx="31">
                  <c:v>0.0470639332129957</c:v>
                </c:pt>
                <c:pt idx="32">
                  <c:v>0.0510590982213696</c:v>
                </c:pt>
                <c:pt idx="33">
                  <c:v>0.0538833342727889</c:v>
                </c:pt>
                <c:pt idx="34">
                  <c:v>0.0549693489923534</c:v>
                </c:pt>
                <c:pt idx="35">
                  <c:v>0.0564469159107358</c:v>
                </c:pt>
                <c:pt idx="36">
                  <c:v>0.0563025063313248</c:v>
                </c:pt>
                <c:pt idx="37">
                  <c:v>0.0549923992607834</c:v>
                </c:pt>
                <c:pt idx="38">
                  <c:v>0.0526977305364384</c:v>
                </c:pt>
                <c:pt idx="39">
                  <c:v>0.0520070554923423</c:v>
                </c:pt>
                <c:pt idx="40">
                  <c:v>0.0517283800478358</c:v>
                </c:pt>
                <c:pt idx="41">
                  <c:v>0.0566343157092847</c:v>
                </c:pt>
                <c:pt idx="42">
                  <c:v>0.0598958474677193</c:v>
                </c:pt>
                <c:pt idx="43">
                  <c:v>0.0610989472907422</c:v>
                </c:pt>
                <c:pt idx="44">
                  <c:v>0.0631477350283209</c:v>
                </c:pt>
                <c:pt idx="45">
                  <c:v>0.063101187886574</c:v>
                </c:pt>
                <c:pt idx="46">
                  <c:v>0.064551604910084</c:v>
                </c:pt>
                <c:pt idx="47">
                  <c:v>0.0673842833007273</c:v>
                </c:pt>
                <c:pt idx="48">
                  <c:v>0.0718109436429808</c:v>
                </c:pt>
                <c:pt idx="49">
                  <c:v>0.0819386412227231</c:v>
                </c:pt>
                <c:pt idx="50">
                  <c:v>0.0813395247143602</c:v>
                </c:pt>
                <c:pt idx="51">
                  <c:v>0.0790361183922922</c:v>
                </c:pt>
                <c:pt idx="52">
                  <c:v>0.0771283761226305</c:v>
                </c:pt>
                <c:pt idx="53">
                  <c:v>0.0776878855716741</c:v>
                </c:pt>
                <c:pt idx="54">
                  <c:v>0.0792758786587761</c:v>
                </c:pt>
                <c:pt idx="55">
                  <c:v>0.0815523178626699</c:v>
                </c:pt>
                <c:pt idx="56">
                  <c:v>0.0834631673727147</c:v>
                </c:pt>
                <c:pt idx="57">
                  <c:v>0.0820964008416589</c:v>
                </c:pt>
                <c:pt idx="58">
                  <c:v>0.0815029362800961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64-4342-8409-4C0E93AC58F2}"/>
            </c:ext>
          </c:extLst>
        </c:ser>
        <c:ser>
          <c:idx val="2"/>
          <c:order val="1"/>
          <c:spPr>
            <a:ln w="12700">
              <a:solidFill>
                <a:schemeClr val="tx1"/>
              </a:solidFill>
            </a:ln>
            <a:effectLst/>
          </c:spPr>
          <c:marker>
            <c:symbol val="square"/>
            <c:size val="1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'DataAF9(Transfers)'!$A$49:$A$109</c:f>
              <c:numCache>
                <c:formatCode>General</c:formatCode>
                <c:ptCount val="6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  <c:pt idx="60">
                  <c:v>2020.0</c:v>
                </c:pt>
              </c:numCache>
            </c:numRef>
          </c:cat>
          <c:val>
            <c:numRef>
              <c:f>'DataAF9(Transfers)'!$B$49:$B$109</c:f>
              <c:numCache>
                <c:formatCode>0.0%</c:formatCode>
                <c:ptCount val="61"/>
                <c:pt idx="0">
                  <c:v>0.17648188866546</c:v>
                </c:pt>
                <c:pt idx="1">
                  <c:v>0.180106443028788</c:v>
                </c:pt>
                <c:pt idx="2">
                  <c:v>0.182957548380089</c:v>
                </c:pt>
                <c:pt idx="3">
                  <c:v>0.181745663962871</c:v>
                </c:pt>
                <c:pt idx="4">
                  <c:v>0.178525303110174</c:v>
                </c:pt>
                <c:pt idx="5">
                  <c:v>0.17636103391068</c:v>
                </c:pt>
                <c:pt idx="6">
                  <c:v>0.183648147322921</c:v>
                </c:pt>
                <c:pt idx="7">
                  <c:v>0.196916817085664</c:v>
                </c:pt>
                <c:pt idx="8">
                  <c:v>0.200277748669974</c:v>
                </c:pt>
                <c:pt idx="9">
                  <c:v>0.199985734171897</c:v>
                </c:pt>
                <c:pt idx="10">
                  <c:v>0.205632507823816</c:v>
                </c:pt>
                <c:pt idx="11">
                  <c:v>0.206074747460801</c:v>
                </c:pt>
                <c:pt idx="12">
                  <c:v>0.201427782809795</c:v>
                </c:pt>
                <c:pt idx="13">
                  <c:v>0.190816851731416</c:v>
                </c:pt>
                <c:pt idx="14">
                  <c:v>0.1969723865072</c:v>
                </c:pt>
                <c:pt idx="15">
                  <c:v>0.205198050955643</c:v>
                </c:pt>
                <c:pt idx="16">
                  <c:v>0.195422568029557</c:v>
                </c:pt>
                <c:pt idx="17">
                  <c:v>0.190295285691975</c:v>
                </c:pt>
                <c:pt idx="18">
                  <c:v>0.183308028384391</c:v>
                </c:pt>
                <c:pt idx="19">
                  <c:v>0.180645987784786</c:v>
                </c:pt>
                <c:pt idx="20">
                  <c:v>0.18756524885007</c:v>
                </c:pt>
                <c:pt idx="21">
                  <c:v>0.186779029542222</c:v>
                </c:pt>
                <c:pt idx="22">
                  <c:v>0.195636666144526</c:v>
                </c:pt>
                <c:pt idx="23">
                  <c:v>0.195111984257155</c:v>
                </c:pt>
                <c:pt idx="24">
                  <c:v>0.184841886637834</c:v>
                </c:pt>
                <c:pt idx="25">
                  <c:v>0.188188567866034</c:v>
                </c:pt>
                <c:pt idx="26">
                  <c:v>0.192624059051378</c:v>
                </c:pt>
                <c:pt idx="27">
                  <c:v>0.189555770865047</c:v>
                </c:pt>
                <c:pt idx="28">
                  <c:v>0.183481244727833</c:v>
                </c:pt>
                <c:pt idx="29">
                  <c:v>0.185169335924862</c:v>
                </c:pt>
                <c:pt idx="30">
                  <c:v>0.189116788421621</c:v>
                </c:pt>
                <c:pt idx="31">
                  <c:v>0.194575395431533</c:v>
                </c:pt>
                <c:pt idx="32">
                  <c:v>0.191477645480806</c:v>
                </c:pt>
                <c:pt idx="33">
                  <c:v>0.187258224701144</c:v>
                </c:pt>
                <c:pt idx="34">
                  <c:v>0.181220852759376</c:v>
                </c:pt>
                <c:pt idx="35">
                  <c:v>0.17695104543954</c:v>
                </c:pt>
                <c:pt idx="36">
                  <c:v>0.170711291590254</c:v>
                </c:pt>
                <c:pt idx="37">
                  <c:v>0.166059519101032</c:v>
                </c:pt>
                <c:pt idx="38">
                  <c:v>0.161979476408962</c:v>
                </c:pt>
                <c:pt idx="39">
                  <c:v>0.16306821519517</c:v>
                </c:pt>
                <c:pt idx="40">
                  <c:v>0.162074337828789</c:v>
                </c:pt>
                <c:pt idx="41">
                  <c:v>0.168127721741595</c:v>
                </c:pt>
                <c:pt idx="42">
                  <c:v>0.175071205378309</c:v>
                </c:pt>
                <c:pt idx="43">
                  <c:v>0.178064536119819</c:v>
                </c:pt>
                <c:pt idx="44">
                  <c:v>0.176573637348156</c:v>
                </c:pt>
                <c:pt idx="45">
                  <c:v>0.175299883327226</c:v>
                </c:pt>
                <c:pt idx="46">
                  <c:v>0.173528261204709</c:v>
                </c:pt>
                <c:pt idx="47">
                  <c:v>0.178901420059175</c:v>
                </c:pt>
                <c:pt idx="48">
                  <c:v>0.190847196914505</c:v>
                </c:pt>
                <c:pt idx="49">
                  <c:v>0.202053921379957</c:v>
                </c:pt>
                <c:pt idx="50">
                  <c:v>0.197077282711905</c:v>
                </c:pt>
                <c:pt idx="51">
                  <c:v>0.187987120124233</c:v>
                </c:pt>
                <c:pt idx="52">
                  <c:v>0.178525248512981</c:v>
                </c:pt>
                <c:pt idx="53">
                  <c:v>0.17472585461063</c:v>
                </c:pt>
                <c:pt idx="54">
                  <c:v>0.16833526553793</c:v>
                </c:pt>
                <c:pt idx="55">
                  <c:v>0.165200472256932</c:v>
                </c:pt>
                <c:pt idx="56">
                  <c:v>0.165448163558992</c:v>
                </c:pt>
                <c:pt idx="57">
                  <c:v>0.162734500476656</c:v>
                </c:pt>
                <c:pt idx="58">
                  <c:v>0.163446075733149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64-4342-8409-4C0E93AC58F2}"/>
            </c:ext>
          </c:extLst>
        </c:ser>
        <c:ser>
          <c:idx val="1"/>
          <c:order val="2"/>
          <c:spPr>
            <a:ln w="31750">
              <a:solidFill>
                <a:schemeClr val="tx1"/>
              </a:solidFill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'DataAF9(Transfers)'!$A$49:$A$109</c:f>
              <c:numCache>
                <c:formatCode>General</c:formatCode>
                <c:ptCount val="6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  <c:pt idx="60">
                  <c:v>2020.0</c:v>
                </c:pt>
              </c:numCache>
            </c:numRef>
          </c:cat>
          <c:val>
            <c:numRef>
              <c:f>'DataAF9(Transfers)'!$D$49:$D$109</c:f>
              <c:numCache>
                <c:formatCode>0.0%</c:formatCode>
                <c:ptCount val="61"/>
                <c:pt idx="0">
                  <c:v>0.0176947540086741</c:v>
                </c:pt>
                <c:pt idx="1">
                  <c:v>0.0183090073381179</c:v>
                </c:pt>
                <c:pt idx="2">
                  <c:v>0.0166233104659808</c:v>
                </c:pt>
                <c:pt idx="3">
                  <c:v>0.0163023676195395</c:v>
                </c:pt>
                <c:pt idx="4">
                  <c:v>0.015359778597786</c:v>
                </c:pt>
                <c:pt idx="5">
                  <c:v>0.0149540313803943</c:v>
                </c:pt>
                <c:pt idx="6">
                  <c:v>0.0142446135335665</c:v>
                </c:pt>
                <c:pt idx="7">
                  <c:v>0.0155266686619983</c:v>
                </c:pt>
                <c:pt idx="8">
                  <c:v>0.0155339314685871</c:v>
                </c:pt>
                <c:pt idx="9">
                  <c:v>0.0165082379584708</c:v>
                </c:pt>
                <c:pt idx="10">
                  <c:v>0.0195472746239555</c:v>
                </c:pt>
                <c:pt idx="11">
                  <c:v>0.0213589532949178</c:v>
                </c:pt>
                <c:pt idx="12">
                  <c:v>0.0214319275246584</c:v>
                </c:pt>
                <c:pt idx="13">
                  <c:v>0.0205360028408071</c:v>
                </c:pt>
                <c:pt idx="14">
                  <c:v>0.0234869545390064</c:v>
                </c:pt>
                <c:pt idx="15">
                  <c:v>0.0267917529366367</c:v>
                </c:pt>
                <c:pt idx="16">
                  <c:v>0.0261263074959581</c:v>
                </c:pt>
                <c:pt idx="17">
                  <c:v>0.0238286740590348</c:v>
                </c:pt>
                <c:pt idx="18">
                  <c:v>0.0221426131220209</c:v>
                </c:pt>
                <c:pt idx="19">
                  <c:v>0.0216424342761595</c:v>
                </c:pt>
                <c:pt idx="20">
                  <c:v>0.023240891002119</c:v>
                </c:pt>
                <c:pt idx="21">
                  <c:v>0.02266363669517</c:v>
                </c:pt>
                <c:pt idx="22">
                  <c:v>0.0221980438062095</c:v>
                </c:pt>
                <c:pt idx="23">
                  <c:v>0.021640513248207</c:v>
                </c:pt>
                <c:pt idx="24">
                  <c:v>0.0194950518317818</c:v>
                </c:pt>
                <c:pt idx="25">
                  <c:v>0.0190188602744026</c:v>
                </c:pt>
                <c:pt idx="26">
                  <c:v>0.019108695879141</c:v>
                </c:pt>
                <c:pt idx="27">
                  <c:v>0.0183067288391123</c:v>
                </c:pt>
                <c:pt idx="28">
                  <c:v>0.0180691636722101</c:v>
                </c:pt>
                <c:pt idx="29">
                  <c:v>0.0184203184622922</c:v>
                </c:pt>
                <c:pt idx="30">
                  <c:v>0.0194680278808774</c:v>
                </c:pt>
                <c:pt idx="31">
                  <c:v>0.0209629154291782</c:v>
                </c:pt>
                <c:pt idx="32">
                  <c:v>0.0222381769220766</c:v>
                </c:pt>
                <c:pt idx="33">
                  <c:v>0.0224397842404955</c:v>
                </c:pt>
                <c:pt idx="34">
                  <c:v>0.0220940090706834</c:v>
                </c:pt>
                <c:pt idx="35">
                  <c:v>0.022078914373302</c:v>
                </c:pt>
                <c:pt idx="36">
                  <c:v>0.0214010421215032</c:v>
                </c:pt>
                <c:pt idx="37">
                  <c:v>0.0199178415397235</c:v>
                </c:pt>
                <c:pt idx="38">
                  <c:v>0.0189540242017162</c:v>
                </c:pt>
                <c:pt idx="39">
                  <c:v>0.0183846647380625</c:v>
                </c:pt>
                <c:pt idx="40">
                  <c:v>0.0174934947440056</c:v>
                </c:pt>
                <c:pt idx="41">
                  <c:v>0.01772721064116</c:v>
                </c:pt>
                <c:pt idx="42">
                  <c:v>0.0189008335203728</c:v>
                </c:pt>
                <c:pt idx="43">
                  <c:v>0.0197275070938442</c:v>
                </c:pt>
                <c:pt idx="44">
                  <c:v>0.0198240121184546</c:v>
                </c:pt>
                <c:pt idx="45">
                  <c:v>0.0202988119883843</c:v>
                </c:pt>
                <c:pt idx="46">
                  <c:v>0.0201518294135341</c:v>
                </c:pt>
                <c:pt idx="47">
                  <c:v>0.0201533112271611</c:v>
                </c:pt>
                <c:pt idx="48">
                  <c:v>0.0296747703645772</c:v>
                </c:pt>
                <c:pt idx="49">
                  <c:v>0.0260382059835186</c:v>
                </c:pt>
                <c:pt idx="50">
                  <c:v>0.0316203870251709</c:v>
                </c:pt>
                <c:pt idx="51">
                  <c:v>0.031442802497869</c:v>
                </c:pt>
                <c:pt idx="52">
                  <c:v>0.0266749884535916</c:v>
                </c:pt>
                <c:pt idx="53">
                  <c:v>0.0265844205771087</c:v>
                </c:pt>
                <c:pt idx="54">
                  <c:v>0.0265753810450073</c:v>
                </c:pt>
                <c:pt idx="55">
                  <c:v>0.0270781167601796</c:v>
                </c:pt>
                <c:pt idx="56">
                  <c:v>0.0268414323928348</c:v>
                </c:pt>
                <c:pt idx="57">
                  <c:v>0.0268575317804109</c:v>
                </c:pt>
                <c:pt idx="58">
                  <c:v>0.0263738626836316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64-4342-8409-4C0E93AC58F2}"/>
            </c:ext>
          </c:extLst>
        </c:ser>
        <c:ser>
          <c:idx val="3"/>
          <c:order val="3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'DataAF9(Transfers)'!$E$49:$E$109</c:f>
              <c:numCache>
                <c:formatCode>0.0%</c:formatCode>
                <c:ptCount val="61"/>
                <c:pt idx="0">
                  <c:v>0.0321800630195511</c:v>
                </c:pt>
                <c:pt idx="1">
                  <c:v>0.0369002499798403</c:v>
                </c:pt>
                <c:pt idx="2">
                  <c:v>0.0353367081874861</c:v>
                </c:pt>
                <c:pt idx="3">
                  <c:v>0.0349978244643407</c:v>
                </c:pt>
                <c:pt idx="4">
                  <c:v>0.0335150896151819</c:v>
                </c:pt>
                <c:pt idx="5">
                  <c:v>0.0335084446562713</c:v>
                </c:pt>
                <c:pt idx="6">
                  <c:v>0.0326321271807669</c:v>
                </c:pt>
                <c:pt idx="7">
                  <c:v>0.0332895151475996</c:v>
                </c:pt>
                <c:pt idx="8">
                  <c:v>0.0348679368910698</c:v>
                </c:pt>
                <c:pt idx="9">
                  <c:v>0.0345411362954988</c:v>
                </c:pt>
                <c:pt idx="10">
                  <c:v>0.040758510200294</c:v>
                </c:pt>
                <c:pt idx="11">
                  <c:v>0.045119284892224</c:v>
                </c:pt>
                <c:pt idx="12">
                  <c:v>0.044868324909915</c:v>
                </c:pt>
                <c:pt idx="13">
                  <c:v>0.0471669732237973</c:v>
                </c:pt>
                <c:pt idx="14">
                  <c:v>0.0511680346284593</c:v>
                </c:pt>
                <c:pt idx="15">
                  <c:v>0.0615085868875178</c:v>
                </c:pt>
                <c:pt idx="16">
                  <c:v>0.0597797653000483</c:v>
                </c:pt>
                <c:pt idx="17">
                  <c:v>0.0569783137368644</c:v>
                </c:pt>
                <c:pt idx="18">
                  <c:v>0.0528996208460043</c:v>
                </c:pt>
                <c:pt idx="19">
                  <c:v>0.0531553290800738</c:v>
                </c:pt>
                <c:pt idx="20">
                  <c:v>0.0588400434130963</c:v>
                </c:pt>
                <c:pt idx="21">
                  <c:v>0.0600864123902209</c:v>
                </c:pt>
                <c:pt idx="22">
                  <c:v>0.0663916254245923</c:v>
                </c:pt>
                <c:pt idx="23">
                  <c:v>0.0656172528997606</c:v>
                </c:pt>
                <c:pt idx="24">
                  <c:v>0.0579574751368489</c:v>
                </c:pt>
                <c:pt idx="25">
                  <c:v>0.0571268817766849</c:v>
                </c:pt>
                <c:pt idx="26">
                  <c:v>0.0577298733569288</c:v>
                </c:pt>
                <c:pt idx="27">
                  <c:v>0.0554035349090507</c:v>
                </c:pt>
                <c:pt idx="28">
                  <c:v>0.0535236188600222</c:v>
                </c:pt>
                <c:pt idx="29">
                  <c:v>0.0534320114349962</c:v>
                </c:pt>
                <c:pt idx="30">
                  <c:v>0.0549842942191677</c:v>
                </c:pt>
                <c:pt idx="31">
                  <c:v>0.0591510116068638</c:v>
                </c:pt>
                <c:pt idx="32">
                  <c:v>0.0614897216990574</c:v>
                </c:pt>
                <c:pt idx="33">
                  <c:v>0.0606943583276806</c:v>
                </c:pt>
                <c:pt idx="34">
                  <c:v>0.0574573106790845</c:v>
                </c:pt>
                <c:pt idx="35">
                  <c:v>0.0565468801096041</c:v>
                </c:pt>
                <c:pt idx="36">
                  <c:v>0.0553138008325328</c:v>
                </c:pt>
                <c:pt idx="37">
                  <c:v>0.053427761276516</c:v>
                </c:pt>
                <c:pt idx="38">
                  <c:v>0.0518040115383544</c:v>
                </c:pt>
                <c:pt idx="39">
                  <c:v>0.050345229635818</c:v>
                </c:pt>
                <c:pt idx="40">
                  <c:v>0.0495483711866892</c:v>
                </c:pt>
                <c:pt idx="41">
                  <c:v>0.0520179423198837</c:v>
                </c:pt>
                <c:pt idx="42">
                  <c:v>0.0553974278051482</c:v>
                </c:pt>
                <c:pt idx="43">
                  <c:v>0.0548752004261352</c:v>
                </c:pt>
                <c:pt idx="44">
                  <c:v>0.0519364108990227</c:v>
                </c:pt>
                <c:pt idx="45">
                  <c:v>0.0507986096442288</c:v>
                </c:pt>
                <c:pt idx="46">
                  <c:v>0.0496668688179739</c:v>
                </c:pt>
                <c:pt idx="47">
                  <c:v>0.0516465111586539</c:v>
                </c:pt>
                <c:pt idx="48">
                  <c:v>0.0554865058258681</c:v>
                </c:pt>
                <c:pt idx="49">
                  <c:v>0.0685718090653484</c:v>
                </c:pt>
                <c:pt idx="50">
                  <c:v>0.0674608140822304</c:v>
                </c:pt>
                <c:pt idx="51">
                  <c:v>0.0637022914446481</c:v>
                </c:pt>
                <c:pt idx="52">
                  <c:v>0.0622797907093294</c:v>
                </c:pt>
                <c:pt idx="53">
                  <c:v>0.0616801507276052</c:v>
                </c:pt>
                <c:pt idx="54">
                  <c:v>0.0593878634104141</c:v>
                </c:pt>
                <c:pt idx="55">
                  <c:v>0.0596116044039809</c:v>
                </c:pt>
                <c:pt idx="56">
                  <c:v>0.0599478533190082</c:v>
                </c:pt>
                <c:pt idx="57">
                  <c:v>0.0588494372534429</c:v>
                </c:pt>
                <c:pt idx="58">
                  <c:v>0.0586512077548117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CA-014A-974B-7B8CC0E3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163368"/>
        <c:axId val="-2043531032"/>
      </c:lineChart>
      <c:catAx>
        <c:axId val="-203816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43531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3531032"/>
        <c:scaling>
          <c:orientation val="minMax"/>
          <c:max val="0.2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fr-FR" b="0"/>
                  <a:t>% of national income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-2038163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Palatino" pitchFamily="2" charset="77"/>
          <a:ea typeface="Palatino" pitchFamily="2" charset="77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1% wealth share</a:t>
            </a:r>
          </a:p>
        </c:rich>
      </c:tx>
      <c:layout>
        <c:manualLayout>
          <c:xMode val="edge"/>
          <c:yMode val="edge"/>
          <c:x val="0.400441083224773"/>
          <c:y val="0.01818181818181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'DataF1-F2(Wealth)'!$I$10:$I$120</c:f>
              <c:numCache>
                <c:formatCode>General</c:formatCode>
                <c:ptCount val="111"/>
                <c:pt idx="7" formatCode="0.0%">
                  <c:v>0.436227275503815</c:v>
                </c:pt>
                <c:pt idx="8" formatCode="0.0%">
                  <c:v>0.400761196937145</c:v>
                </c:pt>
                <c:pt idx="9" formatCode="0.0%">
                  <c:v>0.428331949315344</c:v>
                </c:pt>
                <c:pt idx="10" formatCode="0.0%">
                  <c:v>0.385802519406999</c:v>
                </c:pt>
                <c:pt idx="11" formatCode="0.0%">
                  <c:v>0.396160280839126</c:v>
                </c:pt>
                <c:pt idx="12" formatCode="0.0%">
                  <c:v>0.424878331187696</c:v>
                </c:pt>
                <c:pt idx="13" formatCode="0.0%">
                  <c:v>0.379841506501298</c:v>
                </c:pt>
                <c:pt idx="14" formatCode="0.0%">
                  <c:v>0.399408876956785</c:v>
                </c:pt>
                <c:pt idx="15" formatCode="0.0%">
                  <c:v>0.431032596905936</c:v>
                </c:pt>
                <c:pt idx="16" formatCode="0.0%">
                  <c:v>0.446716057732148</c:v>
                </c:pt>
                <c:pt idx="17" formatCode="0.0%">
                  <c:v>0.469799587296059</c:v>
                </c:pt>
                <c:pt idx="18" formatCode="0.0%">
                  <c:v>0.495931137490947</c:v>
                </c:pt>
                <c:pt idx="19" formatCode="0.0%">
                  <c:v>0.496954657301888</c:v>
                </c:pt>
                <c:pt idx="20" formatCode="0.0%">
                  <c:v>0.452420059346096</c:v>
                </c:pt>
                <c:pt idx="21" formatCode="0.0%">
                  <c:v>0.406883756344989</c:v>
                </c:pt>
                <c:pt idx="22" formatCode="0.0%">
                  <c:v>0.403901354009219</c:v>
                </c:pt>
                <c:pt idx="23" formatCode="0.0%">
                  <c:v>0.424427879648356</c:v>
                </c:pt>
                <c:pt idx="24" formatCode="0.0%">
                  <c:v>0.430879014470328</c:v>
                </c:pt>
                <c:pt idx="25" formatCode="0.0%">
                  <c:v>0.425354188749618</c:v>
                </c:pt>
                <c:pt idx="26" formatCode="0.0%">
                  <c:v>0.449367882892554</c:v>
                </c:pt>
                <c:pt idx="27" formatCode="0.0%">
                  <c:v>0.457083131557137</c:v>
                </c:pt>
                <c:pt idx="28" formatCode="0.0%">
                  <c:v>0.4184234319889</c:v>
                </c:pt>
                <c:pt idx="29" formatCode="0.0%">
                  <c:v>0.428603039936403</c:v>
                </c:pt>
                <c:pt idx="30" formatCode="0.0%">
                  <c:v>0.399268815340526</c:v>
                </c:pt>
                <c:pt idx="31" formatCode="0.0%">
                  <c:v>0.367995350868362</c:v>
                </c:pt>
                <c:pt idx="32" formatCode="0.0%">
                  <c:v>0.363084501174955</c:v>
                </c:pt>
                <c:pt idx="33" formatCode="0.0%">
                  <c:v>0.364639166227238</c:v>
                </c:pt>
                <c:pt idx="34" formatCode="0.0%">
                  <c:v>0.338806985429167</c:v>
                </c:pt>
                <c:pt idx="35" formatCode="0.0%">
                  <c:v>0.340344485517947</c:v>
                </c:pt>
                <c:pt idx="36" formatCode="0.0%">
                  <c:v>0.319793859131749</c:v>
                </c:pt>
                <c:pt idx="37" formatCode="0.0%">
                  <c:v>0.309036061658315</c:v>
                </c:pt>
                <c:pt idx="38" formatCode="0.0%">
                  <c:v>0.303756536249828</c:v>
                </c:pt>
                <c:pt idx="39" formatCode="0.0%">
                  <c:v>0.295433183510156</c:v>
                </c:pt>
                <c:pt idx="40" formatCode="0.0%">
                  <c:v>0.307320919946191</c:v>
                </c:pt>
                <c:pt idx="41" formatCode="0.0%">
                  <c:v>0.302775845335277</c:v>
                </c:pt>
                <c:pt idx="42" formatCode="0.0%">
                  <c:v>0.299440803682777</c:v>
                </c:pt>
                <c:pt idx="43" formatCode="0.0%">
                  <c:v>0.287346883476938</c:v>
                </c:pt>
                <c:pt idx="44" formatCode="0.0%">
                  <c:v>0.292914954764213</c:v>
                </c:pt>
                <c:pt idx="45" formatCode="0.0%">
                  <c:v>0.295133842075152</c:v>
                </c:pt>
                <c:pt idx="46" formatCode="0.0%">
                  <c:v>0.298066665108239</c:v>
                </c:pt>
                <c:pt idx="47" formatCode="0.0%">
                  <c:v>0.294317427090968</c:v>
                </c:pt>
                <c:pt idx="48" formatCode="0.0%">
                  <c:v>0.289825374089486</c:v>
                </c:pt>
                <c:pt idx="49" formatCode="0.0%">
                  <c:v>0.295126173740431</c:v>
                </c:pt>
                <c:pt idx="50" formatCode="0.0%">
                  <c:v>0.294801847296848</c:v>
                </c:pt>
                <c:pt idx="51" formatCode="0.0%">
                  <c:v>0.296183282286144</c:v>
                </c:pt>
                <c:pt idx="52" formatCode="0.0%">
                  <c:v>0.296723276376724</c:v>
                </c:pt>
                <c:pt idx="53" formatCode="0.0%">
                  <c:v>0.29259467124939</c:v>
                </c:pt>
                <c:pt idx="54" formatCode="0.0%">
                  <c:v>0.288466066122055</c:v>
                </c:pt>
                <c:pt idx="55" formatCode="0.0%">
                  <c:v>0.288033977150917</c:v>
                </c:pt>
                <c:pt idx="56" formatCode="0.0%">
                  <c:v>0.287601888179779</c:v>
                </c:pt>
                <c:pt idx="57" formatCode="0.0%">
                  <c:v>0.289391353726387</c:v>
                </c:pt>
                <c:pt idx="58" formatCode="0.0%">
                  <c:v>0.292646784335375</c:v>
                </c:pt>
                <c:pt idx="59" formatCode="0.0%">
                  <c:v>0.282998164184391</c:v>
                </c:pt>
                <c:pt idx="60" formatCode="0.0%">
                  <c:v>0.278501597465947</c:v>
                </c:pt>
                <c:pt idx="61" formatCode="0.0%">
                  <c:v>0.276261217251886</c:v>
                </c:pt>
                <c:pt idx="62" formatCode="0.0%">
                  <c:v>0.272941367540625</c:v>
                </c:pt>
                <c:pt idx="63" formatCode="0.0%">
                  <c:v>0.263616864063806</c:v>
                </c:pt>
                <c:pt idx="64" formatCode="0.0%">
                  <c:v>0.255124011183398</c:v>
                </c:pt>
                <c:pt idx="65" formatCode="0.0%">
                  <c:v>0.248983169233952</c:v>
                </c:pt>
                <c:pt idx="66" formatCode="0.0%">
                  <c:v>0.242666973331609</c:v>
                </c:pt>
                <c:pt idx="67" formatCode="0.0%">
                  <c:v>0.240976407790939</c:v>
                </c:pt>
                <c:pt idx="68" formatCode="0.0%">
                  <c:v>0.239351734435747</c:v>
                </c:pt>
                <c:pt idx="69" formatCode="0.0%">
                  <c:v>0.248720064759254</c:v>
                </c:pt>
                <c:pt idx="70" formatCode="0.0%">
                  <c:v>0.249213665723801</c:v>
                </c:pt>
                <c:pt idx="71" formatCode="0.0%">
                  <c:v>0.256108731031418</c:v>
                </c:pt>
                <c:pt idx="72" formatCode="0.0%">
                  <c:v>0.260069668292999</c:v>
                </c:pt>
                <c:pt idx="73" formatCode="0.0%">
                  <c:v>0.254842787981033</c:v>
                </c:pt>
                <c:pt idx="74" formatCode="0.0%">
                  <c:v>0.255781412124634</c:v>
                </c:pt>
                <c:pt idx="75" formatCode="0.0%">
                  <c:v>0.262065559625626</c:v>
                </c:pt>
                <c:pt idx="76" formatCode="0.0%">
                  <c:v>0.265838295221329</c:v>
                </c:pt>
                <c:pt idx="77" formatCode="0.0%">
                  <c:v>0.282962173223495</c:v>
                </c:pt>
                <c:pt idx="78" formatCode="0.0%">
                  <c:v>0.302823811769485</c:v>
                </c:pt>
                <c:pt idx="79" formatCode="0.0%">
                  <c:v>0.303003907203674</c:v>
                </c:pt>
                <c:pt idx="80" formatCode="0.0%">
                  <c:v>0.303428411483765</c:v>
                </c:pt>
                <c:pt idx="81" formatCode="0.0%">
                  <c:v>0.299143493175507</c:v>
                </c:pt>
                <c:pt idx="82" formatCode="0.0%">
                  <c:v>0.310777425765991</c:v>
                </c:pt>
                <c:pt idx="83" formatCode="0.0%">
                  <c:v>0.310629785060882</c:v>
                </c:pt>
                <c:pt idx="84" formatCode="0.0%">
                  <c:v>0.310111999511719</c:v>
                </c:pt>
                <c:pt idx="85" formatCode="0.0%">
                  <c:v>0.30980521440506</c:v>
                </c:pt>
                <c:pt idx="86" formatCode="0.0%">
                  <c:v>0.316444188356399</c:v>
                </c:pt>
                <c:pt idx="87" formatCode="0.0%">
                  <c:v>0.326034516096115</c:v>
                </c:pt>
                <c:pt idx="88" formatCode="0.0%">
                  <c:v>0.336396962404251</c:v>
                </c:pt>
                <c:pt idx="89" formatCode="0.0%">
                  <c:v>0.340166360139847</c:v>
                </c:pt>
                <c:pt idx="90" formatCode="0.0%">
                  <c:v>0.346830010414123</c:v>
                </c:pt>
                <c:pt idx="91" formatCode="0.0%">
                  <c:v>0.340832710266113</c:v>
                </c:pt>
                <c:pt idx="92" formatCode="0.0%">
                  <c:v>0.335974365472794</c:v>
                </c:pt>
                <c:pt idx="93" formatCode="0.0%">
                  <c:v>0.336351603269577</c:v>
                </c:pt>
                <c:pt idx="94" formatCode="0.0%">
                  <c:v>0.340369939804077</c:v>
                </c:pt>
                <c:pt idx="95" formatCode="0.0%">
                  <c:v>0.349150657653808</c:v>
                </c:pt>
                <c:pt idx="96" formatCode="0.0%">
                  <c:v>0.354239791631699</c:v>
                </c:pt>
                <c:pt idx="97" formatCode="0.0%">
                  <c:v>0.359050333499908</c:v>
                </c:pt>
                <c:pt idx="98" formatCode="0.0%">
                  <c:v>0.361529052257538</c:v>
                </c:pt>
                <c:pt idx="99" formatCode="0.0%">
                  <c:v>0.3522609770298</c:v>
                </c:pt>
                <c:pt idx="100" formatCode="0.0%">
                  <c:v>0.364317655563354</c:v>
                </c:pt>
                <c:pt idx="101" formatCode="0.0%">
                  <c:v>0.377105206251144</c:v>
                </c:pt>
                <c:pt idx="102" formatCode="0.0%">
                  <c:v>0.390299946069717</c:v>
                </c:pt>
                <c:pt idx="103" formatCode="0.0%">
                  <c:v>0.384157001972198</c:v>
                </c:pt>
                <c:pt idx="104" formatCode="0.0%">
                  <c:v>0.389977335929871</c:v>
                </c:pt>
                <c:pt idx="105" formatCode="0.0%">
                  <c:v>0.391866713762283</c:v>
                </c:pt>
                <c:pt idx="106" formatCode="0.0%">
                  <c:v>0.387883752584457</c:v>
                </c:pt>
                <c:pt idx="107" formatCode="0.0%">
                  <c:v>0.380788624286652</c:v>
                </c:pt>
                <c:pt idx="108" formatCode="0.0%">
                  <c:v>0.37907937169075</c:v>
                </c:pt>
                <c:pt idx="109" formatCode="0.0%">
                  <c:v>0.378699660301208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41-D84C-A1A7-5A7F45D5C0D1}"/>
            </c:ext>
          </c:extLst>
        </c:ser>
        <c:ser>
          <c:idx val="0"/>
          <c:order val="1"/>
          <c:spPr>
            <a:ln w="25400">
              <a:solidFill>
                <a:schemeClr val="tx1"/>
              </a:solidFill>
            </a:ln>
            <a:effectLst/>
          </c:spPr>
          <c:marker>
            <c:symbol val="triangle"/>
            <c:size val="11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'DataF1-F2(Wealth)'!$R$10:$R$120</c:f>
              <c:numCache>
                <c:formatCode>General</c:formatCode>
                <c:ptCount val="111"/>
                <c:pt idx="79" formatCode="0.0%">
                  <c:v>0.280957947368878</c:v>
                </c:pt>
                <c:pt idx="80" formatCode="0.0%">
                  <c:v>0.276217172420831</c:v>
                </c:pt>
                <c:pt idx="81" formatCode="0.0%">
                  <c:v>0.292222638404224</c:v>
                </c:pt>
                <c:pt idx="82" formatCode="0.0%">
                  <c:v>0.300715422220922</c:v>
                </c:pt>
                <c:pt idx="83" formatCode="0.0%">
                  <c:v>0.31574625359957</c:v>
                </c:pt>
                <c:pt idx="84" formatCode="0.0%">
                  <c:v>0.325240677254505</c:v>
                </c:pt>
                <c:pt idx="85" formatCode="0.0%">
                  <c:v>0.344681853294611</c:v>
                </c:pt>
                <c:pt idx="86" formatCode="0.0%">
                  <c:v>0.336210210528939</c:v>
                </c:pt>
                <c:pt idx="87" formatCode="0.0%">
                  <c:v>0.336448555249185</c:v>
                </c:pt>
                <c:pt idx="88" formatCode="0.0%">
                  <c:v>0.33481124526164</c:v>
                </c:pt>
                <c:pt idx="89" formatCode="0.0%">
                  <c:v>0.336547144462689</c:v>
                </c:pt>
                <c:pt idx="90" formatCode="0.0%">
                  <c:v>0.335502235866083</c:v>
                </c:pt>
                <c:pt idx="91" formatCode="0.0%">
                  <c:v>0.312275655688668</c:v>
                </c:pt>
                <c:pt idx="92" formatCode="0.0%">
                  <c:v>0.307001192894482</c:v>
                </c:pt>
                <c:pt idx="93" formatCode="0.0%">
                  <c:v>0.320549173191173</c:v>
                </c:pt>
                <c:pt idx="94" formatCode="0.0%">
                  <c:v>0.330483845615757</c:v>
                </c:pt>
                <c:pt idx="95" formatCode="0.0%">
                  <c:v>0.332833092531362</c:v>
                </c:pt>
                <c:pt idx="96" formatCode="0.0%">
                  <c:v>0.338844804016709</c:v>
                </c:pt>
                <c:pt idx="97" formatCode="0.0%">
                  <c:v>0.348320559839581</c:v>
                </c:pt>
                <c:pt idx="98" formatCode="0.0%">
                  <c:v>0.345479779018516</c:v>
                </c:pt>
                <c:pt idx="99" formatCode="0.0%">
                  <c:v>0.342117340038134</c:v>
                </c:pt>
                <c:pt idx="100" formatCode="0.0%">
                  <c:v>0.357355924974151</c:v>
                </c:pt>
                <c:pt idx="101" formatCode="0.0%">
                  <c:v>0.355224746993743</c:v>
                </c:pt>
                <c:pt idx="102" formatCode="0.0%">
                  <c:v>0.360818036930762</c:v>
                </c:pt>
                <c:pt idx="103" formatCode="0.0%">
                  <c:v>0.367100523105679</c:v>
                </c:pt>
                <c:pt idx="104" formatCode="0.0%">
                  <c:v>0.372295267839483</c:v>
                </c:pt>
                <c:pt idx="105" formatCode="0.0%">
                  <c:v>0.373778235218842</c:v>
                </c:pt>
                <c:pt idx="106" formatCode="0.0%">
                  <c:v>0.377152328809429</c:v>
                </c:pt>
                <c:pt idx="107" formatCode="0.0%">
                  <c:v>0.380579104118673</c:v>
                </c:pt>
                <c:pt idx="108" formatCode="0.0%">
                  <c:v>0.381433371017572</c:v>
                </c:pt>
                <c:pt idx="109" formatCode="0.0%">
                  <c:v>0.380497576934463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41-D84C-A1A7-5A7F45D5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442616"/>
        <c:axId val="-2008541672"/>
      </c:lineChart>
      <c:catAx>
        <c:axId val="-20084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085416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08541672"/>
        <c:scaling>
          <c:orientation val="minMax"/>
          <c:max val="0.52"/>
          <c:min val="0.2"/>
        </c:scaling>
        <c:delete val="0"/>
        <c:axPos val="l"/>
        <c:numFmt formatCode="0%" sourceLinked="0"/>
        <c:majorTickMark val="none"/>
        <c:minorTickMark val="none"/>
        <c:tickLblPos val="nextTo"/>
        <c:crossAx val="-2008442616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Average wealth of the</a:t>
            </a:r>
            <a:r>
              <a:rPr lang="fr-FR" sz="2000" baseline="0"/>
              <a:t> 1% wealthiest vs. 99% poorest adults </a:t>
            </a:r>
            <a:r>
              <a:rPr lang="fr-FR" sz="1800" b="0"/>
              <a:t>(Divided by average US national income</a:t>
            </a:r>
            <a:r>
              <a:rPr lang="fr-FR" sz="1800" b="0" baseline="0"/>
              <a:t>)</a:t>
            </a:r>
            <a:r>
              <a:rPr lang="fr-FR" sz="1800"/>
              <a:t> </a:t>
            </a:r>
          </a:p>
        </c:rich>
      </c:tx>
      <c:layout>
        <c:manualLayout>
          <c:xMode val="edge"/>
          <c:yMode val="edge"/>
          <c:x val="0.18110547491958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'DataF1-F2(Wealth)'!$A$70:$A$120</c:f>
              <c:numCache>
                <c:formatCode>General</c:formatCode>
                <c:ptCount val="5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</c:numCache>
            </c:numRef>
          </c:cat>
          <c:val>
            <c:numRef>
              <c:f>'DataF1-F2(Wealth)'!$BB$70:$BB$120</c:f>
              <c:numCache>
                <c:formatCode>#,##0</c:formatCode>
                <c:ptCount val="51"/>
                <c:pt idx="0">
                  <c:v>79.1616032755232</c:v>
                </c:pt>
                <c:pt idx="1">
                  <c:v>78.28913447488118</c:v>
                </c:pt>
                <c:pt idx="2">
                  <c:v>78.93993246752895</c:v>
                </c:pt>
                <c:pt idx="3">
                  <c:v>73.68947965826787</c:v>
                </c:pt>
                <c:pt idx="4">
                  <c:v>66.38574488735199</c:v>
                </c:pt>
                <c:pt idx="5">
                  <c:v>63.91636278860513</c:v>
                </c:pt>
                <c:pt idx="6">
                  <c:v>63.43768406698963</c:v>
                </c:pt>
                <c:pt idx="7">
                  <c:v>62.16322537551492</c:v>
                </c:pt>
                <c:pt idx="8">
                  <c:v>60.75305771643219</c:v>
                </c:pt>
                <c:pt idx="9">
                  <c:v>65.32863581943018</c:v>
                </c:pt>
                <c:pt idx="10">
                  <c:v>69.99775363316305</c:v>
                </c:pt>
                <c:pt idx="11">
                  <c:v>71.71406661816118</c:v>
                </c:pt>
                <c:pt idx="12">
                  <c:v>76.4053188755982</c:v>
                </c:pt>
                <c:pt idx="13">
                  <c:v>75.0701965183784</c:v>
                </c:pt>
                <c:pt idx="14">
                  <c:v>72.89037263328056</c:v>
                </c:pt>
                <c:pt idx="15">
                  <c:v>77.24214937392422</c:v>
                </c:pt>
                <c:pt idx="16">
                  <c:v>83.4696502415358</c:v>
                </c:pt>
                <c:pt idx="17">
                  <c:v>90.56121922691816</c:v>
                </c:pt>
                <c:pt idx="18">
                  <c:v>96.37485015122937</c:v>
                </c:pt>
                <c:pt idx="19">
                  <c:v>99.86456456142876</c:v>
                </c:pt>
                <c:pt idx="20">
                  <c:v>99.97376544290644</c:v>
                </c:pt>
                <c:pt idx="21">
                  <c:v>99.8918306471379</c:v>
                </c:pt>
                <c:pt idx="22">
                  <c:v>103.9354242760503</c:v>
                </c:pt>
                <c:pt idx="23">
                  <c:v>104.2816320852597</c:v>
                </c:pt>
                <c:pt idx="24">
                  <c:v>101.8246130117583</c:v>
                </c:pt>
                <c:pt idx="25">
                  <c:v>102.9848240610432</c:v>
                </c:pt>
                <c:pt idx="26">
                  <c:v>108.2071116563438</c:v>
                </c:pt>
                <c:pt idx="27">
                  <c:v>114.7960541483615</c:v>
                </c:pt>
                <c:pt idx="28">
                  <c:v>125.1188458404502</c:v>
                </c:pt>
                <c:pt idx="29">
                  <c:v>133.4307876813464</c:v>
                </c:pt>
                <c:pt idx="30">
                  <c:v>133.3216936866332</c:v>
                </c:pt>
                <c:pt idx="31">
                  <c:v>130.1249547629494</c:v>
                </c:pt>
                <c:pt idx="32">
                  <c:v>125.3526521843095</c:v>
                </c:pt>
                <c:pt idx="33">
                  <c:v>127.0255587749146</c:v>
                </c:pt>
                <c:pt idx="34">
                  <c:v>138.1932711682288</c:v>
                </c:pt>
                <c:pt idx="35">
                  <c:v>149.4381092848535</c:v>
                </c:pt>
                <c:pt idx="36">
                  <c:v>154.6761985218899</c:v>
                </c:pt>
                <c:pt idx="37">
                  <c:v>159.2136806540224</c:v>
                </c:pt>
                <c:pt idx="38">
                  <c:v>147.7512557788441</c:v>
                </c:pt>
                <c:pt idx="39">
                  <c:v>135.409690916708</c:v>
                </c:pt>
                <c:pt idx="40">
                  <c:v>139.2109552726625</c:v>
                </c:pt>
                <c:pt idx="41">
                  <c:v>141.2420730293383</c:v>
                </c:pt>
                <c:pt idx="42">
                  <c:v>145.968002811597</c:v>
                </c:pt>
                <c:pt idx="43">
                  <c:v>154.2132606605021</c:v>
                </c:pt>
                <c:pt idx="44">
                  <c:v>164.6167231715368</c:v>
                </c:pt>
                <c:pt idx="45">
                  <c:v>168.5193617699913</c:v>
                </c:pt>
                <c:pt idx="46">
                  <c:v>171.8514965991206</c:v>
                </c:pt>
                <c:pt idx="47">
                  <c:v>175.4084792547201</c:v>
                </c:pt>
                <c:pt idx="48">
                  <c:v>174.2578185616806</c:v>
                </c:pt>
                <c:pt idx="49">
                  <c:v>179.6947721091148</c:v>
                </c:pt>
                <c:pt idx="50">
                  <c:v>199.4227033089114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13-DD4A-9C07-613DBBC69A17}"/>
            </c:ext>
          </c:extLst>
        </c:ser>
        <c:ser>
          <c:idx val="0"/>
          <c:order val="1"/>
          <c:spPr>
            <a:ln w="25400">
              <a:solidFill>
                <a:schemeClr val="tx1"/>
              </a:solidFill>
            </a:ln>
            <a:effectLst/>
          </c:spPr>
          <c:marker>
            <c:symbol val="triangle"/>
            <c:size val="11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'DataF1-F2(Wealth)'!$A$70:$A$120</c:f>
              <c:numCache>
                <c:formatCode>General</c:formatCode>
                <c:ptCount val="5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</c:numCache>
            </c:numRef>
          </c:cat>
          <c:val>
            <c:numRef>
              <c:f>'DataF1-F2(Wealth)'!$BA$70:$BA$120</c:f>
              <c:numCache>
                <c:formatCode>#,##0</c:formatCode>
                <c:ptCount val="51"/>
                <c:pt idx="19">
                  <c:v>90.62385053901825</c:v>
                </c:pt>
                <c:pt idx="20">
                  <c:v>88.9876913191031</c:v>
                </c:pt>
                <c:pt idx="21">
                  <c:v>96.10901188456292</c:v>
                </c:pt>
                <c:pt idx="22">
                  <c:v>98.94523992731963</c:v>
                </c:pt>
                <c:pt idx="23">
                  <c:v>104.8381054255662</c:v>
                </c:pt>
                <c:pt idx="24">
                  <c:v>105.960906687897</c:v>
                </c:pt>
                <c:pt idx="25">
                  <c:v>114.1294961552661</c:v>
                </c:pt>
                <c:pt idx="26">
                  <c:v>113.8450750844663</c:v>
                </c:pt>
                <c:pt idx="27">
                  <c:v>117.21705863532</c:v>
                </c:pt>
                <c:pt idx="28">
                  <c:v>122.9023233706276</c:v>
                </c:pt>
                <c:pt idx="29">
                  <c:v>130.4523969285983</c:v>
                </c:pt>
                <c:pt idx="30">
                  <c:v>128.9731954589635</c:v>
                </c:pt>
                <c:pt idx="31">
                  <c:v>118.1788011011217</c:v>
                </c:pt>
                <c:pt idx="32">
                  <c:v>113.3128213407083</c:v>
                </c:pt>
                <c:pt idx="33">
                  <c:v>120.4674006175528</c:v>
                </c:pt>
                <c:pt idx="34">
                  <c:v>133.1939059203077</c:v>
                </c:pt>
                <c:pt idx="35">
                  <c:v>141.4622927579972</c:v>
                </c:pt>
                <c:pt idx="36">
                  <c:v>146.9443538957444</c:v>
                </c:pt>
                <c:pt idx="37">
                  <c:v>153.5711912005435</c:v>
                </c:pt>
                <c:pt idx="38">
                  <c:v>139.572352805208</c:v>
                </c:pt>
                <c:pt idx="39">
                  <c:v>130.2123858938211</c:v>
                </c:pt>
                <c:pt idx="40">
                  <c:v>134.6643352536827</c:v>
                </c:pt>
                <c:pt idx="41">
                  <c:v>132.0573945537553</c:v>
                </c:pt>
                <c:pt idx="42">
                  <c:v>134.0316645767336</c:v>
                </c:pt>
                <c:pt idx="43">
                  <c:v>147.3934460376327</c:v>
                </c:pt>
                <c:pt idx="44">
                  <c:v>156.868843313703</c:v>
                </c:pt>
                <c:pt idx="45">
                  <c:v>160.6987555299742</c:v>
                </c:pt>
                <c:pt idx="46">
                  <c:v>166.7079495036543</c:v>
                </c:pt>
                <c:pt idx="47">
                  <c:v>174.7659253642632</c:v>
                </c:pt>
                <c:pt idx="48">
                  <c:v>175.2510768916401</c:v>
                </c:pt>
                <c:pt idx="49">
                  <c:v>181.0490156931831</c:v>
                </c:pt>
                <c:pt idx="50">
                  <c:v>200.9256235847982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13-DD4A-9C07-613DBBC69A17}"/>
            </c:ext>
          </c:extLst>
        </c:ser>
        <c:ser>
          <c:idx val="2"/>
          <c:order val="2"/>
          <c:spPr>
            <a:ln>
              <a:solidFill>
                <a:schemeClr val="accent2"/>
              </a:solidFill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cat>
            <c:numRef>
              <c:f>'DataF1-F2(Wealth)'!$A$70:$A$120</c:f>
              <c:numCache>
                <c:formatCode>General</c:formatCode>
                <c:ptCount val="5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</c:numCache>
            </c:numRef>
          </c:cat>
          <c:val>
            <c:numRef>
              <c:f>'DataF1-F2(Wealth)'!$BD$70:$BD$120</c:f>
              <c:numCache>
                <c:formatCode>General</c:formatCode>
                <c:ptCount val="51"/>
                <c:pt idx="0">
                  <c:v>2.176377748558127</c:v>
                </c:pt>
                <c:pt idx="1">
                  <c:v>2.176745773118152</c:v>
                </c:pt>
                <c:pt idx="2">
                  <c:v>2.2445625689107</c:v>
                </c:pt>
                <c:pt idx="3">
                  <c:v>2.204914885928556</c:v>
                </c:pt>
                <c:pt idx="4">
                  <c:v>2.09039276462228</c:v>
                </c:pt>
                <c:pt idx="5">
                  <c:v>2.092283234183624</c:v>
                </c:pt>
                <c:pt idx="6">
                  <c:v>2.159673599273062</c:v>
                </c:pt>
                <c:pt idx="7">
                  <c:v>2.160761388373823</c:v>
                </c:pt>
                <c:pt idx="8">
                  <c:v>2.133530121059142</c:v>
                </c:pt>
                <c:pt idx="9">
                  <c:v>2.180325979103034</c:v>
                </c:pt>
                <c:pt idx="10">
                  <c:v>2.335175119190788</c:v>
                </c:pt>
                <c:pt idx="11">
                  <c:v>2.307529742248176</c:v>
                </c:pt>
                <c:pt idx="12">
                  <c:v>2.380641785886052</c:v>
                </c:pt>
                <c:pt idx="13">
                  <c:v>2.411822197888879</c:v>
                </c:pt>
                <c:pt idx="14">
                  <c:v>2.315088702270867</c:v>
                </c:pt>
                <c:pt idx="15">
                  <c:v>2.379582051462482</c:v>
                </c:pt>
                <c:pt idx="16">
                  <c:v>2.539345955406195</c:v>
                </c:pt>
                <c:pt idx="17">
                  <c:v>2.527875674122277</c:v>
                </c:pt>
                <c:pt idx="18">
                  <c:v>2.453713372597836</c:v>
                </c:pt>
                <c:pt idx="19">
                  <c:v>2.526418362193606</c:v>
                </c:pt>
                <c:pt idx="20">
                  <c:v>2.530171114881613</c:v>
                </c:pt>
                <c:pt idx="21">
                  <c:v>2.598625601606082</c:v>
                </c:pt>
                <c:pt idx="22">
                  <c:v>2.560563041986695</c:v>
                </c:pt>
                <c:pt idx="23">
                  <c:v>2.57969973046565</c:v>
                </c:pt>
                <c:pt idx="24">
                  <c:v>2.531701240481474</c:v>
                </c:pt>
                <c:pt idx="25">
                  <c:v>2.565498136149902</c:v>
                </c:pt>
                <c:pt idx="26">
                  <c:v>2.606230009711111</c:v>
                </c:pt>
                <c:pt idx="27">
                  <c:v>2.64768586931989</c:v>
                </c:pt>
                <c:pt idx="28">
                  <c:v>2.752232204267601</c:v>
                </c:pt>
                <c:pt idx="29">
                  <c:v>2.894889809278384</c:v>
                </c:pt>
                <c:pt idx="30">
                  <c:v>2.863428343035814</c:v>
                </c:pt>
                <c:pt idx="31">
                  <c:v>2.847951700661133</c:v>
                </c:pt>
                <c:pt idx="32">
                  <c:v>2.794833525850509</c:v>
                </c:pt>
                <c:pt idx="33">
                  <c:v>2.832885272590954</c:v>
                </c:pt>
                <c:pt idx="34">
                  <c:v>3.00342428530325</c:v>
                </c:pt>
                <c:pt idx="35">
                  <c:v>3.132027300868384</c:v>
                </c:pt>
                <c:pt idx="36">
                  <c:v>3.167673935916825</c:v>
                </c:pt>
                <c:pt idx="37">
                  <c:v>3.193530733307876</c:v>
                </c:pt>
                <c:pt idx="38">
                  <c:v>2.920507559239484</c:v>
                </c:pt>
                <c:pt idx="39">
                  <c:v>2.797820772178882</c:v>
                </c:pt>
                <c:pt idx="40">
                  <c:v>2.715524584082561</c:v>
                </c:pt>
                <c:pt idx="41">
                  <c:v>2.64062814873448</c:v>
                </c:pt>
                <c:pt idx="42">
                  <c:v>2.582597109624285</c:v>
                </c:pt>
                <c:pt idx="43">
                  <c:v>2.816549645110976</c:v>
                </c:pt>
                <c:pt idx="44">
                  <c:v>2.926359433995943</c:v>
                </c:pt>
                <c:pt idx="45">
                  <c:v>2.980615643075192</c:v>
                </c:pt>
                <c:pt idx="46">
                  <c:v>3.079428063321684</c:v>
                </c:pt>
                <c:pt idx="47">
                  <c:v>3.22729217899496</c:v>
                </c:pt>
                <c:pt idx="48">
                  <c:v>3.240696337062012</c:v>
                </c:pt>
                <c:pt idx="49">
                  <c:v>3.364916702838309</c:v>
                </c:pt>
                <c:pt idx="50">
                  <c:v>3.734336716717907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13-DD4A-9C07-613DBBC6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366120"/>
        <c:axId val="-2011360232"/>
      </c:lineChart>
      <c:catAx>
        <c:axId val="-201136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11360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1360232"/>
        <c:scaling>
          <c:orientation val="minMax"/>
          <c:max val="205.0"/>
          <c:min val="-0.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Years of average income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-2011366120"/>
        <c:crosses val="autoZero"/>
        <c:crossBetween val="between"/>
        <c:majorUnit val="20.0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fr-FR" sz="1800"/>
              <a:t>Annual pre-tax income growth, 1946-1980</a:t>
            </a:r>
          </a:p>
        </c:rich>
      </c:tx>
      <c:layout>
        <c:manualLayout>
          <c:xMode val="edge"/>
          <c:yMode val="edge"/>
          <c:x val="0.30147922965325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1195683872849"/>
          <c:y val="0.0465116279069767"/>
          <c:w val="0.912181160688247"/>
          <c:h val="0.82079838059458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none"/>
          </c:marker>
          <c:cat>
            <c:numRef>
              <c:f>'DataF4(Growth)'!$A$10:$A$136</c:f>
              <c:numCache>
                <c:formatCode>General</c:formatCode>
                <c:ptCount val="12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99.1</c:v>
                </c:pt>
                <c:pt idx="97">
                  <c:v>99.2</c:v>
                </c:pt>
                <c:pt idx="98">
                  <c:v>99.3</c:v>
                </c:pt>
                <c:pt idx="99">
                  <c:v>99.4</c:v>
                </c:pt>
                <c:pt idx="100">
                  <c:v>99.5</c:v>
                </c:pt>
                <c:pt idx="101">
                  <c:v>99.6</c:v>
                </c:pt>
                <c:pt idx="102">
                  <c:v>99.7</c:v>
                </c:pt>
                <c:pt idx="103">
                  <c:v>99.8</c:v>
                </c:pt>
                <c:pt idx="104">
                  <c:v>99.9</c:v>
                </c:pt>
                <c:pt idx="105">
                  <c:v>99.9</c:v>
                </c:pt>
                <c:pt idx="106">
                  <c:v>99.91</c:v>
                </c:pt>
                <c:pt idx="107">
                  <c:v>99.92</c:v>
                </c:pt>
                <c:pt idx="108">
                  <c:v>99.93</c:v>
                </c:pt>
                <c:pt idx="109">
                  <c:v>99.94</c:v>
                </c:pt>
                <c:pt idx="110">
                  <c:v>99.95</c:v>
                </c:pt>
                <c:pt idx="111">
                  <c:v>99.96</c:v>
                </c:pt>
                <c:pt idx="112">
                  <c:v>99.97</c:v>
                </c:pt>
                <c:pt idx="113">
                  <c:v>99.98</c:v>
                </c:pt>
                <c:pt idx="114">
                  <c:v>99.99</c:v>
                </c:pt>
                <c:pt idx="115">
                  <c:v>99.99</c:v>
                </c:pt>
                <c:pt idx="116" formatCode="0.000">
                  <c:v>99.991</c:v>
                </c:pt>
                <c:pt idx="117" formatCode="0.000">
                  <c:v>99.992</c:v>
                </c:pt>
                <c:pt idx="118" formatCode="0.000">
                  <c:v>99.993</c:v>
                </c:pt>
                <c:pt idx="119" formatCode="0.000">
                  <c:v>99.994</c:v>
                </c:pt>
                <c:pt idx="120" formatCode="0.000">
                  <c:v>99.995</c:v>
                </c:pt>
                <c:pt idx="121" formatCode="0.000">
                  <c:v>99.996</c:v>
                </c:pt>
                <c:pt idx="122" formatCode="0.000">
                  <c:v>99.997</c:v>
                </c:pt>
                <c:pt idx="123" formatCode="0.000">
                  <c:v>99.998</c:v>
                </c:pt>
                <c:pt idx="124" formatCode="0.000">
                  <c:v>99.999</c:v>
                </c:pt>
                <c:pt idx="125">
                  <c:v>99.999</c:v>
                </c:pt>
                <c:pt idx="126">
                  <c:v>100.0</c:v>
                </c:pt>
              </c:numCache>
            </c:numRef>
          </c:cat>
          <c:val>
            <c:numRef>
              <c:f>'DataF4(Growth)'!$B$10:$B$135</c:f>
              <c:numCache>
                <c:formatCode>0.0%</c:formatCode>
                <c:ptCount val="126"/>
                <c:pt idx="0">
                  <c:v>0.0198243325649525</c:v>
                </c:pt>
                <c:pt idx="1">
                  <c:v>0.0198243325649525</c:v>
                </c:pt>
                <c:pt idx="2">
                  <c:v>0.0198243325649525</c:v>
                </c:pt>
                <c:pt idx="3">
                  <c:v>0.0198243325649525</c:v>
                </c:pt>
                <c:pt idx="4">
                  <c:v>0.0198243325649525</c:v>
                </c:pt>
                <c:pt idx="5">
                  <c:v>0.0198243325649525</c:v>
                </c:pt>
                <c:pt idx="6">
                  <c:v>0.0198243325649525</c:v>
                </c:pt>
                <c:pt idx="7">
                  <c:v>0.0198243325649525</c:v>
                </c:pt>
                <c:pt idx="8">
                  <c:v>0.0198243325649525</c:v>
                </c:pt>
                <c:pt idx="9">
                  <c:v>0.0198243325649525</c:v>
                </c:pt>
                <c:pt idx="10">
                  <c:v>0.0198243325649525</c:v>
                </c:pt>
                <c:pt idx="11">
                  <c:v>0.0198243325649525</c:v>
                </c:pt>
                <c:pt idx="12">
                  <c:v>0.0198243325649525</c:v>
                </c:pt>
                <c:pt idx="13">
                  <c:v>0.0198243325649525</c:v>
                </c:pt>
                <c:pt idx="14">
                  <c:v>0.0198243325649525</c:v>
                </c:pt>
                <c:pt idx="15">
                  <c:v>0.0198243325649525</c:v>
                </c:pt>
                <c:pt idx="16">
                  <c:v>0.0198243325649525</c:v>
                </c:pt>
                <c:pt idx="17">
                  <c:v>0.0198243325649525</c:v>
                </c:pt>
                <c:pt idx="18">
                  <c:v>0.0198243325649525</c:v>
                </c:pt>
                <c:pt idx="19">
                  <c:v>0.0198243325649525</c:v>
                </c:pt>
                <c:pt idx="20">
                  <c:v>0.0198243325649525</c:v>
                </c:pt>
                <c:pt idx="21">
                  <c:v>0.0198243325649525</c:v>
                </c:pt>
                <c:pt idx="22">
                  <c:v>0.0198243325649525</c:v>
                </c:pt>
                <c:pt idx="23">
                  <c:v>0.0198243325649525</c:v>
                </c:pt>
                <c:pt idx="24">
                  <c:v>0.0198243325649525</c:v>
                </c:pt>
                <c:pt idx="25">
                  <c:v>0.0198243325649525</c:v>
                </c:pt>
                <c:pt idx="26">
                  <c:v>0.0198243325649525</c:v>
                </c:pt>
                <c:pt idx="27">
                  <c:v>0.0198243325649525</c:v>
                </c:pt>
                <c:pt idx="28">
                  <c:v>0.0198243325649525</c:v>
                </c:pt>
                <c:pt idx="29">
                  <c:v>0.0198243325649525</c:v>
                </c:pt>
                <c:pt idx="30">
                  <c:v>0.0198243325649525</c:v>
                </c:pt>
                <c:pt idx="31">
                  <c:v>0.0198243325649525</c:v>
                </c:pt>
                <c:pt idx="32">
                  <c:v>0.0198243325649525</c:v>
                </c:pt>
                <c:pt idx="33">
                  <c:v>0.0198243325649525</c:v>
                </c:pt>
                <c:pt idx="34">
                  <c:v>0.0198243325649525</c:v>
                </c:pt>
                <c:pt idx="35">
                  <c:v>0.0198243325649525</c:v>
                </c:pt>
                <c:pt idx="36">
                  <c:v>0.0198243325649525</c:v>
                </c:pt>
                <c:pt idx="37">
                  <c:v>0.0198243325649525</c:v>
                </c:pt>
                <c:pt idx="38">
                  <c:v>0.0198243325649525</c:v>
                </c:pt>
                <c:pt idx="39">
                  <c:v>0.0198243325649525</c:v>
                </c:pt>
                <c:pt idx="40">
                  <c:v>0.0198243325649525</c:v>
                </c:pt>
                <c:pt idx="41">
                  <c:v>0.0198243325649525</c:v>
                </c:pt>
                <c:pt idx="42">
                  <c:v>0.0198243325649525</c:v>
                </c:pt>
                <c:pt idx="43">
                  <c:v>0.0198243325649525</c:v>
                </c:pt>
                <c:pt idx="44">
                  <c:v>0.0198243325649525</c:v>
                </c:pt>
                <c:pt idx="45">
                  <c:v>0.0198243325649525</c:v>
                </c:pt>
                <c:pt idx="46">
                  <c:v>0.0198243325649525</c:v>
                </c:pt>
                <c:pt idx="47">
                  <c:v>0.0198243325649525</c:v>
                </c:pt>
                <c:pt idx="48">
                  <c:v>0.0198243325649525</c:v>
                </c:pt>
                <c:pt idx="49">
                  <c:v>0.0198243325649525</c:v>
                </c:pt>
                <c:pt idx="50">
                  <c:v>0.0198243325649525</c:v>
                </c:pt>
                <c:pt idx="51">
                  <c:v>0.0198243325649525</c:v>
                </c:pt>
                <c:pt idx="52">
                  <c:v>0.0198243325649525</c:v>
                </c:pt>
                <c:pt idx="53">
                  <c:v>0.0198243325649525</c:v>
                </c:pt>
                <c:pt idx="54">
                  <c:v>0.0198243325649525</c:v>
                </c:pt>
                <c:pt idx="55">
                  <c:v>0.0198243325649525</c:v>
                </c:pt>
                <c:pt idx="56">
                  <c:v>0.0198243325649525</c:v>
                </c:pt>
                <c:pt idx="57">
                  <c:v>0.0198243325649525</c:v>
                </c:pt>
                <c:pt idx="58">
                  <c:v>0.0198243325649525</c:v>
                </c:pt>
                <c:pt idx="59">
                  <c:v>0.0198243325649525</c:v>
                </c:pt>
                <c:pt idx="60">
                  <c:v>0.0198243325649525</c:v>
                </c:pt>
                <c:pt idx="61">
                  <c:v>0.0198243325649525</c:v>
                </c:pt>
                <c:pt idx="62">
                  <c:v>0.0198243325649525</c:v>
                </c:pt>
                <c:pt idx="63">
                  <c:v>0.0198243325649525</c:v>
                </c:pt>
                <c:pt idx="64">
                  <c:v>0.0198243325649525</c:v>
                </c:pt>
                <c:pt idx="65">
                  <c:v>0.0198243325649525</c:v>
                </c:pt>
                <c:pt idx="66">
                  <c:v>0.0198243325649525</c:v>
                </c:pt>
                <c:pt idx="67">
                  <c:v>0.0198243325649525</c:v>
                </c:pt>
                <c:pt idx="68">
                  <c:v>0.0198243325649525</c:v>
                </c:pt>
                <c:pt idx="69">
                  <c:v>0.0198243325649525</c:v>
                </c:pt>
                <c:pt idx="70">
                  <c:v>0.0198243325649525</c:v>
                </c:pt>
                <c:pt idx="71">
                  <c:v>0.0198243325649525</c:v>
                </c:pt>
                <c:pt idx="72">
                  <c:v>0.0198243325649525</c:v>
                </c:pt>
                <c:pt idx="73">
                  <c:v>0.0198243325649525</c:v>
                </c:pt>
                <c:pt idx="74">
                  <c:v>0.0198243325649525</c:v>
                </c:pt>
                <c:pt idx="75">
                  <c:v>0.0198243325649525</c:v>
                </c:pt>
                <c:pt idx="76">
                  <c:v>0.0198243325649525</c:v>
                </c:pt>
                <c:pt idx="77">
                  <c:v>0.0198243325649525</c:v>
                </c:pt>
                <c:pt idx="78">
                  <c:v>0.0198243325649525</c:v>
                </c:pt>
                <c:pt idx="79">
                  <c:v>0.0198243325649525</c:v>
                </c:pt>
                <c:pt idx="80">
                  <c:v>0.0198243325649525</c:v>
                </c:pt>
                <c:pt idx="81">
                  <c:v>0.0198243325649525</c:v>
                </c:pt>
                <c:pt idx="82">
                  <c:v>0.0198243325649525</c:v>
                </c:pt>
                <c:pt idx="83">
                  <c:v>0.0198243325649525</c:v>
                </c:pt>
                <c:pt idx="84">
                  <c:v>0.0198243325649525</c:v>
                </c:pt>
                <c:pt idx="85">
                  <c:v>0.0198243325649525</c:v>
                </c:pt>
                <c:pt idx="86">
                  <c:v>0.0198243325649525</c:v>
                </c:pt>
                <c:pt idx="87">
                  <c:v>0.0198243325649525</c:v>
                </c:pt>
                <c:pt idx="88">
                  <c:v>0.0198243325649525</c:v>
                </c:pt>
                <c:pt idx="89">
                  <c:v>0.0198243325649525</c:v>
                </c:pt>
                <c:pt idx="90">
                  <c:v>0.0198243325649525</c:v>
                </c:pt>
                <c:pt idx="91">
                  <c:v>0.0198243325649525</c:v>
                </c:pt>
                <c:pt idx="92">
                  <c:v>0.0198243325649525</c:v>
                </c:pt>
                <c:pt idx="93">
                  <c:v>0.0198243325649525</c:v>
                </c:pt>
                <c:pt idx="94">
                  <c:v>0.0198243325649525</c:v>
                </c:pt>
                <c:pt idx="95">
                  <c:v>0.0198243325649525</c:v>
                </c:pt>
                <c:pt idx="96">
                  <c:v>0.0198243325649525</c:v>
                </c:pt>
                <c:pt idx="97">
                  <c:v>0.0198243325649525</c:v>
                </c:pt>
                <c:pt idx="98">
                  <c:v>0.0198243325649525</c:v>
                </c:pt>
                <c:pt idx="99">
                  <c:v>0.0198243325649525</c:v>
                </c:pt>
                <c:pt idx="100">
                  <c:v>0.0198243325649525</c:v>
                </c:pt>
                <c:pt idx="101">
                  <c:v>0.0198243325649525</c:v>
                </c:pt>
                <c:pt idx="102">
                  <c:v>0.0198243325649525</c:v>
                </c:pt>
                <c:pt idx="103">
                  <c:v>0.0198243325649525</c:v>
                </c:pt>
                <c:pt idx="104">
                  <c:v>0.0198243325649525</c:v>
                </c:pt>
                <c:pt idx="105">
                  <c:v>0.0198243325649525</c:v>
                </c:pt>
                <c:pt idx="106">
                  <c:v>0.0198243325649525</c:v>
                </c:pt>
                <c:pt idx="107">
                  <c:v>0.0198243325649525</c:v>
                </c:pt>
                <c:pt idx="108">
                  <c:v>0.0198243325649525</c:v>
                </c:pt>
                <c:pt idx="109">
                  <c:v>0.0198243325649525</c:v>
                </c:pt>
                <c:pt idx="110">
                  <c:v>0.0198243325649525</c:v>
                </c:pt>
                <c:pt idx="111">
                  <c:v>0.0198243325649525</c:v>
                </c:pt>
                <c:pt idx="112">
                  <c:v>0.0198243325649525</c:v>
                </c:pt>
                <c:pt idx="113">
                  <c:v>0.0198243325649525</c:v>
                </c:pt>
                <c:pt idx="114">
                  <c:v>0.0198243325649525</c:v>
                </c:pt>
                <c:pt idx="115">
                  <c:v>0.0198243325649525</c:v>
                </c:pt>
                <c:pt idx="116">
                  <c:v>0.0198243325649525</c:v>
                </c:pt>
                <c:pt idx="117">
                  <c:v>0.0198243325649525</c:v>
                </c:pt>
                <c:pt idx="118">
                  <c:v>0.0198243325649525</c:v>
                </c:pt>
                <c:pt idx="119">
                  <c:v>0.0198243325649525</c:v>
                </c:pt>
                <c:pt idx="120">
                  <c:v>0.0198243325649525</c:v>
                </c:pt>
                <c:pt idx="121">
                  <c:v>0.0198243325649525</c:v>
                </c:pt>
                <c:pt idx="122">
                  <c:v>0.0198243325649525</c:v>
                </c:pt>
                <c:pt idx="123">
                  <c:v>0.0198243325649525</c:v>
                </c:pt>
                <c:pt idx="124">
                  <c:v>0.0198243325649525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F-C142-8184-E7FA97EE7619}"/>
            </c:ext>
          </c:extLst>
        </c:ser>
        <c:ser>
          <c:idx val="2"/>
          <c:order val="1"/>
          <c:spPr>
            <a:ln w="63500"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'DataF4(Growth)'!$A$10:$A$136</c:f>
              <c:numCache>
                <c:formatCode>General</c:formatCode>
                <c:ptCount val="12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99.1</c:v>
                </c:pt>
                <c:pt idx="97">
                  <c:v>99.2</c:v>
                </c:pt>
                <c:pt idx="98">
                  <c:v>99.3</c:v>
                </c:pt>
                <c:pt idx="99">
                  <c:v>99.4</c:v>
                </c:pt>
                <c:pt idx="100">
                  <c:v>99.5</c:v>
                </c:pt>
                <c:pt idx="101">
                  <c:v>99.6</c:v>
                </c:pt>
                <c:pt idx="102">
                  <c:v>99.7</c:v>
                </c:pt>
                <c:pt idx="103">
                  <c:v>99.8</c:v>
                </c:pt>
                <c:pt idx="104">
                  <c:v>99.9</c:v>
                </c:pt>
                <c:pt idx="105">
                  <c:v>99.9</c:v>
                </c:pt>
                <c:pt idx="106">
                  <c:v>99.91</c:v>
                </c:pt>
                <c:pt idx="107">
                  <c:v>99.92</c:v>
                </c:pt>
                <c:pt idx="108">
                  <c:v>99.93</c:v>
                </c:pt>
                <c:pt idx="109">
                  <c:v>99.94</c:v>
                </c:pt>
                <c:pt idx="110">
                  <c:v>99.95</c:v>
                </c:pt>
                <c:pt idx="111">
                  <c:v>99.96</c:v>
                </c:pt>
                <c:pt idx="112">
                  <c:v>99.97</c:v>
                </c:pt>
                <c:pt idx="113">
                  <c:v>99.98</c:v>
                </c:pt>
                <c:pt idx="114">
                  <c:v>99.99</c:v>
                </c:pt>
                <c:pt idx="115">
                  <c:v>99.99</c:v>
                </c:pt>
                <c:pt idx="116" formatCode="0.000">
                  <c:v>99.991</c:v>
                </c:pt>
                <c:pt idx="117" formatCode="0.000">
                  <c:v>99.992</c:v>
                </c:pt>
                <c:pt idx="118" formatCode="0.000">
                  <c:v>99.993</c:v>
                </c:pt>
                <c:pt idx="119" formatCode="0.000">
                  <c:v>99.994</c:v>
                </c:pt>
                <c:pt idx="120" formatCode="0.000">
                  <c:v>99.995</c:v>
                </c:pt>
                <c:pt idx="121" formatCode="0.000">
                  <c:v>99.996</c:v>
                </c:pt>
                <c:pt idx="122" formatCode="0.000">
                  <c:v>99.997</c:v>
                </c:pt>
                <c:pt idx="123" formatCode="0.000">
                  <c:v>99.998</c:v>
                </c:pt>
                <c:pt idx="124" formatCode="0.000">
                  <c:v>99.999</c:v>
                </c:pt>
                <c:pt idx="125">
                  <c:v>99.999</c:v>
                </c:pt>
                <c:pt idx="126">
                  <c:v>100.0</c:v>
                </c:pt>
              </c:numCache>
            </c:numRef>
          </c:cat>
          <c:val>
            <c:numRef>
              <c:f>'DataF4(Growth)'!$D$10:$D$136</c:f>
              <c:numCache>
                <c:formatCode>0.0%</c:formatCode>
                <c:ptCount val="127"/>
                <c:pt idx="5">
                  <c:v>0.0224002669842522</c:v>
                </c:pt>
                <c:pt idx="6">
                  <c:v>0.0218839288845478</c:v>
                </c:pt>
                <c:pt idx="7">
                  <c:v>0.0217140060190275</c:v>
                </c:pt>
                <c:pt idx="8">
                  <c:v>0.0217902015201299</c:v>
                </c:pt>
                <c:pt idx="9">
                  <c:v>0.0216382235869621</c:v>
                </c:pt>
                <c:pt idx="10">
                  <c:v>0.0216297015659861</c:v>
                </c:pt>
                <c:pt idx="11">
                  <c:v>0.0215142505656629</c:v>
                </c:pt>
                <c:pt idx="12">
                  <c:v>0.0212809862304595</c:v>
                </c:pt>
                <c:pt idx="13">
                  <c:v>0.0211748407948056</c:v>
                </c:pt>
                <c:pt idx="14">
                  <c:v>0.0211550527573077</c:v>
                </c:pt>
                <c:pt idx="15">
                  <c:v>0.0212210991253863</c:v>
                </c:pt>
                <c:pt idx="16">
                  <c:v>0.0213654159451055</c:v>
                </c:pt>
                <c:pt idx="17">
                  <c:v>0.0214490574538479</c:v>
                </c:pt>
                <c:pt idx="18">
                  <c:v>0.0216897997200465</c:v>
                </c:pt>
                <c:pt idx="19">
                  <c:v>0.0218405940079833</c:v>
                </c:pt>
                <c:pt idx="20">
                  <c:v>0.02179832078951</c:v>
                </c:pt>
                <c:pt idx="21">
                  <c:v>0.0216247369531919</c:v>
                </c:pt>
                <c:pt idx="22">
                  <c:v>0.0215643434009407</c:v>
                </c:pt>
                <c:pt idx="23">
                  <c:v>0.0215107489573127</c:v>
                </c:pt>
                <c:pt idx="24">
                  <c:v>0.0213880702634972</c:v>
                </c:pt>
                <c:pt idx="25">
                  <c:v>0.0212518367955954</c:v>
                </c:pt>
                <c:pt idx="26">
                  <c:v>0.0211241178848309</c:v>
                </c:pt>
                <c:pt idx="27">
                  <c:v>0.0209610691802509</c:v>
                </c:pt>
                <c:pt idx="28">
                  <c:v>0.02095467761591</c:v>
                </c:pt>
                <c:pt idx="29">
                  <c:v>0.0207767723455008</c:v>
                </c:pt>
                <c:pt idx="30">
                  <c:v>0.0206183248266085</c:v>
                </c:pt>
                <c:pt idx="31">
                  <c:v>0.0205343985955602</c:v>
                </c:pt>
                <c:pt idx="32">
                  <c:v>0.0204235838870421</c:v>
                </c:pt>
                <c:pt idx="33">
                  <c:v>0.0203455018200298</c:v>
                </c:pt>
                <c:pt idx="34">
                  <c:v>0.0203153534139973</c:v>
                </c:pt>
                <c:pt idx="35">
                  <c:v>0.0203759437369981</c:v>
                </c:pt>
                <c:pt idx="36">
                  <c:v>0.020413763224699</c:v>
                </c:pt>
                <c:pt idx="37">
                  <c:v>0.0204480711256316</c:v>
                </c:pt>
                <c:pt idx="38">
                  <c:v>0.0204451994651833</c:v>
                </c:pt>
                <c:pt idx="39">
                  <c:v>0.0204424521351862</c:v>
                </c:pt>
                <c:pt idx="40">
                  <c:v>0.0204231890947788</c:v>
                </c:pt>
                <c:pt idx="41">
                  <c:v>0.0204164762272518</c:v>
                </c:pt>
                <c:pt idx="42">
                  <c:v>0.0204668011450928</c:v>
                </c:pt>
                <c:pt idx="43">
                  <c:v>0.020511739255104</c:v>
                </c:pt>
                <c:pt idx="44">
                  <c:v>0.0205300910405799</c:v>
                </c:pt>
                <c:pt idx="45">
                  <c:v>0.0205318282334876</c:v>
                </c:pt>
                <c:pt idx="46">
                  <c:v>0.0205696639521096</c:v>
                </c:pt>
                <c:pt idx="47">
                  <c:v>0.0205998464966872</c:v>
                </c:pt>
                <c:pt idx="48">
                  <c:v>0.0206446078099929</c:v>
                </c:pt>
                <c:pt idx="49">
                  <c:v>0.0207080376193351</c:v>
                </c:pt>
                <c:pt idx="50">
                  <c:v>0.0206904271407131</c:v>
                </c:pt>
                <c:pt idx="51">
                  <c:v>0.0206771159899273</c:v>
                </c:pt>
                <c:pt idx="52">
                  <c:v>0.0206885000055761</c:v>
                </c:pt>
                <c:pt idx="53">
                  <c:v>0.0207380128654431</c:v>
                </c:pt>
                <c:pt idx="54">
                  <c:v>0.0207684112075421</c:v>
                </c:pt>
                <c:pt idx="55">
                  <c:v>0.0208401894815122</c:v>
                </c:pt>
                <c:pt idx="56">
                  <c:v>0.020914302376507</c:v>
                </c:pt>
                <c:pt idx="57">
                  <c:v>0.0210079158642402</c:v>
                </c:pt>
                <c:pt idx="58">
                  <c:v>0.0210853210121755</c:v>
                </c:pt>
                <c:pt idx="59">
                  <c:v>0.0211426499778045</c:v>
                </c:pt>
                <c:pt idx="60">
                  <c:v>0.0211836283682301</c:v>
                </c:pt>
                <c:pt idx="61">
                  <c:v>0.0211963458509317</c:v>
                </c:pt>
                <c:pt idx="62">
                  <c:v>0.0212274194205342</c:v>
                </c:pt>
                <c:pt idx="63">
                  <c:v>0.0212995223550401</c:v>
                </c:pt>
                <c:pt idx="64">
                  <c:v>0.0214008511516199</c:v>
                </c:pt>
                <c:pt idx="65">
                  <c:v>0.0214585625367538</c:v>
                </c:pt>
                <c:pt idx="66">
                  <c:v>0.0215150327020028</c:v>
                </c:pt>
                <c:pt idx="67">
                  <c:v>0.0215296264009202</c:v>
                </c:pt>
                <c:pt idx="68">
                  <c:v>0.0215302197628957</c:v>
                </c:pt>
                <c:pt idx="69">
                  <c:v>0.0215407963370735</c:v>
                </c:pt>
                <c:pt idx="70">
                  <c:v>0.0215649358384582</c:v>
                </c:pt>
                <c:pt idx="71">
                  <c:v>0.0215953821987886</c:v>
                </c:pt>
                <c:pt idx="72">
                  <c:v>0.0216196596900124</c:v>
                </c:pt>
                <c:pt idx="73">
                  <c:v>0.0216417066291255</c:v>
                </c:pt>
                <c:pt idx="74">
                  <c:v>0.0216934785846159</c:v>
                </c:pt>
                <c:pt idx="75">
                  <c:v>0.0217363220148559</c:v>
                </c:pt>
                <c:pt idx="76">
                  <c:v>0.021749823809889</c:v>
                </c:pt>
                <c:pt idx="77">
                  <c:v>0.0217355644910469</c:v>
                </c:pt>
                <c:pt idx="78">
                  <c:v>0.0217659517599738</c:v>
                </c:pt>
                <c:pt idx="79">
                  <c:v>0.0217550201035788</c:v>
                </c:pt>
                <c:pt idx="80">
                  <c:v>0.0217711045516147</c:v>
                </c:pt>
                <c:pt idx="81">
                  <c:v>0.0217927771301771</c:v>
                </c:pt>
                <c:pt idx="82">
                  <c:v>0.0217656387606546</c:v>
                </c:pt>
                <c:pt idx="83">
                  <c:v>0.0217547266858433</c:v>
                </c:pt>
                <c:pt idx="84">
                  <c:v>0.0218557176465723</c:v>
                </c:pt>
                <c:pt idx="85">
                  <c:v>0.0221502605395496</c:v>
                </c:pt>
                <c:pt idx="86">
                  <c:v>0.0221309810837029</c:v>
                </c:pt>
                <c:pt idx="87">
                  <c:v>0.0220337176001386</c:v>
                </c:pt>
                <c:pt idx="88">
                  <c:v>0.0219979025655446</c:v>
                </c:pt>
                <c:pt idx="89">
                  <c:v>0.0218179770895837</c:v>
                </c:pt>
                <c:pt idx="90">
                  <c:v>0.0215906773785879</c:v>
                </c:pt>
                <c:pt idx="91">
                  <c:v>0.0210894581817724</c:v>
                </c:pt>
                <c:pt idx="92">
                  <c:v>0.0200061775342484</c:v>
                </c:pt>
                <c:pt idx="93">
                  <c:v>0.018161639007594</c:v>
                </c:pt>
                <c:pt idx="94">
                  <c:v>0.010190845614499</c:v>
                </c:pt>
                <c:pt idx="95">
                  <c:v>0.010190845614499</c:v>
                </c:pt>
                <c:pt idx="96">
                  <c:v>0.010190845614499</c:v>
                </c:pt>
                <c:pt idx="97">
                  <c:v>0.010190845614499</c:v>
                </c:pt>
                <c:pt idx="98">
                  <c:v>0.010190845614499</c:v>
                </c:pt>
                <c:pt idx="99">
                  <c:v>0.010190845614499</c:v>
                </c:pt>
                <c:pt idx="100">
                  <c:v>0.010190845614499</c:v>
                </c:pt>
                <c:pt idx="101">
                  <c:v>0.010190845614499</c:v>
                </c:pt>
                <c:pt idx="102">
                  <c:v>0.010190845614499</c:v>
                </c:pt>
                <c:pt idx="103">
                  <c:v>0.010190845614499</c:v>
                </c:pt>
                <c:pt idx="104">
                  <c:v>0.010190845614499</c:v>
                </c:pt>
                <c:pt idx="105">
                  <c:v>0.010190845614499</c:v>
                </c:pt>
                <c:pt idx="106">
                  <c:v>0.010190845614499</c:v>
                </c:pt>
                <c:pt idx="107">
                  <c:v>0.010190845614499</c:v>
                </c:pt>
                <c:pt idx="108">
                  <c:v>0.010190845614499</c:v>
                </c:pt>
                <c:pt idx="109">
                  <c:v>0.010190845614499</c:v>
                </c:pt>
                <c:pt idx="110">
                  <c:v>0.010190845614499</c:v>
                </c:pt>
                <c:pt idx="111">
                  <c:v>0.010190845614499</c:v>
                </c:pt>
                <c:pt idx="112">
                  <c:v>0.010190845614499</c:v>
                </c:pt>
                <c:pt idx="113">
                  <c:v>0.010190845614499</c:v>
                </c:pt>
                <c:pt idx="114">
                  <c:v>0.010190845614499</c:v>
                </c:pt>
                <c:pt idx="115">
                  <c:v>0.010190845614499</c:v>
                </c:pt>
                <c:pt idx="116">
                  <c:v>0.010190845614499</c:v>
                </c:pt>
                <c:pt idx="117">
                  <c:v>0.010190845614499</c:v>
                </c:pt>
                <c:pt idx="118">
                  <c:v>0.010190845614499</c:v>
                </c:pt>
                <c:pt idx="119">
                  <c:v>0.010190845614499</c:v>
                </c:pt>
                <c:pt idx="120">
                  <c:v>0.010190845614499</c:v>
                </c:pt>
                <c:pt idx="121">
                  <c:v>0.010190845614499</c:v>
                </c:pt>
                <c:pt idx="122">
                  <c:v>0.010190845614499</c:v>
                </c:pt>
                <c:pt idx="123">
                  <c:v>0.010190845614499</c:v>
                </c:pt>
                <c:pt idx="124">
                  <c:v>0.010190845614499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F-C142-8184-E7FA97EE7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842648"/>
        <c:axId val="-2011836936"/>
      </c:lineChart>
      <c:dateAx>
        <c:axId val="-201184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fr-FR" b="0"/>
                  <a:t>Income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-2011836936"/>
        <c:crosses val="autoZero"/>
        <c:auto val="0"/>
        <c:lblOffset val="100"/>
        <c:baseTimeUnit val="days"/>
        <c:majorUnit val="5.0"/>
        <c:majorTimeUnit val="days"/>
        <c:minorUnit val="2.0"/>
        <c:minorTimeUnit val="days"/>
      </c:dateAx>
      <c:valAx>
        <c:axId val="-2011836936"/>
        <c:scaling>
          <c:orientation val="minMax"/>
          <c:max val="0.051"/>
          <c:min val="-0.01"/>
        </c:scaling>
        <c:delete val="0"/>
        <c:axPos val="l"/>
        <c:numFmt formatCode="0%" sourceLinked="0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11842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Palatino"/>
          <a:cs typeface="Palatino"/>
        </a:defRPr>
      </a:pPr>
      <a:endParaRPr lang="fr-FR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fr-FR" sz="1800"/>
              <a:t>Annual pre-tax income growth, 1980-2018</a:t>
            </a:r>
          </a:p>
        </c:rich>
      </c:tx>
      <c:layout>
        <c:manualLayout>
          <c:xMode val="edge"/>
          <c:yMode val="edge"/>
          <c:x val="0.30147922965325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1195683872849"/>
          <c:y val="0.0465116279069767"/>
          <c:w val="0.912181160688247"/>
          <c:h val="0.82079838059458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none"/>
          </c:marker>
          <c:cat>
            <c:numRef>
              <c:f>'DataF4(Growth)'!$A$10:$A$136</c:f>
              <c:numCache>
                <c:formatCode>General</c:formatCode>
                <c:ptCount val="12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99.1</c:v>
                </c:pt>
                <c:pt idx="97">
                  <c:v>99.2</c:v>
                </c:pt>
                <c:pt idx="98">
                  <c:v>99.3</c:v>
                </c:pt>
                <c:pt idx="99">
                  <c:v>99.4</c:v>
                </c:pt>
                <c:pt idx="100">
                  <c:v>99.5</c:v>
                </c:pt>
                <c:pt idx="101">
                  <c:v>99.6</c:v>
                </c:pt>
                <c:pt idx="102">
                  <c:v>99.7</c:v>
                </c:pt>
                <c:pt idx="103">
                  <c:v>99.8</c:v>
                </c:pt>
                <c:pt idx="104">
                  <c:v>99.9</c:v>
                </c:pt>
                <c:pt idx="105">
                  <c:v>99.9</c:v>
                </c:pt>
                <c:pt idx="106">
                  <c:v>99.91</c:v>
                </c:pt>
                <c:pt idx="107">
                  <c:v>99.92</c:v>
                </c:pt>
                <c:pt idx="108">
                  <c:v>99.93</c:v>
                </c:pt>
                <c:pt idx="109">
                  <c:v>99.94</c:v>
                </c:pt>
                <c:pt idx="110">
                  <c:v>99.95</c:v>
                </c:pt>
                <c:pt idx="111">
                  <c:v>99.96</c:v>
                </c:pt>
                <c:pt idx="112">
                  <c:v>99.97</c:v>
                </c:pt>
                <c:pt idx="113">
                  <c:v>99.98</c:v>
                </c:pt>
                <c:pt idx="114">
                  <c:v>99.99</c:v>
                </c:pt>
                <c:pt idx="115">
                  <c:v>99.99</c:v>
                </c:pt>
                <c:pt idx="116" formatCode="0.000">
                  <c:v>99.991</c:v>
                </c:pt>
                <c:pt idx="117" formatCode="0.000">
                  <c:v>99.992</c:v>
                </c:pt>
                <c:pt idx="118" formatCode="0.000">
                  <c:v>99.993</c:v>
                </c:pt>
                <c:pt idx="119" formatCode="0.000">
                  <c:v>99.994</c:v>
                </c:pt>
                <c:pt idx="120" formatCode="0.000">
                  <c:v>99.995</c:v>
                </c:pt>
                <c:pt idx="121" formatCode="0.000">
                  <c:v>99.996</c:v>
                </c:pt>
                <c:pt idx="122" formatCode="0.000">
                  <c:v>99.997</c:v>
                </c:pt>
                <c:pt idx="123" formatCode="0.000">
                  <c:v>99.998</c:v>
                </c:pt>
                <c:pt idx="124" formatCode="0.000">
                  <c:v>99.999</c:v>
                </c:pt>
                <c:pt idx="125">
                  <c:v>99.999</c:v>
                </c:pt>
                <c:pt idx="126">
                  <c:v>100.0</c:v>
                </c:pt>
              </c:numCache>
            </c:numRef>
          </c:cat>
          <c:val>
            <c:numRef>
              <c:f>'DataF4(Growth)'!$C$10:$C$136</c:f>
              <c:numCache>
                <c:formatCode>0.0%</c:formatCode>
                <c:ptCount val="127"/>
                <c:pt idx="0">
                  <c:v>0.0140784527509044</c:v>
                </c:pt>
                <c:pt idx="1">
                  <c:v>0.0140784527509044</c:v>
                </c:pt>
                <c:pt idx="2">
                  <c:v>0.0140784527509044</c:v>
                </c:pt>
                <c:pt idx="3">
                  <c:v>0.0140784527509044</c:v>
                </c:pt>
                <c:pt idx="4">
                  <c:v>0.0140784527509044</c:v>
                </c:pt>
                <c:pt idx="5">
                  <c:v>0.0140784527509044</c:v>
                </c:pt>
                <c:pt idx="6">
                  <c:v>0.0140784527509044</c:v>
                </c:pt>
                <c:pt idx="7">
                  <c:v>0.0140784527509044</c:v>
                </c:pt>
                <c:pt idx="8">
                  <c:v>0.0140784527509044</c:v>
                </c:pt>
                <c:pt idx="9">
                  <c:v>0.0140784527509044</c:v>
                </c:pt>
                <c:pt idx="10">
                  <c:v>0.0140784527509044</c:v>
                </c:pt>
                <c:pt idx="11">
                  <c:v>0.0140784527509044</c:v>
                </c:pt>
                <c:pt idx="12">
                  <c:v>0.0140784527509044</c:v>
                </c:pt>
                <c:pt idx="13">
                  <c:v>0.0140784527509044</c:v>
                </c:pt>
                <c:pt idx="14">
                  <c:v>0.0140784527509044</c:v>
                </c:pt>
                <c:pt idx="15">
                  <c:v>0.0140784527509044</c:v>
                </c:pt>
                <c:pt idx="16">
                  <c:v>0.0140784527509044</c:v>
                </c:pt>
                <c:pt idx="17">
                  <c:v>0.0140784527509044</c:v>
                </c:pt>
                <c:pt idx="18">
                  <c:v>0.0140784527509044</c:v>
                </c:pt>
                <c:pt idx="19">
                  <c:v>0.0140784527509044</c:v>
                </c:pt>
                <c:pt idx="20">
                  <c:v>0.0140784527509044</c:v>
                </c:pt>
                <c:pt idx="21">
                  <c:v>0.0140784527509044</c:v>
                </c:pt>
                <c:pt idx="22">
                  <c:v>0.0140784527509044</c:v>
                </c:pt>
                <c:pt idx="23">
                  <c:v>0.0140784527509044</c:v>
                </c:pt>
                <c:pt idx="24">
                  <c:v>0.0140784527509044</c:v>
                </c:pt>
                <c:pt idx="25">
                  <c:v>0.0140784527509044</c:v>
                </c:pt>
                <c:pt idx="26">
                  <c:v>0.0140784527509044</c:v>
                </c:pt>
                <c:pt idx="27">
                  <c:v>0.0140784527509044</c:v>
                </c:pt>
                <c:pt idx="28">
                  <c:v>0.0140784527509044</c:v>
                </c:pt>
                <c:pt idx="29">
                  <c:v>0.0140784527509044</c:v>
                </c:pt>
                <c:pt idx="30">
                  <c:v>0.0140784527509044</c:v>
                </c:pt>
                <c:pt idx="31">
                  <c:v>0.0140784527509044</c:v>
                </c:pt>
                <c:pt idx="32">
                  <c:v>0.0140784527509044</c:v>
                </c:pt>
                <c:pt idx="33">
                  <c:v>0.0140784527509044</c:v>
                </c:pt>
                <c:pt idx="34">
                  <c:v>0.0140784527509044</c:v>
                </c:pt>
                <c:pt idx="35">
                  <c:v>0.0140784527509044</c:v>
                </c:pt>
                <c:pt idx="36">
                  <c:v>0.0140784527509044</c:v>
                </c:pt>
                <c:pt idx="37">
                  <c:v>0.0140784527509044</c:v>
                </c:pt>
                <c:pt idx="38">
                  <c:v>0.0140784527509044</c:v>
                </c:pt>
                <c:pt idx="39">
                  <c:v>0.0140784527509044</c:v>
                </c:pt>
                <c:pt idx="40">
                  <c:v>0.0140784527509044</c:v>
                </c:pt>
                <c:pt idx="41">
                  <c:v>0.0140784527509044</c:v>
                </c:pt>
                <c:pt idx="42">
                  <c:v>0.0140784527509044</c:v>
                </c:pt>
                <c:pt idx="43">
                  <c:v>0.0140784527509044</c:v>
                </c:pt>
                <c:pt idx="44">
                  <c:v>0.0140784527509044</c:v>
                </c:pt>
                <c:pt idx="45">
                  <c:v>0.0140784527509044</c:v>
                </c:pt>
                <c:pt idx="46">
                  <c:v>0.0140784527509044</c:v>
                </c:pt>
                <c:pt idx="47">
                  <c:v>0.0140784527509044</c:v>
                </c:pt>
                <c:pt idx="48">
                  <c:v>0.0140784527509044</c:v>
                </c:pt>
                <c:pt idx="49">
                  <c:v>0.0140784527509044</c:v>
                </c:pt>
                <c:pt idx="50">
                  <c:v>0.0140784527509044</c:v>
                </c:pt>
                <c:pt idx="51">
                  <c:v>0.0140784527509044</c:v>
                </c:pt>
                <c:pt idx="52">
                  <c:v>0.0140784527509044</c:v>
                </c:pt>
                <c:pt idx="53">
                  <c:v>0.0140784527509044</c:v>
                </c:pt>
                <c:pt idx="54">
                  <c:v>0.0140784527509044</c:v>
                </c:pt>
                <c:pt idx="55">
                  <c:v>0.0140784527509044</c:v>
                </c:pt>
                <c:pt idx="56">
                  <c:v>0.0140784527509044</c:v>
                </c:pt>
                <c:pt idx="57">
                  <c:v>0.0140784527509044</c:v>
                </c:pt>
                <c:pt idx="58">
                  <c:v>0.0140784527509044</c:v>
                </c:pt>
                <c:pt idx="59">
                  <c:v>0.0140784527509044</c:v>
                </c:pt>
                <c:pt idx="60">
                  <c:v>0.0140784527509044</c:v>
                </c:pt>
                <c:pt idx="61">
                  <c:v>0.0140784527509044</c:v>
                </c:pt>
                <c:pt idx="62">
                  <c:v>0.0140784527509044</c:v>
                </c:pt>
                <c:pt idx="63">
                  <c:v>0.0140784527509044</c:v>
                </c:pt>
                <c:pt idx="64">
                  <c:v>0.0140784527509044</c:v>
                </c:pt>
                <c:pt idx="65">
                  <c:v>0.0140784527509044</c:v>
                </c:pt>
                <c:pt idx="66">
                  <c:v>0.0140784527509044</c:v>
                </c:pt>
                <c:pt idx="67">
                  <c:v>0.0140784527509044</c:v>
                </c:pt>
                <c:pt idx="68">
                  <c:v>0.0140784527509044</c:v>
                </c:pt>
                <c:pt idx="69">
                  <c:v>0.0140784527509044</c:v>
                </c:pt>
                <c:pt idx="70">
                  <c:v>0.0140784527509044</c:v>
                </c:pt>
                <c:pt idx="71">
                  <c:v>0.0140784527509044</c:v>
                </c:pt>
                <c:pt idx="72">
                  <c:v>0.0140784527509044</c:v>
                </c:pt>
                <c:pt idx="73">
                  <c:v>0.0140784527509044</c:v>
                </c:pt>
                <c:pt idx="74">
                  <c:v>0.0140784527509044</c:v>
                </c:pt>
                <c:pt idx="75">
                  <c:v>0.0140784527509044</c:v>
                </c:pt>
                <c:pt idx="76">
                  <c:v>0.0140784527509044</c:v>
                </c:pt>
                <c:pt idx="77">
                  <c:v>0.0140784527509044</c:v>
                </c:pt>
                <c:pt idx="78">
                  <c:v>0.0140784527509044</c:v>
                </c:pt>
                <c:pt idx="79">
                  <c:v>0.0140784527509044</c:v>
                </c:pt>
                <c:pt idx="80">
                  <c:v>0.0140784527509044</c:v>
                </c:pt>
                <c:pt idx="81">
                  <c:v>0.0140784527509044</c:v>
                </c:pt>
                <c:pt idx="82">
                  <c:v>0.0140784527509044</c:v>
                </c:pt>
                <c:pt idx="83">
                  <c:v>0.0140784527509044</c:v>
                </c:pt>
                <c:pt idx="84">
                  <c:v>0.0140784527509044</c:v>
                </c:pt>
                <c:pt idx="85">
                  <c:v>0.0140784527509044</c:v>
                </c:pt>
                <c:pt idx="86">
                  <c:v>0.0140784527509044</c:v>
                </c:pt>
                <c:pt idx="87">
                  <c:v>0.0140784527509044</c:v>
                </c:pt>
                <c:pt idx="88">
                  <c:v>0.0140784527509044</c:v>
                </c:pt>
                <c:pt idx="89">
                  <c:v>0.0140784527509044</c:v>
                </c:pt>
                <c:pt idx="90">
                  <c:v>0.0140784527509044</c:v>
                </c:pt>
                <c:pt idx="91">
                  <c:v>0.0140784527509044</c:v>
                </c:pt>
                <c:pt idx="92">
                  <c:v>0.0140784527509044</c:v>
                </c:pt>
                <c:pt idx="93">
                  <c:v>0.0140784527509044</c:v>
                </c:pt>
                <c:pt idx="94">
                  <c:v>0.0140784527509044</c:v>
                </c:pt>
                <c:pt idx="95">
                  <c:v>0.0140784527509044</c:v>
                </c:pt>
                <c:pt idx="96">
                  <c:v>0.0140784527509044</c:v>
                </c:pt>
                <c:pt idx="97">
                  <c:v>0.0140784527509044</c:v>
                </c:pt>
                <c:pt idx="98">
                  <c:v>0.0140784527509044</c:v>
                </c:pt>
                <c:pt idx="99">
                  <c:v>0.0140784527509044</c:v>
                </c:pt>
                <c:pt idx="100">
                  <c:v>0.0140784527509044</c:v>
                </c:pt>
                <c:pt idx="101">
                  <c:v>0.0140784527509044</c:v>
                </c:pt>
                <c:pt idx="102">
                  <c:v>0.0140784527509044</c:v>
                </c:pt>
                <c:pt idx="103">
                  <c:v>0.0140784527509044</c:v>
                </c:pt>
                <c:pt idx="104">
                  <c:v>0.0140784527509044</c:v>
                </c:pt>
                <c:pt idx="105">
                  <c:v>0.0140784527509044</c:v>
                </c:pt>
                <c:pt idx="106">
                  <c:v>0.0140784527509044</c:v>
                </c:pt>
                <c:pt idx="107">
                  <c:v>0.0140784527509044</c:v>
                </c:pt>
                <c:pt idx="108">
                  <c:v>0.0140784527509044</c:v>
                </c:pt>
                <c:pt idx="109">
                  <c:v>0.0140784527509044</c:v>
                </c:pt>
                <c:pt idx="110">
                  <c:v>0.0140784527509044</c:v>
                </c:pt>
                <c:pt idx="111">
                  <c:v>0.0140784527509044</c:v>
                </c:pt>
                <c:pt idx="112">
                  <c:v>0.0140784527509044</c:v>
                </c:pt>
                <c:pt idx="113">
                  <c:v>0.0140784527509044</c:v>
                </c:pt>
                <c:pt idx="114">
                  <c:v>0.0140784527509044</c:v>
                </c:pt>
                <c:pt idx="115">
                  <c:v>0.0140784527509044</c:v>
                </c:pt>
                <c:pt idx="116">
                  <c:v>0.0140784527509044</c:v>
                </c:pt>
                <c:pt idx="117">
                  <c:v>0.0140784527509044</c:v>
                </c:pt>
                <c:pt idx="118">
                  <c:v>0.0140784527509044</c:v>
                </c:pt>
                <c:pt idx="119">
                  <c:v>0.0140784527509044</c:v>
                </c:pt>
                <c:pt idx="120">
                  <c:v>0.0140784527509044</c:v>
                </c:pt>
                <c:pt idx="121">
                  <c:v>0.0140784527509044</c:v>
                </c:pt>
                <c:pt idx="122">
                  <c:v>0.0140784527509044</c:v>
                </c:pt>
                <c:pt idx="123">
                  <c:v>0.0140784527509044</c:v>
                </c:pt>
                <c:pt idx="124">
                  <c:v>0.0140784527509044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F-C142-8184-E7FA97EE7619}"/>
            </c:ext>
          </c:extLst>
        </c:ser>
        <c:ser>
          <c:idx val="2"/>
          <c:order val="1"/>
          <c:spPr>
            <a:ln w="63500"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'DataF4(Growth)'!$A$10:$A$136</c:f>
              <c:numCache>
                <c:formatCode>General</c:formatCode>
                <c:ptCount val="12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99.1</c:v>
                </c:pt>
                <c:pt idx="97">
                  <c:v>99.2</c:v>
                </c:pt>
                <c:pt idx="98">
                  <c:v>99.3</c:v>
                </c:pt>
                <c:pt idx="99">
                  <c:v>99.4</c:v>
                </c:pt>
                <c:pt idx="100">
                  <c:v>99.5</c:v>
                </c:pt>
                <c:pt idx="101">
                  <c:v>99.6</c:v>
                </c:pt>
                <c:pt idx="102">
                  <c:v>99.7</c:v>
                </c:pt>
                <c:pt idx="103">
                  <c:v>99.8</c:v>
                </c:pt>
                <c:pt idx="104">
                  <c:v>99.9</c:v>
                </c:pt>
                <c:pt idx="105">
                  <c:v>99.9</c:v>
                </c:pt>
                <c:pt idx="106">
                  <c:v>99.91</c:v>
                </c:pt>
                <c:pt idx="107">
                  <c:v>99.92</c:v>
                </c:pt>
                <c:pt idx="108">
                  <c:v>99.93</c:v>
                </c:pt>
                <c:pt idx="109">
                  <c:v>99.94</c:v>
                </c:pt>
                <c:pt idx="110">
                  <c:v>99.95</c:v>
                </c:pt>
                <c:pt idx="111">
                  <c:v>99.96</c:v>
                </c:pt>
                <c:pt idx="112">
                  <c:v>99.97</c:v>
                </c:pt>
                <c:pt idx="113">
                  <c:v>99.98</c:v>
                </c:pt>
                <c:pt idx="114">
                  <c:v>99.99</c:v>
                </c:pt>
                <c:pt idx="115">
                  <c:v>99.99</c:v>
                </c:pt>
                <c:pt idx="116" formatCode="0.000">
                  <c:v>99.991</c:v>
                </c:pt>
                <c:pt idx="117" formatCode="0.000">
                  <c:v>99.992</c:v>
                </c:pt>
                <c:pt idx="118" formatCode="0.000">
                  <c:v>99.993</c:v>
                </c:pt>
                <c:pt idx="119" formatCode="0.000">
                  <c:v>99.994</c:v>
                </c:pt>
                <c:pt idx="120" formatCode="0.000">
                  <c:v>99.995</c:v>
                </c:pt>
                <c:pt idx="121" formatCode="0.000">
                  <c:v>99.996</c:v>
                </c:pt>
                <c:pt idx="122" formatCode="0.000">
                  <c:v>99.997</c:v>
                </c:pt>
                <c:pt idx="123" formatCode="0.000">
                  <c:v>99.998</c:v>
                </c:pt>
                <c:pt idx="124" formatCode="0.000">
                  <c:v>99.999</c:v>
                </c:pt>
                <c:pt idx="125">
                  <c:v>99.999</c:v>
                </c:pt>
                <c:pt idx="126">
                  <c:v>100.0</c:v>
                </c:pt>
              </c:numCache>
            </c:numRef>
          </c:cat>
          <c:val>
            <c:numRef>
              <c:f>'DataF4(Growth)'!$E$10:$E$135</c:f>
              <c:numCache>
                <c:formatCode>0.0%</c:formatCode>
                <c:ptCount val="126"/>
                <c:pt idx="5">
                  <c:v>-0.00312178326171908</c:v>
                </c:pt>
                <c:pt idx="6">
                  <c:v>-0.00140142612920646</c:v>
                </c:pt>
                <c:pt idx="7">
                  <c:v>-0.000493061690087892</c:v>
                </c:pt>
                <c:pt idx="8">
                  <c:v>0.00028053558221286</c:v>
                </c:pt>
                <c:pt idx="9">
                  <c:v>0.000771902170004113</c:v>
                </c:pt>
                <c:pt idx="10">
                  <c:v>0.00133031452280452</c:v>
                </c:pt>
                <c:pt idx="11">
                  <c:v>0.00185169111122097</c:v>
                </c:pt>
                <c:pt idx="12">
                  <c:v>0.0022924969697673</c:v>
                </c:pt>
                <c:pt idx="13">
                  <c:v>0.00264394247273691</c:v>
                </c:pt>
                <c:pt idx="14">
                  <c:v>0.00294888946372196</c:v>
                </c:pt>
                <c:pt idx="15">
                  <c:v>0.00324615195119771</c:v>
                </c:pt>
                <c:pt idx="16">
                  <c:v>0.00348610310022535</c:v>
                </c:pt>
                <c:pt idx="17">
                  <c:v>0.00364803835763738</c:v>
                </c:pt>
                <c:pt idx="18">
                  <c:v>0.00368663157809412</c:v>
                </c:pt>
                <c:pt idx="19">
                  <c:v>0.00374950122172657</c:v>
                </c:pt>
                <c:pt idx="20">
                  <c:v>0.00381025103199861</c:v>
                </c:pt>
                <c:pt idx="21">
                  <c:v>0.00387915869669286</c:v>
                </c:pt>
                <c:pt idx="22">
                  <c:v>0.00391482304478341</c:v>
                </c:pt>
                <c:pt idx="23">
                  <c:v>0.00395722552583644</c:v>
                </c:pt>
                <c:pt idx="24">
                  <c:v>0.00401880654681497</c:v>
                </c:pt>
                <c:pt idx="25">
                  <c:v>0.0040446436074506</c:v>
                </c:pt>
                <c:pt idx="26">
                  <c:v>0.00405720810111432</c:v>
                </c:pt>
                <c:pt idx="27">
                  <c:v>0.00405561971733803</c:v>
                </c:pt>
                <c:pt idx="28">
                  <c:v>0.00409304000497546</c:v>
                </c:pt>
                <c:pt idx="29">
                  <c:v>0.00418856316173977</c:v>
                </c:pt>
                <c:pt idx="30">
                  <c:v>0.00430543739610734</c:v>
                </c:pt>
                <c:pt idx="31">
                  <c:v>0.00444840948119318</c:v>
                </c:pt>
                <c:pt idx="32">
                  <c:v>0.00464022553790744</c:v>
                </c:pt>
                <c:pt idx="33">
                  <c:v>0.00481584894043152</c:v>
                </c:pt>
                <c:pt idx="34">
                  <c:v>0.00499784037560302</c:v>
                </c:pt>
                <c:pt idx="35">
                  <c:v>0.00516656392601344</c:v>
                </c:pt>
                <c:pt idx="36">
                  <c:v>0.00536449138438821</c:v>
                </c:pt>
                <c:pt idx="37">
                  <c:v>0.00554476734122011</c:v>
                </c:pt>
                <c:pt idx="38">
                  <c:v>0.00571196381535688</c:v>
                </c:pt>
                <c:pt idx="39">
                  <c:v>0.00590429815729432</c:v>
                </c:pt>
                <c:pt idx="40">
                  <c:v>0.00608993650549561</c:v>
                </c:pt>
                <c:pt idx="41">
                  <c:v>0.00631449054009358</c:v>
                </c:pt>
                <c:pt idx="42">
                  <c:v>0.00647830866314147</c:v>
                </c:pt>
                <c:pt idx="43">
                  <c:v>0.00663743818735973</c:v>
                </c:pt>
                <c:pt idx="44">
                  <c:v>0.00679047833568535</c:v>
                </c:pt>
                <c:pt idx="45">
                  <c:v>0.00696044563233444</c:v>
                </c:pt>
                <c:pt idx="46">
                  <c:v>0.00713794151279678</c:v>
                </c:pt>
                <c:pt idx="47">
                  <c:v>0.00737035862575164</c:v>
                </c:pt>
                <c:pt idx="48">
                  <c:v>0.00756976627671979</c:v>
                </c:pt>
                <c:pt idx="49">
                  <c:v>0.00774630110256957</c:v>
                </c:pt>
                <c:pt idx="50">
                  <c:v>0.00795638937051168</c:v>
                </c:pt>
                <c:pt idx="51">
                  <c:v>0.00815939896366635</c:v>
                </c:pt>
                <c:pt idx="52">
                  <c:v>0.00830884544844656</c:v>
                </c:pt>
                <c:pt idx="53">
                  <c:v>0.00840444301531229</c:v>
                </c:pt>
                <c:pt idx="54">
                  <c:v>0.00849703537591817</c:v>
                </c:pt>
                <c:pt idx="55">
                  <c:v>0.00858652513129221</c:v>
                </c:pt>
                <c:pt idx="56">
                  <c:v>0.00871705774325426</c:v>
                </c:pt>
                <c:pt idx="57">
                  <c:v>0.00884798567533829</c:v>
                </c:pt>
                <c:pt idx="58">
                  <c:v>0.00900605612177796</c:v>
                </c:pt>
                <c:pt idx="59">
                  <c:v>0.0091544734500304</c:v>
                </c:pt>
                <c:pt idx="60">
                  <c:v>0.00931054084571081</c:v>
                </c:pt>
                <c:pt idx="61">
                  <c:v>0.00952251937704207</c:v>
                </c:pt>
                <c:pt idx="62">
                  <c:v>0.0096897276243828</c:v>
                </c:pt>
                <c:pt idx="63">
                  <c:v>0.00979105070851949</c:v>
                </c:pt>
                <c:pt idx="64">
                  <c:v>0.0098684784692129</c:v>
                </c:pt>
                <c:pt idx="65">
                  <c:v>0.0099786256494232</c:v>
                </c:pt>
                <c:pt idx="66">
                  <c:v>0.0100998714588232</c:v>
                </c:pt>
                <c:pt idx="67">
                  <c:v>0.0103087903018031</c:v>
                </c:pt>
                <c:pt idx="68">
                  <c:v>0.0105220966689958</c:v>
                </c:pt>
                <c:pt idx="69">
                  <c:v>0.0107371746182903</c:v>
                </c:pt>
                <c:pt idx="70">
                  <c:v>0.0110007871433697</c:v>
                </c:pt>
                <c:pt idx="71">
                  <c:v>0.011287562786511</c:v>
                </c:pt>
                <c:pt idx="72">
                  <c:v>0.0115722604949278</c:v>
                </c:pt>
                <c:pt idx="73">
                  <c:v>0.0118516584973518</c:v>
                </c:pt>
                <c:pt idx="74">
                  <c:v>0.0120469573920881</c:v>
                </c:pt>
                <c:pt idx="75">
                  <c:v>0.0122502708275964</c:v>
                </c:pt>
                <c:pt idx="76">
                  <c:v>0.012478137290262</c:v>
                </c:pt>
                <c:pt idx="77">
                  <c:v>0.0127225850955943</c:v>
                </c:pt>
                <c:pt idx="78">
                  <c:v>0.0129502743573557</c:v>
                </c:pt>
                <c:pt idx="79">
                  <c:v>0.0131820928626505</c:v>
                </c:pt>
                <c:pt idx="80">
                  <c:v>0.013437423076565</c:v>
                </c:pt>
                <c:pt idx="81">
                  <c:v>0.0137097329740921</c:v>
                </c:pt>
                <c:pt idx="82">
                  <c:v>0.0140323890387117</c:v>
                </c:pt>
                <c:pt idx="83">
                  <c:v>0.0143881071400964</c:v>
                </c:pt>
                <c:pt idx="84">
                  <c:v>0.0147079943286963</c:v>
                </c:pt>
                <c:pt idx="85">
                  <c:v>0.0150701612839246</c:v>
                </c:pt>
                <c:pt idx="86">
                  <c:v>0.0154388804283885</c:v>
                </c:pt>
                <c:pt idx="87">
                  <c:v>0.0157927626069416</c:v>
                </c:pt>
                <c:pt idx="88">
                  <c:v>0.0162229823419513</c:v>
                </c:pt>
                <c:pt idx="89">
                  <c:v>0.0167978724513393</c:v>
                </c:pt>
                <c:pt idx="90">
                  <c:v>0.0172451718659452</c:v>
                </c:pt>
                <c:pt idx="91">
                  <c:v>0.0177221807187884</c:v>
                </c:pt>
                <c:pt idx="92">
                  <c:v>0.0187159828239947</c:v>
                </c:pt>
                <c:pt idx="93">
                  <c:v>0.020061380444329</c:v>
                </c:pt>
                <c:pt idx="94">
                  <c:v>0.0214373929229099</c:v>
                </c:pt>
                <c:pt idx="95">
                  <c:v>0.0214373929229099</c:v>
                </c:pt>
                <c:pt idx="96">
                  <c:v>0.0217660058897566</c:v>
                </c:pt>
                <c:pt idx="97">
                  <c:v>0.0222819431440373</c:v>
                </c:pt>
                <c:pt idx="98">
                  <c:v>0.0226615780337636</c:v>
                </c:pt>
                <c:pt idx="99">
                  <c:v>0.0231289512108355</c:v>
                </c:pt>
                <c:pt idx="100">
                  <c:v>0.0239092876026115</c:v>
                </c:pt>
                <c:pt idx="101">
                  <c:v>0.0247681959305537</c:v>
                </c:pt>
                <c:pt idx="102">
                  <c:v>0.0261778879646726</c:v>
                </c:pt>
                <c:pt idx="103">
                  <c:v>0.0284936339075612</c:v>
                </c:pt>
                <c:pt idx="104">
                  <c:v>0.0301017167406934</c:v>
                </c:pt>
                <c:pt idx="105">
                  <c:v>0.0301017167406934</c:v>
                </c:pt>
                <c:pt idx="106">
                  <c:v>0.030546130815805</c:v>
                </c:pt>
                <c:pt idx="107">
                  <c:v>0.0308649271056065</c:v>
                </c:pt>
                <c:pt idx="108">
                  <c:v>0.0313541358402021</c:v>
                </c:pt>
                <c:pt idx="109">
                  <c:v>0.0319938559163086</c:v>
                </c:pt>
                <c:pt idx="110">
                  <c:v>0.0329993136455424</c:v>
                </c:pt>
                <c:pt idx="111">
                  <c:v>0.0342198813983712</c:v>
                </c:pt>
                <c:pt idx="112">
                  <c:v>0.0355781457652349</c:v>
                </c:pt>
                <c:pt idx="113">
                  <c:v>0.0373867951629698</c:v>
                </c:pt>
                <c:pt idx="114">
                  <c:v>0.0383552375208644</c:v>
                </c:pt>
                <c:pt idx="115">
                  <c:v>0.0383552375208644</c:v>
                </c:pt>
                <c:pt idx="116">
                  <c:v>0.0389119913961451</c:v>
                </c:pt>
                <c:pt idx="117">
                  <c:v>0.0392649198597925</c:v>
                </c:pt>
                <c:pt idx="118">
                  <c:v>0.0396395567343746</c:v>
                </c:pt>
                <c:pt idx="119">
                  <c:v>0.0401858730505313</c:v>
                </c:pt>
                <c:pt idx="120">
                  <c:v>0.0403471088168739</c:v>
                </c:pt>
                <c:pt idx="121">
                  <c:v>0.0410641373003058</c:v>
                </c:pt>
                <c:pt idx="122">
                  <c:v>0.0430111871604279</c:v>
                </c:pt>
                <c:pt idx="123">
                  <c:v>0.0437006434608402</c:v>
                </c:pt>
                <c:pt idx="124">
                  <c:v>0.0586861881890308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F-C142-8184-E7FA97EE7619}"/>
            </c:ext>
          </c:extLst>
        </c:ser>
        <c:ser>
          <c:idx val="1"/>
          <c:order val="2"/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'DataF4(Growth)'!$F$10:$F$136</c:f>
              <c:numCache>
                <c:formatCode>0.00%</c:formatCode>
                <c:ptCount val="127"/>
                <c:pt idx="0">
                  <c:v>0.0065</c:v>
                </c:pt>
                <c:pt idx="1">
                  <c:v>0.0065</c:v>
                </c:pt>
                <c:pt idx="2">
                  <c:v>0.0065</c:v>
                </c:pt>
                <c:pt idx="3">
                  <c:v>0.0065</c:v>
                </c:pt>
                <c:pt idx="4">
                  <c:v>0.0065</c:v>
                </c:pt>
                <c:pt idx="5">
                  <c:v>0.0065</c:v>
                </c:pt>
                <c:pt idx="6">
                  <c:v>0.0065</c:v>
                </c:pt>
                <c:pt idx="7">
                  <c:v>0.0065</c:v>
                </c:pt>
                <c:pt idx="8">
                  <c:v>0.0065</c:v>
                </c:pt>
                <c:pt idx="9">
                  <c:v>0.0065</c:v>
                </c:pt>
                <c:pt idx="10">
                  <c:v>0.0065</c:v>
                </c:pt>
                <c:pt idx="11">
                  <c:v>0.0065</c:v>
                </c:pt>
                <c:pt idx="12">
                  <c:v>0.0065</c:v>
                </c:pt>
                <c:pt idx="13">
                  <c:v>0.0065</c:v>
                </c:pt>
                <c:pt idx="14">
                  <c:v>0.0065</c:v>
                </c:pt>
                <c:pt idx="15">
                  <c:v>0.0065</c:v>
                </c:pt>
                <c:pt idx="16">
                  <c:v>0.0065</c:v>
                </c:pt>
                <c:pt idx="17">
                  <c:v>0.0065</c:v>
                </c:pt>
                <c:pt idx="18">
                  <c:v>0.0065</c:v>
                </c:pt>
                <c:pt idx="19">
                  <c:v>0.0065</c:v>
                </c:pt>
                <c:pt idx="20">
                  <c:v>0.0065</c:v>
                </c:pt>
                <c:pt idx="21">
                  <c:v>0.0065</c:v>
                </c:pt>
                <c:pt idx="22">
                  <c:v>0.0065</c:v>
                </c:pt>
                <c:pt idx="23">
                  <c:v>0.0065</c:v>
                </c:pt>
                <c:pt idx="24">
                  <c:v>0.0065</c:v>
                </c:pt>
                <c:pt idx="25">
                  <c:v>0.0065</c:v>
                </c:pt>
                <c:pt idx="26">
                  <c:v>0.0065</c:v>
                </c:pt>
                <c:pt idx="27">
                  <c:v>0.0065</c:v>
                </c:pt>
                <c:pt idx="28">
                  <c:v>0.0065</c:v>
                </c:pt>
                <c:pt idx="29">
                  <c:v>0.0065</c:v>
                </c:pt>
                <c:pt idx="30">
                  <c:v>0.0065</c:v>
                </c:pt>
                <c:pt idx="31">
                  <c:v>0.0065</c:v>
                </c:pt>
                <c:pt idx="32">
                  <c:v>0.0065</c:v>
                </c:pt>
                <c:pt idx="33">
                  <c:v>0.0065</c:v>
                </c:pt>
                <c:pt idx="34">
                  <c:v>0.0065</c:v>
                </c:pt>
                <c:pt idx="35">
                  <c:v>0.0065</c:v>
                </c:pt>
                <c:pt idx="36">
                  <c:v>0.0065</c:v>
                </c:pt>
                <c:pt idx="37">
                  <c:v>0.0065</c:v>
                </c:pt>
                <c:pt idx="38">
                  <c:v>0.0065</c:v>
                </c:pt>
                <c:pt idx="39">
                  <c:v>0.0065</c:v>
                </c:pt>
                <c:pt idx="40">
                  <c:v>0.0065</c:v>
                </c:pt>
                <c:pt idx="41">
                  <c:v>0.0065</c:v>
                </c:pt>
                <c:pt idx="42">
                  <c:v>0.0065</c:v>
                </c:pt>
                <c:pt idx="43">
                  <c:v>0.0065</c:v>
                </c:pt>
                <c:pt idx="44">
                  <c:v>0.0065</c:v>
                </c:pt>
                <c:pt idx="45">
                  <c:v>0.0065</c:v>
                </c:pt>
                <c:pt idx="46">
                  <c:v>0.0065</c:v>
                </c:pt>
                <c:pt idx="47">
                  <c:v>0.0065</c:v>
                </c:pt>
                <c:pt idx="48">
                  <c:v>0.0065</c:v>
                </c:pt>
                <c:pt idx="49">
                  <c:v>0.0065</c:v>
                </c:pt>
                <c:pt idx="50">
                  <c:v>0.0065</c:v>
                </c:pt>
                <c:pt idx="51">
                  <c:v>0.0065</c:v>
                </c:pt>
                <c:pt idx="52">
                  <c:v>0.0065</c:v>
                </c:pt>
                <c:pt idx="53">
                  <c:v>0.0065</c:v>
                </c:pt>
                <c:pt idx="54">
                  <c:v>0.0065</c:v>
                </c:pt>
                <c:pt idx="55">
                  <c:v>0.0065</c:v>
                </c:pt>
                <c:pt idx="56">
                  <c:v>0.0065</c:v>
                </c:pt>
                <c:pt idx="57">
                  <c:v>0.0065</c:v>
                </c:pt>
                <c:pt idx="58">
                  <c:v>0.0065</c:v>
                </c:pt>
                <c:pt idx="59">
                  <c:v>0.0065</c:v>
                </c:pt>
                <c:pt idx="60">
                  <c:v>0.0065</c:v>
                </c:pt>
                <c:pt idx="61">
                  <c:v>0.0065</c:v>
                </c:pt>
                <c:pt idx="62">
                  <c:v>0.0065</c:v>
                </c:pt>
                <c:pt idx="63">
                  <c:v>0.0065</c:v>
                </c:pt>
                <c:pt idx="64">
                  <c:v>0.0065</c:v>
                </c:pt>
                <c:pt idx="65">
                  <c:v>0.0065</c:v>
                </c:pt>
                <c:pt idx="66">
                  <c:v>0.0065</c:v>
                </c:pt>
                <c:pt idx="67">
                  <c:v>0.0065</c:v>
                </c:pt>
                <c:pt idx="68">
                  <c:v>0.0065</c:v>
                </c:pt>
                <c:pt idx="69">
                  <c:v>0.0065</c:v>
                </c:pt>
                <c:pt idx="70">
                  <c:v>0.0065</c:v>
                </c:pt>
                <c:pt idx="71">
                  <c:v>0.0065</c:v>
                </c:pt>
                <c:pt idx="72">
                  <c:v>0.0065</c:v>
                </c:pt>
                <c:pt idx="73">
                  <c:v>0.0065</c:v>
                </c:pt>
                <c:pt idx="74">
                  <c:v>0.0065</c:v>
                </c:pt>
                <c:pt idx="75">
                  <c:v>0.0065</c:v>
                </c:pt>
                <c:pt idx="76">
                  <c:v>0.0065</c:v>
                </c:pt>
                <c:pt idx="77">
                  <c:v>0.0065</c:v>
                </c:pt>
                <c:pt idx="78">
                  <c:v>0.0065</c:v>
                </c:pt>
                <c:pt idx="79">
                  <c:v>0.0065</c:v>
                </c:pt>
                <c:pt idx="80">
                  <c:v>0.0065</c:v>
                </c:pt>
                <c:pt idx="81">
                  <c:v>0.0065</c:v>
                </c:pt>
                <c:pt idx="82">
                  <c:v>0.0065</c:v>
                </c:pt>
                <c:pt idx="83">
                  <c:v>0.0065</c:v>
                </c:pt>
                <c:pt idx="84">
                  <c:v>0.0065</c:v>
                </c:pt>
                <c:pt idx="85">
                  <c:v>0.0065</c:v>
                </c:pt>
                <c:pt idx="86">
                  <c:v>0.0065</c:v>
                </c:pt>
                <c:pt idx="87">
                  <c:v>0.0065</c:v>
                </c:pt>
                <c:pt idx="88">
                  <c:v>0.0065</c:v>
                </c:pt>
                <c:pt idx="89">
                  <c:v>0.0065</c:v>
                </c:pt>
                <c:pt idx="90">
                  <c:v>0.0065</c:v>
                </c:pt>
                <c:pt idx="91">
                  <c:v>0.0065</c:v>
                </c:pt>
                <c:pt idx="92">
                  <c:v>0.0065</c:v>
                </c:pt>
                <c:pt idx="93">
                  <c:v>0.0065</c:v>
                </c:pt>
                <c:pt idx="94">
                  <c:v>0.0065</c:v>
                </c:pt>
                <c:pt idx="95">
                  <c:v>0.0065</c:v>
                </c:pt>
                <c:pt idx="96">
                  <c:v>0.0065</c:v>
                </c:pt>
                <c:pt idx="97">
                  <c:v>0.0065</c:v>
                </c:pt>
                <c:pt idx="98">
                  <c:v>0.0065</c:v>
                </c:pt>
                <c:pt idx="99">
                  <c:v>0.0065</c:v>
                </c:pt>
                <c:pt idx="100">
                  <c:v>0.0065</c:v>
                </c:pt>
                <c:pt idx="101">
                  <c:v>0.0065</c:v>
                </c:pt>
                <c:pt idx="102">
                  <c:v>0.0065</c:v>
                </c:pt>
                <c:pt idx="103">
                  <c:v>0.0065</c:v>
                </c:pt>
                <c:pt idx="104">
                  <c:v>0.0065</c:v>
                </c:pt>
                <c:pt idx="105">
                  <c:v>0.0065</c:v>
                </c:pt>
                <c:pt idx="106">
                  <c:v>0.0065</c:v>
                </c:pt>
                <c:pt idx="107">
                  <c:v>0.0065</c:v>
                </c:pt>
                <c:pt idx="108">
                  <c:v>0.0065</c:v>
                </c:pt>
                <c:pt idx="109">
                  <c:v>0.0065</c:v>
                </c:pt>
                <c:pt idx="110">
                  <c:v>0.0065</c:v>
                </c:pt>
                <c:pt idx="111">
                  <c:v>0.0065</c:v>
                </c:pt>
                <c:pt idx="112">
                  <c:v>0.0065</c:v>
                </c:pt>
                <c:pt idx="113">
                  <c:v>0.0065</c:v>
                </c:pt>
                <c:pt idx="114">
                  <c:v>0.0065</c:v>
                </c:pt>
                <c:pt idx="115">
                  <c:v>0.0065</c:v>
                </c:pt>
                <c:pt idx="116">
                  <c:v>0.0065</c:v>
                </c:pt>
                <c:pt idx="117">
                  <c:v>0.0065</c:v>
                </c:pt>
                <c:pt idx="118">
                  <c:v>0.0065</c:v>
                </c:pt>
                <c:pt idx="119">
                  <c:v>0.0065</c:v>
                </c:pt>
                <c:pt idx="120">
                  <c:v>0.0065</c:v>
                </c:pt>
                <c:pt idx="121">
                  <c:v>0.0065</c:v>
                </c:pt>
                <c:pt idx="122">
                  <c:v>0.0065</c:v>
                </c:pt>
                <c:pt idx="123">
                  <c:v>0.0065</c:v>
                </c:pt>
                <c:pt idx="124">
                  <c:v>0.0065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75-9242-A2CC-725D771A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79928"/>
        <c:axId val="-2011774232"/>
      </c:lineChart>
      <c:dateAx>
        <c:axId val="-201177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fr-FR" b="0"/>
                  <a:t>Income percentile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-2011774232"/>
        <c:crosses val="autoZero"/>
        <c:auto val="0"/>
        <c:lblOffset val="100"/>
        <c:baseTimeUnit val="days"/>
        <c:majorUnit val="5.0"/>
        <c:majorTimeUnit val="days"/>
        <c:minorUnit val="2.0"/>
        <c:minorTimeUnit val="days"/>
      </c:dateAx>
      <c:valAx>
        <c:axId val="-2011774232"/>
        <c:scaling>
          <c:orientation val="minMax"/>
          <c:max val="0.051"/>
          <c:min val="-0.01"/>
        </c:scaling>
        <c:delete val="0"/>
        <c:axPos val="l"/>
        <c:numFmt formatCode="0%" sourceLinked="0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11779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Palatino"/>
          <a:cs typeface="Palatino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0.1% wealth share</a:t>
            </a:r>
          </a:p>
        </c:rich>
      </c:tx>
      <c:layout>
        <c:manualLayout>
          <c:xMode val="edge"/>
          <c:yMode val="edge"/>
          <c:x val="0.38579979479139"/>
          <c:y val="0.022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'DataF1-F2(Wealth)'!$J$10:$J$120</c:f>
              <c:numCache>
                <c:formatCode>General</c:formatCode>
                <c:ptCount val="111"/>
                <c:pt idx="7" formatCode="0.0%">
                  <c:v>0.224189667206277</c:v>
                </c:pt>
                <c:pt idx="8" formatCode="0.0%">
                  <c:v>0.178913053480732</c:v>
                </c:pt>
                <c:pt idx="9" formatCode="0.0%">
                  <c:v>0.185866475436096</c:v>
                </c:pt>
                <c:pt idx="10" formatCode="0.0%">
                  <c:v>0.14823032200351</c:v>
                </c:pt>
                <c:pt idx="11" formatCode="0.0%">
                  <c:v>0.15697197346277</c:v>
                </c:pt>
                <c:pt idx="12" formatCode="0.0%">
                  <c:v>0.179064574449592</c:v>
                </c:pt>
                <c:pt idx="13" formatCode="0.0%">
                  <c:v>0.153806817950525</c:v>
                </c:pt>
                <c:pt idx="14" formatCode="0.0%">
                  <c:v>0.166593453600667</c:v>
                </c:pt>
                <c:pt idx="15" formatCode="0.0%">
                  <c:v>0.18346422639825</c:v>
                </c:pt>
                <c:pt idx="16" formatCode="0.0%">
                  <c:v>0.196703004198759</c:v>
                </c:pt>
                <c:pt idx="17" formatCode="0.0%">
                  <c:v>0.213384173271422</c:v>
                </c:pt>
                <c:pt idx="18" formatCode="0.0%">
                  <c:v>0.240062260834349</c:v>
                </c:pt>
                <c:pt idx="19" formatCode="0.0%">
                  <c:v>0.248905181853689</c:v>
                </c:pt>
                <c:pt idx="20" formatCode="0.0%">
                  <c:v>0.20015056575841</c:v>
                </c:pt>
                <c:pt idx="21" formatCode="0.0%">
                  <c:v>0.166421313775401</c:v>
                </c:pt>
                <c:pt idx="22" formatCode="0.0%">
                  <c:v>0.173020069412007</c:v>
                </c:pt>
                <c:pt idx="23" formatCode="0.0%">
                  <c:v>0.191241800373037</c:v>
                </c:pt>
                <c:pt idx="24" formatCode="0.0%">
                  <c:v>0.189080051579125</c:v>
                </c:pt>
                <c:pt idx="25" formatCode="0.0%">
                  <c:v>0.187666787420533</c:v>
                </c:pt>
                <c:pt idx="26" formatCode="0.0%">
                  <c:v>0.193165568606555</c:v>
                </c:pt>
                <c:pt idx="27" formatCode="0.0%">
                  <c:v>0.194022318161395</c:v>
                </c:pt>
                <c:pt idx="28" formatCode="0.0%">
                  <c:v>0.172801565442192</c:v>
                </c:pt>
                <c:pt idx="29" formatCode="0.0%">
                  <c:v>0.172947696804461</c:v>
                </c:pt>
                <c:pt idx="30" formatCode="0.0%">
                  <c:v>0.158325703790809</c:v>
                </c:pt>
                <c:pt idx="31" formatCode="0.0%">
                  <c:v>0.137978671892409</c:v>
                </c:pt>
                <c:pt idx="32" formatCode="0.0%">
                  <c:v>0.13217601949783</c:v>
                </c:pt>
                <c:pt idx="33" formatCode="0.0%">
                  <c:v>0.126921061853637</c:v>
                </c:pt>
                <c:pt idx="34" formatCode="0.0%">
                  <c:v>0.114714966486468</c:v>
                </c:pt>
                <c:pt idx="35" formatCode="0.0%">
                  <c:v>0.112680538496215</c:v>
                </c:pt>
                <c:pt idx="36" formatCode="0.0%">
                  <c:v>0.105378462256114</c:v>
                </c:pt>
                <c:pt idx="37" formatCode="0.0%">
                  <c:v>0.104673919102031</c:v>
                </c:pt>
                <c:pt idx="38" formatCode="0.0%">
                  <c:v>0.103554121329553</c:v>
                </c:pt>
                <c:pt idx="39" formatCode="0.0%">
                  <c:v>0.100747879408337</c:v>
                </c:pt>
                <c:pt idx="40" formatCode="0.0%">
                  <c:v>0.105954873699659</c:v>
                </c:pt>
                <c:pt idx="41" formatCode="0.0%">
                  <c:v>0.100359919970892</c:v>
                </c:pt>
                <c:pt idx="42" formatCode="0.0%">
                  <c:v>0.0990485418117154</c:v>
                </c:pt>
                <c:pt idx="43" formatCode="0.0%">
                  <c:v>0.0937975193620493</c:v>
                </c:pt>
                <c:pt idx="44" formatCode="0.0%">
                  <c:v>0.0961287108376428</c:v>
                </c:pt>
                <c:pt idx="45" formatCode="0.0%">
                  <c:v>0.0998356655964908</c:v>
                </c:pt>
                <c:pt idx="46" formatCode="0.0%">
                  <c:v>0.100870398238223</c:v>
                </c:pt>
                <c:pt idx="47" formatCode="0.0%">
                  <c:v>0.0985717555707784</c:v>
                </c:pt>
                <c:pt idx="48" formatCode="0.0%">
                  <c:v>0.0963365276813599</c:v>
                </c:pt>
                <c:pt idx="49" formatCode="0.0%">
                  <c:v>0.098181297288055</c:v>
                </c:pt>
                <c:pt idx="50" formatCode="0.0%">
                  <c:v>0.101573424096784</c:v>
                </c:pt>
                <c:pt idx="51" formatCode="0.0%">
                  <c:v>0.103388483906179</c:v>
                </c:pt>
                <c:pt idx="52" formatCode="0.0%">
                  <c:v>0.101924180984497</c:v>
                </c:pt>
                <c:pt idx="53" formatCode="0.0%">
                  <c:v>0.101095203310251</c:v>
                </c:pt>
                <c:pt idx="54" formatCode="0.0%">
                  <c:v>0.100266225636005</c:v>
                </c:pt>
                <c:pt idx="55" formatCode="0.0%">
                  <c:v>0.101893894374371</c:v>
                </c:pt>
                <c:pt idx="56" formatCode="0.0%">
                  <c:v>0.103521563112736</c:v>
                </c:pt>
                <c:pt idx="57" formatCode="0.0%">
                  <c:v>0.103279609233141</c:v>
                </c:pt>
                <c:pt idx="58" formatCode="0.0%">
                  <c:v>0.106305268593132</c:v>
                </c:pt>
                <c:pt idx="59" formatCode="0.0%">
                  <c:v>0.10166100715287</c:v>
                </c:pt>
                <c:pt idx="60" formatCode="0.0%">
                  <c:v>0.097479478281457</c:v>
                </c:pt>
                <c:pt idx="61" formatCode="0.0%">
                  <c:v>0.0962735286011593</c:v>
                </c:pt>
                <c:pt idx="62" formatCode="0.0%">
                  <c:v>0.0933199027094815</c:v>
                </c:pt>
                <c:pt idx="63" formatCode="0.0%">
                  <c:v>0.0868117740728849</c:v>
                </c:pt>
                <c:pt idx="64" formatCode="0.0%">
                  <c:v>0.0815929418051837</c:v>
                </c:pt>
                <c:pt idx="65" formatCode="0.0%">
                  <c:v>0.0781743885389119</c:v>
                </c:pt>
                <c:pt idx="66" formatCode="0.0%">
                  <c:v>0.0752809193310923</c:v>
                </c:pt>
                <c:pt idx="67" formatCode="0.0%">
                  <c:v>0.0743013619526671</c:v>
                </c:pt>
                <c:pt idx="68" formatCode="0.0%">
                  <c:v>0.0749252401079845</c:v>
                </c:pt>
                <c:pt idx="69" formatCode="0.0%">
                  <c:v>0.0815465301275253</c:v>
                </c:pt>
                <c:pt idx="70" formatCode="0.0%">
                  <c:v>0.0827925056219101</c:v>
                </c:pt>
                <c:pt idx="71" formatCode="0.0%">
                  <c:v>0.0882770344614982</c:v>
                </c:pt>
                <c:pt idx="72" formatCode="0.0%">
                  <c:v>0.0963303968310356</c:v>
                </c:pt>
                <c:pt idx="73" formatCode="0.0%">
                  <c:v>0.096255823969841</c:v>
                </c:pt>
                <c:pt idx="74" formatCode="0.0%">
                  <c:v>0.0982893630862236</c:v>
                </c:pt>
                <c:pt idx="75" formatCode="0.0%">
                  <c:v>0.103562422096729</c:v>
                </c:pt>
                <c:pt idx="76" formatCode="0.0%">
                  <c:v>0.101768344640732</c:v>
                </c:pt>
                <c:pt idx="77" formatCode="0.0%">
                  <c:v>0.115844585001469</c:v>
                </c:pt>
                <c:pt idx="78" formatCode="0.0%">
                  <c:v>0.129965916275978</c:v>
                </c:pt>
                <c:pt idx="79" formatCode="0.0%">
                  <c:v>0.129745721817017</c:v>
                </c:pt>
                <c:pt idx="80" formatCode="0.0%">
                  <c:v>0.129461660981178</c:v>
                </c:pt>
                <c:pt idx="81" formatCode="0.0%">
                  <c:v>0.125559791922569</c:v>
                </c:pt>
                <c:pt idx="82" formatCode="0.0%">
                  <c:v>0.133163347840309</c:v>
                </c:pt>
                <c:pt idx="83" formatCode="0.0%">
                  <c:v>0.133032038807869</c:v>
                </c:pt>
                <c:pt idx="84" formatCode="0.0%">
                  <c:v>0.132809460163116</c:v>
                </c:pt>
                <c:pt idx="85" formatCode="0.0%">
                  <c:v>0.13485760986805</c:v>
                </c:pt>
                <c:pt idx="86" formatCode="0.0%">
                  <c:v>0.140942007303238</c:v>
                </c:pt>
                <c:pt idx="87" formatCode="0.0%">
                  <c:v>0.149596333503723</c:v>
                </c:pt>
                <c:pt idx="88" formatCode="0.0%">
                  <c:v>0.157146036624908</c:v>
                </c:pt>
                <c:pt idx="89" formatCode="0.0%">
                  <c:v>0.161620795726776</c:v>
                </c:pt>
                <c:pt idx="90" formatCode="0.0%">
                  <c:v>0.169363245368004</c:v>
                </c:pt>
                <c:pt idx="91" formatCode="0.0%">
                  <c:v>0.16464076936245</c:v>
                </c:pt>
                <c:pt idx="92" formatCode="0.0%">
                  <c:v>0.158750459551811</c:v>
                </c:pt>
                <c:pt idx="93" formatCode="0.0%">
                  <c:v>0.159296706318855</c:v>
                </c:pt>
                <c:pt idx="94" formatCode="0.0%">
                  <c:v>0.162525519728661</c:v>
                </c:pt>
                <c:pt idx="95" formatCode="0.0%">
                  <c:v>0.167875126004219</c:v>
                </c:pt>
                <c:pt idx="96" formatCode="0.0%">
                  <c:v>0.171795338392258</c:v>
                </c:pt>
                <c:pt idx="97" formatCode="0.0%">
                  <c:v>0.179438814520836</c:v>
                </c:pt>
                <c:pt idx="98" formatCode="0.0%">
                  <c:v>0.183098986744881</c:v>
                </c:pt>
                <c:pt idx="99" formatCode="0.0%">
                  <c:v>0.171548455953598</c:v>
                </c:pt>
                <c:pt idx="100" formatCode="0.0%">
                  <c:v>0.181659266352654</c:v>
                </c:pt>
                <c:pt idx="101" formatCode="0.0%">
                  <c:v>0.190892666578293</c:v>
                </c:pt>
                <c:pt idx="102" formatCode="0.0%">
                  <c:v>0.200974896550179</c:v>
                </c:pt>
                <c:pt idx="103" formatCode="0.0%">
                  <c:v>0.19547176361084</c:v>
                </c:pt>
                <c:pt idx="104" formatCode="0.0%">
                  <c:v>0.198159724473953</c:v>
                </c:pt>
                <c:pt idx="105" formatCode="0.0%">
                  <c:v>0.20013602077961</c:v>
                </c:pt>
                <c:pt idx="106" formatCode="0.0%">
                  <c:v>0.197891056537628</c:v>
                </c:pt>
                <c:pt idx="107" formatCode="0.0%">
                  <c:v>0.195407778024673</c:v>
                </c:pt>
                <c:pt idx="108" formatCode="0.0%">
                  <c:v>0.193563967943191</c:v>
                </c:pt>
                <c:pt idx="109" formatCode="0.0%">
                  <c:v>0.192165240645409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2C-1947-ABC4-263158AC0F4F}"/>
            </c:ext>
          </c:extLst>
        </c:ser>
        <c:ser>
          <c:idx val="0"/>
          <c:order val="1"/>
          <c:spPr>
            <a:ln w="25400">
              <a:solidFill>
                <a:schemeClr val="tx1"/>
              </a:solidFill>
            </a:ln>
            <a:effectLst/>
          </c:spPr>
          <c:marker>
            <c:symbol val="triangle"/>
            <c:size val="11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'DataF1-F2(Wealth)'!$A$10:$A$120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'DataF1-F2(Wealth)'!$AN$10:$AN$120</c:f>
              <c:numCache>
                <c:formatCode>General</c:formatCode>
                <c:ptCount val="111"/>
                <c:pt idx="79" formatCode="0.0%">
                  <c:v>0.1206468</c:v>
                </c:pt>
                <c:pt idx="82" formatCode="0.0%">
                  <c:v>0.1234892</c:v>
                </c:pt>
                <c:pt idx="85" formatCode="0.0%">
                  <c:v>0.1552653</c:v>
                </c:pt>
                <c:pt idx="88" formatCode="0.0%">
                  <c:v>0.14663</c:v>
                </c:pt>
                <c:pt idx="91" formatCode="0.0%">
                  <c:v>0.1317843</c:v>
                </c:pt>
                <c:pt idx="94" formatCode="0.0%">
                  <c:v>0.1388906</c:v>
                </c:pt>
                <c:pt idx="97" formatCode="0.0%">
                  <c:v>0.1532645</c:v>
                </c:pt>
                <c:pt idx="100" formatCode="0.0%">
                  <c:v>0.1564104</c:v>
                </c:pt>
                <c:pt idx="103" formatCode="0.0%">
                  <c:v>0.1722099</c:v>
                </c:pt>
                <c:pt idx="106" formatCode="0.0%">
                  <c:v>0.1730049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2C-1947-ABC4-263158AC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522296"/>
        <c:axId val="-2006516984"/>
      </c:lineChart>
      <c:catAx>
        <c:axId val="-200652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065169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06516984"/>
        <c:scaling>
          <c:orientation val="minMax"/>
          <c:max val="0.26"/>
          <c:min val="0.0"/>
        </c:scaling>
        <c:delete val="0"/>
        <c:axPos val="l"/>
        <c:numFmt formatCode="0%" sourceLinked="0"/>
        <c:majorTickMark val="none"/>
        <c:minorTickMark val="none"/>
        <c:tickLblPos val="nextTo"/>
        <c:crossAx val="-2006522296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/>
              <a:t>Top 0.00001% wealth share</a:t>
            </a:r>
            <a:endParaRPr lang="fr-FR" sz="1600" b="0"/>
          </a:p>
        </c:rich>
      </c:tx>
      <c:layout>
        <c:manualLayout>
          <c:xMode val="edge"/>
          <c:yMode val="edge"/>
          <c:x val="0.335606230041157"/>
          <c:y val="0.01818181818181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2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'DataF1(Forbes)'!$A$23:$A$63</c:f>
              <c:numCache>
                <c:formatCode>General</c:formatCode>
                <c:ptCount val="4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  <c:pt idx="37">
                  <c:v>2017.0</c:v>
                </c:pt>
                <c:pt idx="38">
                  <c:v>2018.0</c:v>
                </c:pt>
                <c:pt idx="39">
                  <c:v>2019.0</c:v>
                </c:pt>
                <c:pt idx="40">
                  <c:v>2020.0</c:v>
                </c:pt>
              </c:numCache>
            </c:numRef>
          </c:cat>
          <c:val>
            <c:numRef>
              <c:f>'DataF1(Forbes)'!$Y$23:$Y$63</c:f>
              <c:numCache>
                <c:formatCode>General</c:formatCode>
                <c:ptCount val="41"/>
                <c:pt idx="2" formatCode="0.00%">
                  <c:v>0.00132544607173195</c:v>
                </c:pt>
                <c:pt idx="3" formatCode="0.00%">
                  <c:v>0.00167137118083257</c:v>
                </c:pt>
                <c:pt idx="4" formatCode="0.00%">
                  <c:v>0.00169542864943155</c:v>
                </c:pt>
                <c:pt idx="5" formatCode="0.00%">
                  <c:v>0.00129557427161357</c:v>
                </c:pt>
                <c:pt idx="6" formatCode="0.00%">
                  <c:v>0.00162731640518256</c:v>
                </c:pt>
                <c:pt idx="7" formatCode="0.00%">
                  <c:v>0.00235515482131226</c:v>
                </c:pt>
                <c:pt idx="8" formatCode="0.00%">
                  <c:v>0.00234015386768983</c:v>
                </c:pt>
                <c:pt idx="9" formatCode="0.00%">
                  <c:v>0.00223166914331561</c:v>
                </c:pt>
                <c:pt idx="10" formatCode="0.00%">
                  <c:v>0.00212430754770013</c:v>
                </c:pt>
                <c:pt idx="11" formatCode="0.00%">
                  <c:v>0.00277188711905293</c:v>
                </c:pt>
                <c:pt idx="12" formatCode="0.00%">
                  <c:v>0.00296439983279529</c:v>
                </c:pt>
                <c:pt idx="13" formatCode="0.00%">
                  <c:v>0.00306917735606016</c:v>
                </c:pt>
                <c:pt idx="14" formatCode="0.00%">
                  <c:v>0.00317636901904212</c:v>
                </c:pt>
                <c:pt idx="15" formatCode="0.00%">
                  <c:v>0.00342077568803893</c:v>
                </c:pt>
                <c:pt idx="16" formatCode="0.00%">
                  <c:v>0.00370130321104885</c:v>
                </c:pt>
                <c:pt idx="17" formatCode="0.00%">
                  <c:v>0.00543835735012222</c:v>
                </c:pt>
                <c:pt idx="18" formatCode="0.00%">
                  <c:v>0.00673200298478208</c:v>
                </c:pt>
                <c:pt idx="19" formatCode="0.00%">
                  <c:v>0.00934756352950599</c:v>
                </c:pt>
                <c:pt idx="20" formatCode="0.00%">
                  <c:v>0.00960676184984237</c:v>
                </c:pt>
                <c:pt idx="21" formatCode="0.00%">
                  <c:v>0.00764474002801189</c:v>
                </c:pt>
                <c:pt idx="22" formatCode="0.00%">
                  <c:v>0.00694867079845273</c:v>
                </c:pt>
                <c:pt idx="23" formatCode="0.00%">
                  <c:v>0.007106850708855</c:v>
                </c:pt>
                <c:pt idx="24" formatCode="0.00%">
                  <c:v>0.00603663545639895</c:v>
                </c:pt>
                <c:pt idx="25" formatCode="0.00%">
                  <c:v>0.00553304345395285</c:v>
                </c:pt>
                <c:pt idx="26" formatCode="0.00%">
                  <c:v>0.00538998096195136</c:v>
                </c:pt>
                <c:pt idx="27" formatCode="0.00%">
                  <c:v>0.00603832237987123</c:v>
                </c:pt>
                <c:pt idx="28" formatCode="0.00%">
                  <c:v>0.00684848853406965</c:v>
                </c:pt>
                <c:pt idx="29" formatCode="0.00%">
                  <c:v>0.00648174059505858</c:v>
                </c:pt>
                <c:pt idx="30" formatCode="0.00%">
                  <c:v>0.00682675394495333</c:v>
                </c:pt>
                <c:pt idx="31" formatCode="0.00%">
                  <c:v>0.00740267469346096</c:v>
                </c:pt>
                <c:pt idx="32" formatCode="0.00%">
                  <c:v>0.00827776747160103</c:v>
                </c:pt>
                <c:pt idx="33" formatCode="0.00%">
                  <c:v>0.00896577587231849</c:v>
                </c:pt>
                <c:pt idx="34" formatCode="0.00%">
                  <c:v>0.00950012287110313</c:v>
                </c:pt>
                <c:pt idx="35" formatCode="0.00%">
                  <c:v>0.00895419280771068</c:v>
                </c:pt>
                <c:pt idx="36" formatCode="0.00%">
                  <c:v>0.00967985287352248</c:v>
                </c:pt>
                <c:pt idx="37" formatCode="0.00%">
                  <c:v>0.0101489384782086</c:v>
                </c:pt>
                <c:pt idx="38" formatCode="0.00%">
                  <c:v>0.0115425031193194</c:v>
                </c:pt>
                <c:pt idx="39" formatCode="0.00%">
                  <c:v>0.0107335141361358</c:v>
                </c:pt>
                <c:pt idx="40" formatCode="0.00%">
                  <c:v>0.0121588518484923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7F-D54C-9415-46F32CED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373144"/>
        <c:axId val="-2006367640"/>
      </c:lineChart>
      <c:catAx>
        <c:axId val="-20063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06367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6367640"/>
        <c:scaling>
          <c:orientation val="minMax"/>
          <c:max val="0.013"/>
          <c:min val="0.0"/>
        </c:scaling>
        <c:delete val="0"/>
        <c:axPos val="l"/>
        <c:numFmt formatCode="0.0%" sourceLinked="0"/>
        <c:majorTickMark val="none"/>
        <c:minorTickMark val="none"/>
        <c:tickLblPos val="nextTo"/>
        <c:crossAx val="-2006373144"/>
        <c:crosses val="autoZero"/>
        <c:crossBetween val="between"/>
        <c:majorUnit val="0.002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fr-FR" sz="2000" b="1">
                <a:effectLst/>
              </a:rPr>
              <a:t>Average wealth of 1% wealthiest US</a:t>
            </a:r>
            <a:r>
              <a:rPr lang="fr-FR" sz="2000" b="1" baseline="0">
                <a:effectLst/>
              </a:rPr>
              <a:t> a</a:t>
            </a:r>
            <a:r>
              <a:rPr lang="fr-FR" sz="2000" b="1">
                <a:effectLst/>
              </a:rPr>
              <a:t>dults </a:t>
            </a:r>
            <a:endParaRPr lang="fr-FR" sz="2000" b="1"/>
          </a:p>
        </c:rich>
      </c:tx>
      <c:layout>
        <c:manualLayout>
          <c:xMode val="edge"/>
          <c:yMode val="edge"/>
          <c:x val="0.237563371245261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575386410032"/>
          <c:y val="0.0799559123736984"/>
          <c:w val="0.901451132991997"/>
          <c:h val="0.816622720517085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'DataF1-F2(Wealth)'!$A$70:$A$120</c:f>
              <c:numCache>
                <c:formatCode>General</c:formatCode>
                <c:ptCount val="5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</c:numCache>
            </c:numRef>
          </c:cat>
          <c:val>
            <c:numRef>
              <c:f>'DataF1-F2(Wealth)'!$BB$70:$BB$120</c:f>
              <c:numCache>
                <c:formatCode>#,##0</c:formatCode>
                <c:ptCount val="51"/>
                <c:pt idx="0">
                  <c:v>79.1616032755232</c:v>
                </c:pt>
                <c:pt idx="1">
                  <c:v>78.28913447488118</c:v>
                </c:pt>
                <c:pt idx="2">
                  <c:v>78.93993246752895</c:v>
                </c:pt>
                <c:pt idx="3">
                  <c:v>73.68947965826787</c:v>
                </c:pt>
                <c:pt idx="4">
                  <c:v>66.38574488735199</c:v>
                </c:pt>
                <c:pt idx="5">
                  <c:v>63.91636278860513</c:v>
                </c:pt>
                <c:pt idx="6">
                  <c:v>63.43768406698963</c:v>
                </c:pt>
                <c:pt idx="7">
                  <c:v>62.16322537551492</c:v>
                </c:pt>
                <c:pt idx="8">
                  <c:v>60.75305771643219</c:v>
                </c:pt>
                <c:pt idx="9">
                  <c:v>65.32863581943018</c:v>
                </c:pt>
                <c:pt idx="10">
                  <c:v>69.99775363316305</c:v>
                </c:pt>
                <c:pt idx="11">
                  <c:v>71.71406661816118</c:v>
                </c:pt>
                <c:pt idx="12">
                  <c:v>76.4053188755982</c:v>
                </c:pt>
                <c:pt idx="13">
                  <c:v>75.0701965183784</c:v>
                </c:pt>
                <c:pt idx="14">
                  <c:v>72.89037263328056</c:v>
                </c:pt>
                <c:pt idx="15">
                  <c:v>77.24214937392422</c:v>
                </c:pt>
                <c:pt idx="16">
                  <c:v>83.4696502415358</c:v>
                </c:pt>
                <c:pt idx="17">
                  <c:v>90.56121922691816</c:v>
                </c:pt>
                <c:pt idx="18">
                  <c:v>96.37485015122937</c:v>
                </c:pt>
                <c:pt idx="19">
                  <c:v>99.86456456142876</c:v>
                </c:pt>
                <c:pt idx="20">
                  <c:v>99.97376544290644</c:v>
                </c:pt>
                <c:pt idx="21">
                  <c:v>99.8918306471379</c:v>
                </c:pt>
                <c:pt idx="22">
                  <c:v>103.9354242760503</c:v>
                </c:pt>
                <c:pt idx="23">
                  <c:v>104.2816320852597</c:v>
                </c:pt>
                <c:pt idx="24">
                  <c:v>101.8246130117583</c:v>
                </c:pt>
                <c:pt idx="25">
                  <c:v>102.9848240610432</c:v>
                </c:pt>
                <c:pt idx="26">
                  <c:v>108.2071116563438</c:v>
                </c:pt>
                <c:pt idx="27">
                  <c:v>114.7960541483615</c:v>
                </c:pt>
                <c:pt idx="28">
                  <c:v>125.1188458404502</c:v>
                </c:pt>
                <c:pt idx="29">
                  <c:v>133.4307876813464</c:v>
                </c:pt>
                <c:pt idx="30">
                  <c:v>133.3216936866332</c:v>
                </c:pt>
                <c:pt idx="31">
                  <c:v>130.1249547629494</c:v>
                </c:pt>
                <c:pt idx="32">
                  <c:v>125.3526521843095</c:v>
                </c:pt>
                <c:pt idx="33">
                  <c:v>127.0255587749146</c:v>
                </c:pt>
                <c:pt idx="34">
                  <c:v>138.1932711682288</c:v>
                </c:pt>
                <c:pt idx="35">
                  <c:v>149.4381092848535</c:v>
                </c:pt>
                <c:pt idx="36">
                  <c:v>154.6761985218899</c:v>
                </c:pt>
                <c:pt idx="37">
                  <c:v>159.2136806540224</c:v>
                </c:pt>
                <c:pt idx="38">
                  <c:v>147.7512557788441</c:v>
                </c:pt>
                <c:pt idx="39">
                  <c:v>135.409690916708</c:v>
                </c:pt>
                <c:pt idx="40">
                  <c:v>139.2109552726625</c:v>
                </c:pt>
                <c:pt idx="41">
                  <c:v>141.2420730293383</c:v>
                </c:pt>
                <c:pt idx="42">
                  <c:v>145.968002811597</c:v>
                </c:pt>
                <c:pt idx="43">
                  <c:v>154.2132606605021</c:v>
                </c:pt>
                <c:pt idx="44">
                  <c:v>164.6167231715368</c:v>
                </c:pt>
                <c:pt idx="45">
                  <c:v>168.5193617699913</c:v>
                </c:pt>
                <c:pt idx="46">
                  <c:v>171.8514965991206</c:v>
                </c:pt>
                <c:pt idx="47">
                  <c:v>175.4084792547201</c:v>
                </c:pt>
                <c:pt idx="48">
                  <c:v>174.2578185616806</c:v>
                </c:pt>
                <c:pt idx="49">
                  <c:v>179.6947721091148</c:v>
                </c:pt>
                <c:pt idx="50">
                  <c:v>199.4227033089114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1-584B-9A15-4CD6DB6CE3A0}"/>
            </c:ext>
          </c:extLst>
        </c:ser>
        <c:ser>
          <c:idx val="0"/>
          <c:order val="1"/>
          <c:spPr>
            <a:ln w="25400">
              <a:solidFill>
                <a:schemeClr val="tx1"/>
              </a:solidFill>
            </a:ln>
            <a:effectLst/>
          </c:spPr>
          <c:marker>
            <c:symbol val="triangle"/>
            <c:size val="11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'DataF1-F2(Wealth)'!$A$70:$A$120</c:f>
              <c:numCache>
                <c:formatCode>General</c:formatCode>
                <c:ptCount val="5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</c:numCache>
            </c:numRef>
          </c:cat>
          <c:val>
            <c:numRef>
              <c:f>'DataF1-F2(Wealth)'!$BA$70:$BA$120</c:f>
              <c:numCache>
                <c:formatCode>#,##0</c:formatCode>
                <c:ptCount val="51"/>
                <c:pt idx="19">
                  <c:v>90.62385053901825</c:v>
                </c:pt>
                <c:pt idx="20">
                  <c:v>88.9876913191031</c:v>
                </c:pt>
                <c:pt idx="21">
                  <c:v>96.10901188456292</c:v>
                </c:pt>
                <c:pt idx="22">
                  <c:v>98.94523992731963</c:v>
                </c:pt>
                <c:pt idx="23">
                  <c:v>104.8381054255662</c:v>
                </c:pt>
                <c:pt idx="24">
                  <c:v>105.960906687897</c:v>
                </c:pt>
                <c:pt idx="25">
                  <c:v>114.1294961552661</c:v>
                </c:pt>
                <c:pt idx="26">
                  <c:v>113.8450750844663</c:v>
                </c:pt>
                <c:pt idx="27">
                  <c:v>117.21705863532</c:v>
                </c:pt>
                <c:pt idx="28">
                  <c:v>122.9023233706276</c:v>
                </c:pt>
                <c:pt idx="29">
                  <c:v>130.4523969285983</c:v>
                </c:pt>
                <c:pt idx="30">
                  <c:v>128.9731954589635</c:v>
                </c:pt>
                <c:pt idx="31">
                  <c:v>118.1788011011217</c:v>
                </c:pt>
                <c:pt idx="32">
                  <c:v>113.3128213407083</c:v>
                </c:pt>
                <c:pt idx="33">
                  <c:v>120.4674006175528</c:v>
                </c:pt>
                <c:pt idx="34">
                  <c:v>133.1939059203077</c:v>
                </c:pt>
                <c:pt idx="35">
                  <c:v>141.4622927579972</c:v>
                </c:pt>
                <c:pt idx="36">
                  <c:v>146.9443538957444</c:v>
                </c:pt>
                <c:pt idx="37">
                  <c:v>153.5711912005435</c:v>
                </c:pt>
                <c:pt idx="38">
                  <c:v>139.572352805208</c:v>
                </c:pt>
                <c:pt idx="39">
                  <c:v>130.2123858938211</c:v>
                </c:pt>
                <c:pt idx="40">
                  <c:v>134.6643352536827</c:v>
                </c:pt>
                <c:pt idx="41">
                  <c:v>132.0573945537553</c:v>
                </c:pt>
                <c:pt idx="42">
                  <c:v>134.0316645767336</c:v>
                </c:pt>
                <c:pt idx="43">
                  <c:v>147.3934460376327</c:v>
                </c:pt>
                <c:pt idx="44">
                  <c:v>156.868843313703</c:v>
                </c:pt>
                <c:pt idx="45">
                  <c:v>160.6987555299742</c:v>
                </c:pt>
                <c:pt idx="46">
                  <c:v>166.7079495036543</c:v>
                </c:pt>
                <c:pt idx="47">
                  <c:v>174.7659253642632</c:v>
                </c:pt>
                <c:pt idx="48">
                  <c:v>175.2510768916401</c:v>
                </c:pt>
                <c:pt idx="49">
                  <c:v>181.0490156931831</c:v>
                </c:pt>
                <c:pt idx="50">
                  <c:v>200.9256235847982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51-584B-9A15-4CD6DB6C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090680"/>
        <c:axId val="-2008085048"/>
      </c:lineChart>
      <c:catAx>
        <c:axId val="-200809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200808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8085048"/>
        <c:scaling>
          <c:orientation val="minMax"/>
          <c:max val="205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Years of average US per-adult income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-2008090680"/>
        <c:crosses val="autoZero"/>
        <c:crossBetween val="between"/>
        <c:majorUnit val="20.0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fr-FR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fr-FR" sz="2000">
                <a:latin typeface="Arial"/>
                <a:cs typeface="Arial"/>
              </a:rPr>
              <a:t>Top 1% pre-tax income share</a:t>
            </a:r>
          </a:p>
        </c:rich>
      </c:tx>
      <c:layout>
        <c:manualLayout>
          <c:xMode val="edge"/>
          <c:yMode val="edge"/>
          <c:x val="0.347984650652846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66523804777567"/>
          <c:y val="0.0397226082033863"/>
          <c:w val="0.897726724032914"/>
          <c:h val="0.826583294735217"/>
        </c:manualLayout>
      </c:layout>
      <c:lineChart>
        <c:grouping val="standard"/>
        <c:varyColors val="0"/>
        <c:ser>
          <c:idx val="2"/>
          <c:order val="0"/>
          <c:tx>
            <c:v>Top 0.1</c:v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numRef>
              <c:f>'DataF3(Income)'!$A$3:$A$113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'DataF3(Income)'!$B$3:$B$113</c:f>
              <c:numCache>
                <c:formatCode>General</c:formatCode>
                <c:ptCount val="111"/>
                <c:pt idx="3" formatCode="0.0%">
                  <c:v>0.179600418618677</c:v>
                </c:pt>
                <c:pt idx="4" formatCode="0.0%">
                  <c:v>0.181579410592163</c:v>
                </c:pt>
                <c:pt idx="5" formatCode="0.0%">
                  <c:v>0.17577722115275</c:v>
                </c:pt>
                <c:pt idx="6" formatCode="0.0%">
                  <c:v>0.188893745665707</c:v>
                </c:pt>
                <c:pt idx="7" formatCode="0.0%">
                  <c:v>0.177194959519483</c:v>
                </c:pt>
                <c:pt idx="8" formatCode="0.0%">
                  <c:v>0.159867056706877</c:v>
                </c:pt>
                <c:pt idx="9" formatCode="0.0%">
                  <c:v>0.161542833635865</c:v>
                </c:pt>
                <c:pt idx="10" formatCode="0.0%">
                  <c:v>0.146776417249812</c:v>
                </c:pt>
                <c:pt idx="11" formatCode="0.0%">
                  <c:v>0.156171633495658</c:v>
                </c:pt>
                <c:pt idx="12" formatCode="0.0%">
                  <c:v>0.166485517268609</c:v>
                </c:pt>
                <c:pt idx="13" formatCode="0.0%">
                  <c:v>0.152848416144015</c:v>
                </c:pt>
                <c:pt idx="14" formatCode="0.0%">
                  <c:v>0.168046308405406</c:v>
                </c:pt>
                <c:pt idx="15" formatCode="0.0%">
                  <c:v>0.186192955455982</c:v>
                </c:pt>
                <c:pt idx="16" formatCode="0.0%">
                  <c:v>0.187006191843336</c:v>
                </c:pt>
                <c:pt idx="17" formatCode="0.0%">
                  <c:v>0.194947181000281</c:v>
                </c:pt>
                <c:pt idx="18" formatCode="0.0%">
                  <c:v>0.21091164267741</c:v>
                </c:pt>
                <c:pt idx="19" formatCode="0.0%">
                  <c:v>0.197555747360488</c:v>
                </c:pt>
                <c:pt idx="20" formatCode="0.0%">
                  <c:v>0.167153360872236</c:v>
                </c:pt>
                <c:pt idx="21" formatCode="0.0%">
                  <c:v>0.153948746517029</c:v>
                </c:pt>
                <c:pt idx="22" formatCode="0.0%">
                  <c:v>0.155627700960616</c:v>
                </c:pt>
                <c:pt idx="23" formatCode="0.0%">
                  <c:v>0.160924641754773</c:v>
                </c:pt>
                <c:pt idx="24" formatCode="0.0%">
                  <c:v>0.160010748125983</c:v>
                </c:pt>
                <c:pt idx="25" formatCode="0.0%">
                  <c:v>0.15967682755047</c:v>
                </c:pt>
                <c:pt idx="26" formatCode="0.0%">
                  <c:v>0.181636904346394</c:v>
                </c:pt>
                <c:pt idx="27" formatCode="0.0%">
                  <c:v>0.166683565322386</c:v>
                </c:pt>
                <c:pt idx="28" formatCode="0.0%">
                  <c:v>0.150215313739257</c:v>
                </c:pt>
                <c:pt idx="29" formatCode="0.0%">
                  <c:v>0.156391937311547</c:v>
                </c:pt>
                <c:pt idx="30" formatCode="0.0%">
                  <c:v>0.159525868180177</c:v>
                </c:pt>
                <c:pt idx="31" formatCode="0.0%">
                  <c:v>0.152292354428574</c:v>
                </c:pt>
                <c:pt idx="32" formatCode="0.0%">
                  <c:v>0.130587924460217</c:v>
                </c:pt>
                <c:pt idx="33" formatCode="0.0%">
                  <c:v>0.117820719414775</c:v>
                </c:pt>
                <c:pt idx="34" formatCode="0.0%">
                  <c:v>0.108061958064413</c:v>
                </c:pt>
                <c:pt idx="35" formatCode="0.0%">
                  <c:v>0.116106497292982</c:v>
                </c:pt>
                <c:pt idx="36" formatCode="0.0%">
                  <c:v>0.122347456867656</c:v>
                </c:pt>
                <c:pt idx="37" formatCode="0.0%">
                  <c:v>0.112539371484188</c:v>
                </c:pt>
                <c:pt idx="38" formatCode="0.0%">
                  <c:v>0.11574134122992</c:v>
                </c:pt>
                <c:pt idx="39" formatCode="0.0%">
                  <c:v>0.111926589490134</c:v>
                </c:pt>
                <c:pt idx="40" formatCode="0.0%">
                  <c:v>0.119135180192396</c:v>
                </c:pt>
                <c:pt idx="41" formatCode="0.0%">
                  <c:v>0.109787152489372</c:v>
                </c:pt>
                <c:pt idx="42" formatCode="0.0%">
                  <c:v>0.101327641727402</c:v>
                </c:pt>
                <c:pt idx="43" formatCode="0.0%">
                  <c:v>0.0937351425114893</c:v>
                </c:pt>
                <c:pt idx="44" formatCode="0.0%">
                  <c:v>0.0991516782740663</c:v>
                </c:pt>
                <c:pt idx="45" formatCode="0.0%">
                  <c:v>0.0992381989023728</c:v>
                </c:pt>
                <c:pt idx="46" formatCode="0.0%">
                  <c:v>0.0968316697218706</c:v>
                </c:pt>
                <c:pt idx="47" formatCode="0.0%">
                  <c:v>0.0941766691327219</c:v>
                </c:pt>
                <c:pt idx="48" formatCode="0.0%">
                  <c:v>0.0935022042050129</c:v>
                </c:pt>
                <c:pt idx="49" formatCode="0.0%">
                  <c:v>0.0949319828567319</c:v>
                </c:pt>
                <c:pt idx="50" formatCode="0.0%">
                  <c:v>0.090105832408148</c:v>
                </c:pt>
                <c:pt idx="51" formatCode="0.0%">
                  <c:v>0.0924442065722696</c:v>
                </c:pt>
                <c:pt idx="52" formatCode="0.0%">
                  <c:v>0.0891779642328707</c:v>
                </c:pt>
                <c:pt idx="53" formatCode="0.0%">
                  <c:v>0.0886076201823282</c:v>
                </c:pt>
                <c:pt idx="54" formatCode="0.0%">
                  <c:v>0.0910370873014247</c:v>
                </c:pt>
                <c:pt idx="55" formatCode="0.0%">
                  <c:v>0.0930380004141937</c:v>
                </c:pt>
                <c:pt idx="56" formatCode="0.0%">
                  <c:v>0.0942111219773071</c:v>
                </c:pt>
                <c:pt idx="57" formatCode="0.0%">
                  <c:v>0.0983155222315856</c:v>
                </c:pt>
                <c:pt idx="58" formatCode="0.0%">
                  <c:v>0.100710405560883</c:v>
                </c:pt>
                <c:pt idx="59" formatCode="0.0%">
                  <c:v>0.0940042303133928</c:v>
                </c:pt>
                <c:pt idx="60" formatCode="0.0%">
                  <c:v>0.0843789634533259</c:v>
                </c:pt>
                <c:pt idx="61" formatCode="0.0%">
                  <c:v>0.0865321629505646</c:v>
                </c:pt>
                <c:pt idx="62" formatCode="0.0%">
                  <c:v>0.0870083349119345</c:v>
                </c:pt>
                <c:pt idx="63" formatCode="0.0%">
                  <c:v>0.0834083720233359</c:v>
                </c:pt>
                <c:pt idx="64" formatCode="0.0%">
                  <c:v>0.0852903852959103</c:v>
                </c:pt>
                <c:pt idx="65" formatCode="0.0%">
                  <c:v>0.0836643661428846</c:v>
                </c:pt>
                <c:pt idx="66" formatCode="0.0%">
                  <c:v>0.0832586555871515</c:v>
                </c:pt>
                <c:pt idx="67" formatCode="0.0%">
                  <c:v>0.083637714427931</c:v>
                </c:pt>
                <c:pt idx="68" formatCode="0.0%">
                  <c:v>0.0835976602746378</c:v>
                </c:pt>
                <c:pt idx="69" formatCode="0.0%">
                  <c:v>0.0899604230315379</c:v>
                </c:pt>
                <c:pt idx="70" formatCode="0.0%">
                  <c:v>0.0915344359376702</c:v>
                </c:pt>
                <c:pt idx="71" formatCode="0.0%">
                  <c:v>0.0893102669134142</c:v>
                </c:pt>
                <c:pt idx="72" formatCode="0.0%">
                  <c:v>0.0975720765726037</c:v>
                </c:pt>
                <c:pt idx="73" formatCode="0.0%">
                  <c:v>0.1028224525128</c:v>
                </c:pt>
                <c:pt idx="74" formatCode="0.0%">
                  <c:v>0.106294302950398</c:v>
                </c:pt>
                <c:pt idx="75" formatCode="0.0%">
                  <c:v>0.110933744951825</c:v>
                </c:pt>
                <c:pt idx="76" formatCode="0.0%">
                  <c:v>0.131426220841235</c:v>
                </c:pt>
                <c:pt idx="77" formatCode="0.0%">
                  <c:v>0.117501024224629</c:v>
                </c:pt>
                <c:pt idx="78" formatCode="0.0%">
                  <c:v>0.146532491000731</c:v>
                </c:pt>
                <c:pt idx="79" formatCode="0.0%">
                  <c:v>0.138132829942144</c:v>
                </c:pt>
                <c:pt idx="80" formatCode="0.0%">
                  <c:v>0.138097772721657</c:v>
                </c:pt>
                <c:pt idx="81" formatCode="0.0%">
                  <c:v>0.127171201475586</c:v>
                </c:pt>
                <c:pt idx="82" formatCode="0.0%">
                  <c:v>0.142243781003036</c:v>
                </c:pt>
                <c:pt idx="83" formatCode="0.0%">
                  <c:v>0.136843799896482</c:v>
                </c:pt>
                <c:pt idx="84" formatCode="0.0%">
                  <c:v>0.136451190096906</c:v>
                </c:pt>
                <c:pt idx="85" formatCode="0.0%">
                  <c:v>0.14617</c:v>
                </c:pt>
                <c:pt idx="86" formatCode="0.0%">
                  <c:v>0.15836</c:v>
                </c:pt>
                <c:pt idx="87" formatCode="0.0%">
                  <c:v>0.16985</c:v>
                </c:pt>
                <c:pt idx="88" formatCode="0.0%">
                  <c:v>0.17694</c:v>
                </c:pt>
                <c:pt idx="89" formatCode="0.0%">
                  <c:v>0.18366</c:v>
                </c:pt>
                <c:pt idx="90" formatCode="0.0%">
                  <c:v>0.19295</c:v>
                </c:pt>
                <c:pt idx="91" formatCode="0.0%">
                  <c:v>0.1676</c:v>
                </c:pt>
                <c:pt idx="92" formatCode="0.0%">
                  <c:v>0.15913</c:v>
                </c:pt>
                <c:pt idx="93" formatCode="0.0%">
                  <c:v>0.16391</c:v>
                </c:pt>
                <c:pt idx="94" formatCode="0.0%">
                  <c:v>0.18119</c:v>
                </c:pt>
                <c:pt idx="95" formatCode="0.0%">
                  <c:v>0.20037</c:v>
                </c:pt>
                <c:pt idx="96" formatCode="0.0%">
                  <c:v>0.20864</c:v>
                </c:pt>
                <c:pt idx="97" formatCode="0.0%">
                  <c:v>0.21513</c:v>
                </c:pt>
                <c:pt idx="98" formatCode="0.0%">
                  <c:v>0.19574</c:v>
                </c:pt>
                <c:pt idx="99" formatCode="0.0%">
                  <c:v>0.17478</c:v>
                </c:pt>
                <c:pt idx="100" formatCode="0.0%">
                  <c:v>0.18827</c:v>
                </c:pt>
                <c:pt idx="101" formatCode="0.0%">
                  <c:v>0.18846</c:v>
                </c:pt>
                <c:pt idx="102" formatCode="0.0%">
                  <c:v>0.2122</c:v>
                </c:pt>
                <c:pt idx="103" formatCode="0.0%">
                  <c:v>0.18915</c:v>
                </c:pt>
                <c:pt idx="104" formatCode="0.0%">
                  <c:v>0.19872</c:v>
                </c:pt>
                <c:pt idx="105" formatCode="0.0%">
                  <c:v>0.19821</c:v>
                </c:pt>
                <c:pt idx="106" formatCode="0.0%">
                  <c:v>0.19268</c:v>
                </c:pt>
                <c:pt idx="107" formatCode="0.0%">
                  <c:v>0.20309</c:v>
                </c:pt>
                <c:pt idx="108" formatCode="0.0%">
                  <c:v>0.20412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13-F542-9E8D-1B092D522769}"/>
            </c:ext>
          </c:extLst>
        </c:ser>
        <c:ser>
          <c:idx val="0"/>
          <c:order val="1"/>
          <c:tx>
            <c:v>All</c:v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'DataF3(Income)'!$A$3:$A$113</c:f>
              <c:numCache>
                <c:formatCode>General</c:formatCode>
                <c:ptCount val="11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  <c:pt idx="101">
                  <c:v>2011.0</c:v>
                </c:pt>
                <c:pt idx="102">
                  <c:v>2012.0</c:v>
                </c:pt>
                <c:pt idx="103">
                  <c:v>2013.0</c:v>
                </c:pt>
                <c:pt idx="104">
                  <c:v>2014.0</c:v>
                </c:pt>
                <c:pt idx="105">
                  <c:v>2015.0</c:v>
                </c:pt>
                <c:pt idx="106">
                  <c:v>2016.0</c:v>
                </c:pt>
                <c:pt idx="107">
                  <c:v>2017.0</c:v>
                </c:pt>
                <c:pt idx="108">
                  <c:v>2018.0</c:v>
                </c:pt>
                <c:pt idx="109">
                  <c:v>2019.0</c:v>
                </c:pt>
                <c:pt idx="110">
                  <c:v>2020.0</c:v>
                </c:pt>
              </c:numCache>
            </c:numRef>
          </c:cat>
          <c:val>
            <c:numRef>
              <c:f>'DataF3(Income)'!$C$3:$C$113</c:f>
              <c:numCache>
                <c:formatCode>General</c:formatCode>
                <c:ptCount val="111"/>
                <c:pt idx="3" formatCode="0.0%">
                  <c:v>0.204306863972665</c:v>
                </c:pt>
                <c:pt idx="4" formatCode="0.0%">
                  <c:v>0.209188113982781</c:v>
                </c:pt>
                <c:pt idx="5" formatCode="0.0%">
                  <c:v>0.202779279651185</c:v>
                </c:pt>
                <c:pt idx="6" formatCode="0.0%">
                  <c:v>0.2137224557267</c:v>
                </c:pt>
                <c:pt idx="7" formatCode="0.0%">
                  <c:v>0.213010842246041</c:v>
                </c:pt>
                <c:pt idx="8" formatCode="0.0%">
                  <c:v>0.197004452909437</c:v>
                </c:pt>
                <c:pt idx="9" formatCode="0.0%">
                  <c:v>0.216406499186038</c:v>
                </c:pt>
                <c:pt idx="10" formatCode="0.0%">
                  <c:v>0.191318782064346</c:v>
                </c:pt>
                <c:pt idx="11" formatCode="0.0%">
                  <c:v>0.191799982412464</c:v>
                </c:pt>
                <c:pt idx="12" formatCode="0.0%">
                  <c:v>0.185777825854877</c:v>
                </c:pt>
                <c:pt idx="13" formatCode="0.0%">
                  <c:v>0.177056460373213</c:v>
                </c:pt>
                <c:pt idx="14" formatCode="0.0%">
                  <c:v>0.184732514880578</c:v>
                </c:pt>
                <c:pt idx="15" formatCode="0.0%">
                  <c:v>0.206890668496843</c:v>
                </c:pt>
                <c:pt idx="16" formatCode="0.0%">
                  <c:v>0.219160910370697</c:v>
                </c:pt>
                <c:pt idx="17" formatCode="0.0%">
                  <c:v>0.21244659181778</c:v>
                </c:pt>
                <c:pt idx="18" formatCode="0.0%">
                  <c:v>0.222938132332525</c:v>
                </c:pt>
                <c:pt idx="19" formatCode="0.0%">
                  <c:v>0.221834740609825</c:v>
                </c:pt>
                <c:pt idx="20" formatCode="0.0%">
                  <c:v>0.193793397733723</c:v>
                </c:pt>
                <c:pt idx="21" formatCode="0.0%">
                  <c:v>0.167673048511327</c:v>
                </c:pt>
                <c:pt idx="22" formatCode="0.0%">
                  <c:v>0.165200020188415</c:v>
                </c:pt>
                <c:pt idx="23" formatCode="0.0%">
                  <c:v>0.174799441143522</c:v>
                </c:pt>
                <c:pt idx="24" formatCode="0.0%">
                  <c:v>0.190701739846797</c:v>
                </c:pt>
                <c:pt idx="25" formatCode="0.0%">
                  <c:v>0.193328751694247</c:v>
                </c:pt>
                <c:pt idx="26" formatCode="0.0%">
                  <c:v>0.209230034144041</c:v>
                </c:pt>
                <c:pt idx="27" formatCode="0.0%">
                  <c:v>0.206425653714699</c:v>
                </c:pt>
                <c:pt idx="28" formatCode="0.0%">
                  <c:v>0.186442190357287</c:v>
                </c:pt>
                <c:pt idx="29" formatCode="0.0%">
                  <c:v>0.19569612061922</c:v>
                </c:pt>
                <c:pt idx="30" formatCode="0.0%">
                  <c:v>0.208638560733441</c:v>
                </c:pt>
                <c:pt idx="31" formatCode="0.0%">
                  <c:v>0.215579516803289</c:v>
                </c:pt>
                <c:pt idx="32" formatCode="0.0%">
                  <c:v>0.205760269743085</c:v>
                </c:pt>
                <c:pt idx="33" formatCode="0.0%">
                  <c:v>0.185986693428474</c:v>
                </c:pt>
                <c:pt idx="34" formatCode="0.0%">
                  <c:v>0.153480336263076</c:v>
                </c:pt>
                <c:pt idx="35" formatCode="0.0%">
                  <c:v>0.142673465154831</c:v>
                </c:pt>
                <c:pt idx="36" formatCode="0.0%">
                  <c:v>0.142903914089843</c:v>
                </c:pt>
                <c:pt idx="37" formatCode="0.0%">
                  <c:v>0.14978438458811</c:v>
                </c:pt>
                <c:pt idx="38" formatCode="0.0%">
                  <c:v>0.163016209035973</c:v>
                </c:pt>
                <c:pt idx="39" formatCode="0.0%">
                  <c:v>0.15702686803191</c:v>
                </c:pt>
                <c:pt idx="40" formatCode="0.0%">
                  <c:v>0.1670909689355</c:v>
                </c:pt>
                <c:pt idx="41" formatCode="0.0%">
                  <c:v>0.160089343147021</c:v>
                </c:pt>
                <c:pt idx="42" formatCode="0.0%">
                  <c:v>0.149630917113077</c:v>
                </c:pt>
                <c:pt idx="43" formatCode="0.0%">
                  <c:v>0.14042043137772</c:v>
                </c:pt>
                <c:pt idx="44" formatCode="0.0%">
                  <c:v>0.139408787285831</c:v>
                </c:pt>
                <c:pt idx="45" formatCode="0.0%">
                  <c:v>0.146300966697823</c:v>
                </c:pt>
                <c:pt idx="46" formatCode="0.0%">
                  <c:v>0.138083437554739</c:v>
                </c:pt>
                <c:pt idx="47" formatCode="0.0%">
                  <c:v>0.13528324023696</c:v>
                </c:pt>
                <c:pt idx="48" formatCode="0.0%">
                  <c:v>0.126741819434289</c:v>
                </c:pt>
                <c:pt idx="49" formatCode="0.0%">
                  <c:v>0.132058763969811</c:v>
                </c:pt>
                <c:pt idx="50" formatCode="0.0%">
                  <c:v>0.126793220967218</c:v>
                </c:pt>
                <c:pt idx="51" formatCode="0.0%">
                  <c:v>0.12525005030168</c:v>
                </c:pt>
                <c:pt idx="52" formatCode="0.0%">
                  <c:v>0.12657356262207</c:v>
                </c:pt>
                <c:pt idx="53" formatCode="0.0%">
                  <c:v>0.127985596656799</c:v>
                </c:pt>
                <c:pt idx="54" formatCode="0.0%">
                  <c:v>0.129397630691528</c:v>
                </c:pt>
                <c:pt idx="55" formatCode="0.0%">
                  <c:v>0.128795936703682</c:v>
                </c:pt>
                <c:pt idx="56" formatCode="0.0%">
                  <c:v>0.128194242715836</c:v>
                </c:pt>
                <c:pt idx="57" formatCode="0.0%">
                  <c:v>0.124310292303562</c:v>
                </c:pt>
                <c:pt idx="58" formatCode="0.0%">
                  <c:v>0.121804151684046</c:v>
                </c:pt>
                <c:pt idx="59" formatCode="0.0%">
                  <c:v>0.113770022056997</c:v>
                </c:pt>
                <c:pt idx="60" formatCode="0.0%">
                  <c:v>0.108114005764946</c:v>
                </c:pt>
                <c:pt idx="61" formatCode="0.0%">
                  <c:v>0.108610779454466</c:v>
                </c:pt>
                <c:pt idx="62" formatCode="0.0%">
                  <c:v>0.108456676927744</c:v>
                </c:pt>
                <c:pt idx="63" formatCode="0.0%">
                  <c:v>0.106615839085862</c:v>
                </c:pt>
                <c:pt idx="64" formatCode="0.0%">
                  <c:v>0.103743949329328</c:v>
                </c:pt>
                <c:pt idx="65" formatCode="0.0%">
                  <c:v>0.103038238683212</c:v>
                </c:pt>
                <c:pt idx="66" formatCode="0.0%">
                  <c:v>0.103033375541088</c:v>
                </c:pt>
                <c:pt idx="67" formatCode="0.0%">
                  <c:v>0.103754677946299</c:v>
                </c:pt>
                <c:pt idx="68" formatCode="0.0%">
                  <c:v>0.104123538626961</c:v>
                </c:pt>
                <c:pt idx="69" formatCode="0.0%">
                  <c:v>0.107682526111603</c:v>
                </c:pt>
                <c:pt idx="70" formatCode="0.0%">
                  <c:v>0.103489555418491</c:v>
                </c:pt>
                <c:pt idx="71" formatCode="0.0%">
                  <c:v>0.105685256421566</c:v>
                </c:pt>
                <c:pt idx="72" formatCode="0.0%">
                  <c:v>0.108746223151684</c:v>
                </c:pt>
                <c:pt idx="73" formatCode="0.0%">
                  <c:v>0.112730711698532</c:v>
                </c:pt>
                <c:pt idx="74" formatCode="0.0%">
                  <c:v>0.119068801403046</c:v>
                </c:pt>
                <c:pt idx="75" formatCode="0.0%">
                  <c:v>0.120840191841125</c:v>
                </c:pt>
                <c:pt idx="76" formatCode="0.0%">
                  <c:v>0.11707542091608</c:v>
                </c:pt>
                <c:pt idx="77" formatCode="0.0%">
                  <c:v>0.12840124964714</c:v>
                </c:pt>
                <c:pt idx="78" formatCode="0.0%">
                  <c:v>0.146254494786262</c:v>
                </c:pt>
                <c:pt idx="79" formatCode="0.0%">
                  <c:v>0.141896262764931</c:v>
                </c:pt>
                <c:pt idx="80" formatCode="0.0%">
                  <c:v>0.142369166016579</c:v>
                </c:pt>
                <c:pt idx="81" formatCode="0.0%">
                  <c:v>0.13528211414814</c:v>
                </c:pt>
                <c:pt idx="82" formatCode="0.0%">
                  <c:v>0.144688576459885</c:v>
                </c:pt>
                <c:pt idx="83" formatCode="0.0%">
                  <c:v>0.139601573348045</c:v>
                </c:pt>
                <c:pt idx="84" formatCode="0.0%">
                  <c:v>0.13806027173996</c:v>
                </c:pt>
                <c:pt idx="85" formatCode="0.0%">
                  <c:v>0.143329262733459</c:v>
                </c:pt>
                <c:pt idx="86" formatCode="0.0%">
                  <c:v>0.15070828795433</c:v>
                </c:pt>
                <c:pt idx="87" formatCode="0.0%">
                  <c:v>0.157932996749878</c:v>
                </c:pt>
                <c:pt idx="88" formatCode="0.0%">
                  <c:v>0.162103995680809</c:v>
                </c:pt>
                <c:pt idx="89" formatCode="0.0%">
                  <c:v>0.165826812386513</c:v>
                </c:pt>
                <c:pt idx="90" formatCode="0.0%">
                  <c:v>0.172829002141953</c:v>
                </c:pt>
                <c:pt idx="91" formatCode="0.0%">
                  <c:v>0.165021523833275</c:v>
                </c:pt>
                <c:pt idx="92" formatCode="0.0%">
                  <c:v>0.159945011138916</c:v>
                </c:pt>
                <c:pt idx="93" formatCode="0.0%">
                  <c:v>0.161946102976799</c:v>
                </c:pt>
                <c:pt idx="94" formatCode="0.0%">
                  <c:v>0.168759733438492</c:v>
                </c:pt>
                <c:pt idx="95" formatCode="0.0%">
                  <c:v>0.177185595035553</c:v>
                </c:pt>
                <c:pt idx="96" formatCode="0.0%">
                  <c:v>0.183236598968506</c:v>
                </c:pt>
                <c:pt idx="97" formatCode="0.0%">
                  <c:v>0.184451401233673</c:v>
                </c:pt>
                <c:pt idx="98" formatCode="0.0%">
                  <c:v>0.180479511618614</c:v>
                </c:pt>
                <c:pt idx="99" formatCode="0.0%">
                  <c:v>0.166560530662537</c:v>
                </c:pt>
                <c:pt idx="100" formatCode="0.0%">
                  <c:v>0.177408263087273</c:v>
                </c:pt>
                <c:pt idx="101" formatCode="0.0%">
                  <c:v>0.182364001870155</c:v>
                </c:pt>
                <c:pt idx="102" formatCode="0.0%">
                  <c:v>0.192929908633232</c:v>
                </c:pt>
                <c:pt idx="103" formatCode="0.0%">
                  <c:v>0.18342787027359</c:v>
                </c:pt>
                <c:pt idx="104" formatCode="0.0%">
                  <c:v>0.188813805580139</c:v>
                </c:pt>
                <c:pt idx="105" formatCode="0.0%">
                  <c:v>0.188382431864738</c:v>
                </c:pt>
                <c:pt idx="106" formatCode="0.0%">
                  <c:v>0.186073750257492</c:v>
                </c:pt>
                <c:pt idx="107" formatCode="0.0%">
                  <c:v>0.187830343842506</c:v>
                </c:pt>
                <c:pt idx="108" formatCode="0.0%">
                  <c:v>0.189309865236282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13-F542-9E8D-1B092D522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716520"/>
        <c:axId val="-2011996696"/>
      </c:lineChart>
      <c:catAx>
        <c:axId val="-200871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2000"/>
            </a:pPr>
            <a:endParaRPr lang="fr-FR"/>
          </a:p>
        </c:txPr>
        <c:crossAx val="-20119966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11996696"/>
        <c:scaling>
          <c:orientation val="minMax"/>
          <c:max val="0.25"/>
          <c:min val="0.0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-2008716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Palatino"/>
          <a:cs typeface="Palatino"/>
        </a:defRPr>
      </a:pPr>
      <a:endParaRPr lang="fr-FR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>
                <a:latin typeface="Arial"/>
                <a:cs typeface="Arial"/>
              </a:rPr>
              <a:t>Average annual income growth rates</a:t>
            </a:r>
          </a:p>
        </c:rich>
      </c:tx>
      <c:layout>
        <c:manualLayout>
          <c:xMode val="edge"/>
          <c:yMode val="edge"/>
          <c:x val="0.275418120203329"/>
          <c:y val="0.00653594771241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1195683872849"/>
          <c:y val="0.0465116279069767"/>
          <c:w val="0.912181160688247"/>
          <c:h val="0.820798380594582"/>
        </c:manualLayout>
      </c:layout>
      <c:lineChart>
        <c:grouping val="standard"/>
        <c:varyColors val="0"/>
        <c:ser>
          <c:idx val="3"/>
          <c:order val="2"/>
          <c:spPr>
            <a:ln w="25400"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'DataF4(Growth)'!$A$10:$A$136</c:f>
              <c:numCache>
                <c:formatCode>General</c:formatCode>
                <c:ptCount val="12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99.1</c:v>
                </c:pt>
                <c:pt idx="97">
                  <c:v>99.2</c:v>
                </c:pt>
                <c:pt idx="98">
                  <c:v>99.3</c:v>
                </c:pt>
                <c:pt idx="99">
                  <c:v>99.4</c:v>
                </c:pt>
                <c:pt idx="100">
                  <c:v>99.5</c:v>
                </c:pt>
                <c:pt idx="101">
                  <c:v>99.6</c:v>
                </c:pt>
                <c:pt idx="102">
                  <c:v>99.7</c:v>
                </c:pt>
                <c:pt idx="103">
                  <c:v>99.8</c:v>
                </c:pt>
                <c:pt idx="104">
                  <c:v>99.9</c:v>
                </c:pt>
                <c:pt idx="105">
                  <c:v>99.9</c:v>
                </c:pt>
                <c:pt idx="106">
                  <c:v>99.91</c:v>
                </c:pt>
                <c:pt idx="107">
                  <c:v>99.92</c:v>
                </c:pt>
                <c:pt idx="108">
                  <c:v>99.93</c:v>
                </c:pt>
                <c:pt idx="109">
                  <c:v>99.94</c:v>
                </c:pt>
                <c:pt idx="110">
                  <c:v>99.95</c:v>
                </c:pt>
                <c:pt idx="111">
                  <c:v>99.96</c:v>
                </c:pt>
                <c:pt idx="112">
                  <c:v>99.97</c:v>
                </c:pt>
                <c:pt idx="113">
                  <c:v>99.98</c:v>
                </c:pt>
                <c:pt idx="114">
                  <c:v>99.99</c:v>
                </c:pt>
                <c:pt idx="115">
                  <c:v>99.99</c:v>
                </c:pt>
                <c:pt idx="116" formatCode="0.000">
                  <c:v>99.991</c:v>
                </c:pt>
                <c:pt idx="117" formatCode="0.000">
                  <c:v>99.992</c:v>
                </c:pt>
                <c:pt idx="118" formatCode="0.000">
                  <c:v>99.993</c:v>
                </c:pt>
                <c:pt idx="119" formatCode="0.000">
                  <c:v>99.994</c:v>
                </c:pt>
                <c:pt idx="120" formatCode="0.000">
                  <c:v>99.995</c:v>
                </c:pt>
                <c:pt idx="121" formatCode="0.000">
                  <c:v>99.996</c:v>
                </c:pt>
                <c:pt idx="122" formatCode="0.000">
                  <c:v>99.997</c:v>
                </c:pt>
                <c:pt idx="123" formatCode="0.000">
                  <c:v>99.998</c:v>
                </c:pt>
                <c:pt idx="124" formatCode="0.000">
                  <c:v>99.999</c:v>
                </c:pt>
                <c:pt idx="125">
                  <c:v>99.999</c:v>
                </c:pt>
                <c:pt idx="126">
                  <c:v>100.0</c:v>
                </c:pt>
              </c:numCache>
            </c:numRef>
          </c:cat>
          <c:val>
            <c:numRef>
              <c:f>'DataF4(Growth)'!$C$10:$C$136</c:f>
              <c:numCache>
                <c:formatCode>0.0%</c:formatCode>
                <c:ptCount val="127"/>
                <c:pt idx="0">
                  <c:v>0.0140784527509044</c:v>
                </c:pt>
                <c:pt idx="1">
                  <c:v>0.0140784527509044</c:v>
                </c:pt>
                <c:pt idx="2">
                  <c:v>0.0140784527509044</c:v>
                </c:pt>
                <c:pt idx="3">
                  <c:v>0.0140784527509044</c:v>
                </c:pt>
                <c:pt idx="4">
                  <c:v>0.0140784527509044</c:v>
                </c:pt>
                <c:pt idx="5">
                  <c:v>0.0140784527509044</c:v>
                </c:pt>
                <c:pt idx="6">
                  <c:v>0.0140784527509044</c:v>
                </c:pt>
                <c:pt idx="7">
                  <c:v>0.0140784527509044</c:v>
                </c:pt>
                <c:pt idx="8">
                  <c:v>0.0140784527509044</c:v>
                </c:pt>
                <c:pt idx="9">
                  <c:v>0.0140784527509044</c:v>
                </c:pt>
                <c:pt idx="10">
                  <c:v>0.0140784527509044</c:v>
                </c:pt>
                <c:pt idx="11">
                  <c:v>0.0140784527509044</c:v>
                </c:pt>
                <c:pt idx="12">
                  <c:v>0.0140784527509044</c:v>
                </c:pt>
                <c:pt idx="13">
                  <c:v>0.0140784527509044</c:v>
                </c:pt>
                <c:pt idx="14">
                  <c:v>0.0140784527509044</c:v>
                </c:pt>
                <c:pt idx="15">
                  <c:v>0.0140784527509044</c:v>
                </c:pt>
                <c:pt idx="16">
                  <c:v>0.0140784527509044</c:v>
                </c:pt>
                <c:pt idx="17">
                  <c:v>0.0140784527509044</c:v>
                </c:pt>
                <c:pt idx="18">
                  <c:v>0.0140784527509044</c:v>
                </c:pt>
                <c:pt idx="19">
                  <c:v>0.0140784527509044</c:v>
                </c:pt>
                <c:pt idx="20">
                  <c:v>0.0140784527509044</c:v>
                </c:pt>
                <c:pt idx="21">
                  <c:v>0.0140784527509044</c:v>
                </c:pt>
                <c:pt idx="22">
                  <c:v>0.0140784527509044</c:v>
                </c:pt>
                <c:pt idx="23">
                  <c:v>0.0140784527509044</c:v>
                </c:pt>
                <c:pt idx="24">
                  <c:v>0.0140784527509044</c:v>
                </c:pt>
                <c:pt idx="25">
                  <c:v>0.0140784527509044</c:v>
                </c:pt>
                <c:pt idx="26">
                  <c:v>0.0140784527509044</c:v>
                </c:pt>
                <c:pt idx="27">
                  <c:v>0.0140784527509044</c:v>
                </c:pt>
                <c:pt idx="28">
                  <c:v>0.0140784527509044</c:v>
                </c:pt>
                <c:pt idx="29">
                  <c:v>0.0140784527509044</c:v>
                </c:pt>
                <c:pt idx="30">
                  <c:v>0.0140784527509044</c:v>
                </c:pt>
                <c:pt idx="31">
                  <c:v>0.0140784527509044</c:v>
                </c:pt>
                <c:pt idx="32">
                  <c:v>0.0140784527509044</c:v>
                </c:pt>
                <c:pt idx="33">
                  <c:v>0.0140784527509044</c:v>
                </c:pt>
                <c:pt idx="34">
                  <c:v>0.0140784527509044</c:v>
                </c:pt>
                <c:pt idx="35">
                  <c:v>0.0140784527509044</c:v>
                </c:pt>
                <c:pt idx="36">
                  <c:v>0.0140784527509044</c:v>
                </c:pt>
                <c:pt idx="37">
                  <c:v>0.0140784527509044</c:v>
                </c:pt>
                <c:pt idx="38">
                  <c:v>0.0140784527509044</c:v>
                </c:pt>
                <c:pt idx="39">
                  <c:v>0.0140784527509044</c:v>
                </c:pt>
                <c:pt idx="40">
                  <c:v>0.0140784527509044</c:v>
                </c:pt>
                <c:pt idx="41">
                  <c:v>0.0140784527509044</c:v>
                </c:pt>
                <c:pt idx="42">
                  <c:v>0.0140784527509044</c:v>
                </c:pt>
                <c:pt idx="43">
                  <c:v>0.0140784527509044</c:v>
                </c:pt>
                <c:pt idx="44">
                  <c:v>0.0140784527509044</c:v>
                </c:pt>
                <c:pt idx="45">
                  <c:v>0.0140784527509044</c:v>
                </c:pt>
                <c:pt idx="46">
                  <c:v>0.0140784527509044</c:v>
                </c:pt>
                <c:pt idx="47">
                  <c:v>0.0140784527509044</c:v>
                </c:pt>
                <c:pt idx="48">
                  <c:v>0.0140784527509044</c:v>
                </c:pt>
                <c:pt idx="49">
                  <c:v>0.0140784527509044</c:v>
                </c:pt>
                <c:pt idx="50">
                  <c:v>0.0140784527509044</c:v>
                </c:pt>
                <c:pt idx="51">
                  <c:v>0.0140784527509044</c:v>
                </c:pt>
                <c:pt idx="52">
                  <c:v>0.0140784527509044</c:v>
                </c:pt>
                <c:pt idx="53">
                  <c:v>0.0140784527509044</c:v>
                </c:pt>
                <c:pt idx="54">
                  <c:v>0.0140784527509044</c:v>
                </c:pt>
                <c:pt idx="55">
                  <c:v>0.0140784527509044</c:v>
                </c:pt>
                <c:pt idx="56">
                  <c:v>0.0140784527509044</c:v>
                </c:pt>
                <c:pt idx="57">
                  <c:v>0.0140784527509044</c:v>
                </c:pt>
                <c:pt idx="58">
                  <c:v>0.0140784527509044</c:v>
                </c:pt>
                <c:pt idx="59">
                  <c:v>0.0140784527509044</c:v>
                </c:pt>
                <c:pt idx="60">
                  <c:v>0.0140784527509044</c:v>
                </c:pt>
                <c:pt idx="61">
                  <c:v>0.0140784527509044</c:v>
                </c:pt>
                <c:pt idx="62">
                  <c:v>0.0140784527509044</c:v>
                </c:pt>
                <c:pt idx="63">
                  <c:v>0.0140784527509044</c:v>
                </c:pt>
                <c:pt idx="64">
                  <c:v>0.0140784527509044</c:v>
                </c:pt>
                <c:pt idx="65">
                  <c:v>0.0140784527509044</c:v>
                </c:pt>
                <c:pt idx="66">
                  <c:v>0.0140784527509044</c:v>
                </c:pt>
                <c:pt idx="67">
                  <c:v>0.0140784527509044</c:v>
                </c:pt>
                <c:pt idx="68">
                  <c:v>0.0140784527509044</c:v>
                </c:pt>
                <c:pt idx="69">
                  <c:v>0.0140784527509044</c:v>
                </c:pt>
                <c:pt idx="70">
                  <c:v>0.0140784527509044</c:v>
                </c:pt>
                <c:pt idx="71">
                  <c:v>0.0140784527509044</c:v>
                </c:pt>
                <c:pt idx="72">
                  <c:v>0.0140784527509044</c:v>
                </c:pt>
                <c:pt idx="73">
                  <c:v>0.0140784527509044</c:v>
                </c:pt>
                <c:pt idx="74">
                  <c:v>0.0140784527509044</c:v>
                </c:pt>
                <c:pt idx="75">
                  <c:v>0.0140784527509044</c:v>
                </c:pt>
                <c:pt idx="76">
                  <c:v>0.0140784527509044</c:v>
                </c:pt>
                <c:pt idx="77">
                  <c:v>0.0140784527509044</c:v>
                </c:pt>
                <c:pt idx="78">
                  <c:v>0.0140784527509044</c:v>
                </c:pt>
                <c:pt idx="79">
                  <c:v>0.0140784527509044</c:v>
                </c:pt>
                <c:pt idx="80">
                  <c:v>0.0140784527509044</c:v>
                </c:pt>
                <c:pt idx="81">
                  <c:v>0.0140784527509044</c:v>
                </c:pt>
                <c:pt idx="82">
                  <c:v>0.0140784527509044</c:v>
                </c:pt>
                <c:pt idx="83">
                  <c:v>0.0140784527509044</c:v>
                </c:pt>
                <c:pt idx="84">
                  <c:v>0.0140784527509044</c:v>
                </c:pt>
                <c:pt idx="85">
                  <c:v>0.0140784527509044</c:v>
                </c:pt>
                <c:pt idx="86">
                  <c:v>0.0140784527509044</c:v>
                </c:pt>
                <c:pt idx="87">
                  <c:v>0.0140784527509044</c:v>
                </c:pt>
                <c:pt idx="88">
                  <c:v>0.0140784527509044</c:v>
                </c:pt>
                <c:pt idx="89">
                  <c:v>0.0140784527509044</c:v>
                </c:pt>
                <c:pt idx="90">
                  <c:v>0.0140784527509044</c:v>
                </c:pt>
                <c:pt idx="91">
                  <c:v>0.0140784527509044</c:v>
                </c:pt>
                <c:pt idx="92">
                  <c:v>0.0140784527509044</c:v>
                </c:pt>
                <c:pt idx="93">
                  <c:v>0.0140784527509044</c:v>
                </c:pt>
                <c:pt idx="94">
                  <c:v>0.0140784527509044</c:v>
                </c:pt>
                <c:pt idx="95">
                  <c:v>0.0140784527509044</c:v>
                </c:pt>
                <c:pt idx="96">
                  <c:v>0.0140784527509044</c:v>
                </c:pt>
                <c:pt idx="97">
                  <c:v>0.0140784527509044</c:v>
                </c:pt>
                <c:pt idx="98">
                  <c:v>0.0140784527509044</c:v>
                </c:pt>
                <c:pt idx="99">
                  <c:v>0.0140784527509044</c:v>
                </c:pt>
                <c:pt idx="100">
                  <c:v>0.0140784527509044</c:v>
                </c:pt>
                <c:pt idx="101">
                  <c:v>0.0140784527509044</c:v>
                </c:pt>
                <c:pt idx="102">
                  <c:v>0.0140784527509044</c:v>
                </c:pt>
                <c:pt idx="103">
                  <c:v>0.0140784527509044</c:v>
                </c:pt>
                <c:pt idx="104">
                  <c:v>0.0140784527509044</c:v>
                </c:pt>
                <c:pt idx="105">
                  <c:v>0.0140784527509044</c:v>
                </c:pt>
                <c:pt idx="106">
                  <c:v>0.0140784527509044</c:v>
                </c:pt>
                <c:pt idx="107">
                  <c:v>0.0140784527509044</c:v>
                </c:pt>
                <c:pt idx="108">
                  <c:v>0.0140784527509044</c:v>
                </c:pt>
                <c:pt idx="109">
                  <c:v>0.0140784527509044</c:v>
                </c:pt>
                <c:pt idx="110">
                  <c:v>0.0140784527509044</c:v>
                </c:pt>
                <c:pt idx="111">
                  <c:v>0.0140784527509044</c:v>
                </c:pt>
                <c:pt idx="112">
                  <c:v>0.0140784527509044</c:v>
                </c:pt>
                <c:pt idx="113">
                  <c:v>0.0140784527509044</c:v>
                </c:pt>
                <c:pt idx="114">
                  <c:v>0.0140784527509044</c:v>
                </c:pt>
                <c:pt idx="115">
                  <c:v>0.0140784527509044</c:v>
                </c:pt>
                <c:pt idx="116">
                  <c:v>0.0140784527509044</c:v>
                </c:pt>
                <c:pt idx="117">
                  <c:v>0.0140784527509044</c:v>
                </c:pt>
                <c:pt idx="118">
                  <c:v>0.0140784527509044</c:v>
                </c:pt>
                <c:pt idx="119">
                  <c:v>0.0140784527509044</c:v>
                </c:pt>
                <c:pt idx="120">
                  <c:v>0.0140784527509044</c:v>
                </c:pt>
                <c:pt idx="121">
                  <c:v>0.0140784527509044</c:v>
                </c:pt>
                <c:pt idx="122">
                  <c:v>0.0140784527509044</c:v>
                </c:pt>
                <c:pt idx="123">
                  <c:v>0.0140784527509044</c:v>
                </c:pt>
                <c:pt idx="124">
                  <c:v>0.0140784527509044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4-8E4B-8380-F9A98172CBA4}"/>
            </c:ext>
          </c:extLst>
        </c:ser>
        <c:ser>
          <c:idx val="4"/>
          <c:order val="3"/>
          <c:spPr>
            <a:ln w="63500"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'DataF4(Growth)'!$A$10:$A$136</c:f>
              <c:numCache>
                <c:formatCode>General</c:formatCode>
                <c:ptCount val="12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99.1</c:v>
                </c:pt>
                <c:pt idx="97">
                  <c:v>99.2</c:v>
                </c:pt>
                <c:pt idx="98">
                  <c:v>99.3</c:v>
                </c:pt>
                <c:pt idx="99">
                  <c:v>99.4</c:v>
                </c:pt>
                <c:pt idx="100">
                  <c:v>99.5</c:v>
                </c:pt>
                <c:pt idx="101">
                  <c:v>99.6</c:v>
                </c:pt>
                <c:pt idx="102">
                  <c:v>99.7</c:v>
                </c:pt>
                <c:pt idx="103">
                  <c:v>99.8</c:v>
                </c:pt>
                <c:pt idx="104">
                  <c:v>99.9</c:v>
                </c:pt>
                <c:pt idx="105">
                  <c:v>99.9</c:v>
                </c:pt>
                <c:pt idx="106">
                  <c:v>99.91</c:v>
                </c:pt>
                <c:pt idx="107">
                  <c:v>99.92</c:v>
                </c:pt>
                <c:pt idx="108">
                  <c:v>99.93</c:v>
                </c:pt>
                <c:pt idx="109">
                  <c:v>99.94</c:v>
                </c:pt>
                <c:pt idx="110">
                  <c:v>99.95</c:v>
                </c:pt>
                <c:pt idx="111">
                  <c:v>99.96</c:v>
                </c:pt>
                <c:pt idx="112">
                  <c:v>99.97</c:v>
                </c:pt>
                <c:pt idx="113">
                  <c:v>99.98</c:v>
                </c:pt>
                <c:pt idx="114">
                  <c:v>99.99</c:v>
                </c:pt>
                <c:pt idx="115">
                  <c:v>99.99</c:v>
                </c:pt>
                <c:pt idx="116" formatCode="0.000">
                  <c:v>99.991</c:v>
                </c:pt>
                <c:pt idx="117" formatCode="0.000">
                  <c:v>99.992</c:v>
                </c:pt>
                <c:pt idx="118" formatCode="0.000">
                  <c:v>99.993</c:v>
                </c:pt>
                <c:pt idx="119" formatCode="0.000">
                  <c:v>99.994</c:v>
                </c:pt>
                <c:pt idx="120" formatCode="0.000">
                  <c:v>99.995</c:v>
                </c:pt>
                <c:pt idx="121" formatCode="0.000">
                  <c:v>99.996</c:v>
                </c:pt>
                <c:pt idx="122" formatCode="0.000">
                  <c:v>99.997</c:v>
                </c:pt>
                <c:pt idx="123" formatCode="0.000">
                  <c:v>99.998</c:v>
                </c:pt>
                <c:pt idx="124" formatCode="0.000">
                  <c:v>99.999</c:v>
                </c:pt>
                <c:pt idx="125">
                  <c:v>99.999</c:v>
                </c:pt>
                <c:pt idx="126">
                  <c:v>100.0</c:v>
                </c:pt>
              </c:numCache>
            </c:numRef>
          </c:cat>
          <c:val>
            <c:numRef>
              <c:f>'DataF4(Growth)'!$E$10:$E$135</c:f>
              <c:numCache>
                <c:formatCode>0.0%</c:formatCode>
                <c:ptCount val="126"/>
                <c:pt idx="5">
                  <c:v>-0.00312178326171908</c:v>
                </c:pt>
                <c:pt idx="6">
                  <c:v>-0.00140142612920646</c:v>
                </c:pt>
                <c:pt idx="7">
                  <c:v>-0.000493061690087892</c:v>
                </c:pt>
                <c:pt idx="8">
                  <c:v>0.00028053558221286</c:v>
                </c:pt>
                <c:pt idx="9">
                  <c:v>0.000771902170004113</c:v>
                </c:pt>
                <c:pt idx="10">
                  <c:v>0.00133031452280452</c:v>
                </c:pt>
                <c:pt idx="11">
                  <c:v>0.00185169111122097</c:v>
                </c:pt>
                <c:pt idx="12">
                  <c:v>0.0022924969697673</c:v>
                </c:pt>
                <c:pt idx="13">
                  <c:v>0.00264394247273691</c:v>
                </c:pt>
                <c:pt idx="14">
                  <c:v>0.00294888946372196</c:v>
                </c:pt>
                <c:pt idx="15">
                  <c:v>0.00324615195119771</c:v>
                </c:pt>
                <c:pt idx="16">
                  <c:v>0.00348610310022535</c:v>
                </c:pt>
                <c:pt idx="17">
                  <c:v>0.00364803835763738</c:v>
                </c:pt>
                <c:pt idx="18">
                  <c:v>0.00368663157809412</c:v>
                </c:pt>
                <c:pt idx="19">
                  <c:v>0.00374950122172657</c:v>
                </c:pt>
                <c:pt idx="20">
                  <c:v>0.00381025103199861</c:v>
                </c:pt>
                <c:pt idx="21">
                  <c:v>0.00387915869669286</c:v>
                </c:pt>
                <c:pt idx="22">
                  <c:v>0.00391482304478341</c:v>
                </c:pt>
                <c:pt idx="23">
                  <c:v>0.00395722552583644</c:v>
                </c:pt>
                <c:pt idx="24">
                  <c:v>0.00401880654681497</c:v>
                </c:pt>
                <c:pt idx="25">
                  <c:v>0.0040446436074506</c:v>
                </c:pt>
                <c:pt idx="26">
                  <c:v>0.00405720810111432</c:v>
                </c:pt>
                <c:pt idx="27">
                  <c:v>0.00405561971733803</c:v>
                </c:pt>
                <c:pt idx="28">
                  <c:v>0.00409304000497546</c:v>
                </c:pt>
                <c:pt idx="29">
                  <c:v>0.00418856316173977</c:v>
                </c:pt>
                <c:pt idx="30">
                  <c:v>0.00430543739610734</c:v>
                </c:pt>
                <c:pt idx="31">
                  <c:v>0.00444840948119318</c:v>
                </c:pt>
                <c:pt idx="32">
                  <c:v>0.00464022553790744</c:v>
                </c:pt>
                <c:pt idx="33">
                  <c:v>0.00481584894043152</c:v>
                </c:pt>
                <c:pt idx="34">
                  <c:v>0.00499784037560302</c:v>
                </c:pt>
                <c:pt idx="35">
                  <c:v>0.00516656392601344</c:v>
                </c:pt>
                <c:pt idx="36">
                  <c:v>0.00536449138438821</c:v>
                </c:pt>
                <c:pt idx="37">
                  <c:v>0.00554476734122011</c:v>
                </c:pt>
                <c:pt idx="38">
                  <c:v>0.00571196381535688</c:v>
                </c:pt>
                <c:pt idx="39">
                  <c:v>0.00590429815729432</c:v>
                </c:pt>
                <c:pt idx="40">
                  <c:v>0.00608993650549561</c:v>
                </c:pt>
                <c:pt idx="41">
                  <c:v>0.00631449054009358</c:v>
                </c:pt>
                <c:pt idx="42">
                  <c:v>0.00647830866314147</c:v>
                </c:pt>
                <c:pt idx="43">
                  <c:v>0.00663743818735973</c:v>
                </c:pt>
                <c:pt idx="44">
                  <c:v>0.00679047833568535</c:v>
                </c:pt>
                <c:pt idx="45">
                  <c:v>0.00696044563233444</c:v>
                </c:pt>
                <c:pt idx="46">
                  <c:v>0.00713794151279678</c:v>
                </c:pt>
                <c:pt idx="47">
                  <c:v>0.00737035862575164</c:v>
                </c:pt>
                <c:pt idx="48">
                  <c:v>0.00756976627671979</c:v>
                </c:pt>
                <c:pt idx="49">
                  <c:v>0.00774630110256957</c:v>
                </c:pt>
                <c:pt idx="50">
                  <c:v>0.00795638937051168</c:v>
                </c:pt>
                <c:pt idx="51">
                  <c:v>0.00815939896366635</c:v>
                </c:pt>
                <c:pt idx="52">
                  <c:v>0.00830884544844656</c:v>
                </c:pt>
                <c:pt idx="53">
                  <c:v>0.00840444301531229</c:v>
                </c:pt>
                <c:pt idx="54">
                  <c:v>0.00849703537591817</c:v>
                </c:pt>
                <c:pt idx="55">
                  <c:v>0.00858652513129221</c:v>
                </c:pt>
                <c:pt idx="56">
                  <c:v>0.00871705774325426</c:v>
                </c:pt>
                <c:pt idx="57">
                  <c:v>0.00884798567533829</c:v>
                </c:pt>
                <c:pt idx="58">
                  <c:v>0.00900605612177796</c:v>
                </c:pt>
                <c:pt idx="59">
                  <c:v>0.0091544734500304</c:v>
                </c:pt>
                <c:pt idx="60">
                  <c:v>0.00931054084571081</c:v>
                </c:pt>
                <c:pt idx="61">
                  <c:v>0.00952251937704207</c:v>
                </c:pt>
                <c:pt idx="62">
                  <c:v>0.0096897276243828</c:v>
                </c:pt>
                <c:pt idx="63">
                  <c:v>0.00979105070851949</c:v>
                </c:pt>
                <c:pt idx="64">
                  <c:v>0.0098684784692129</c:v>
                </c:pt>
                <c:pt idx="65">
                  <c:v>0.0099786256494232</c:v>
                </c:pt>
                <c:pt idx="66">
                  <c:v>0.0100998714588232</c:v>
                </c:pt>
                <c:pt idx="67">
                  <c:v>0.0103087903018031</c:v>
                </c:pt>
                <c:pt idx="68">
                  <c:v>0.0105220966689958</c:v>
                </c:pt>
                <c:pt idx="69">
                  <c:v>0.0107371746182903</c:v>
                </c:pt>
                <c:pt idx="70">
                  <c:v>0.0110007871433697</c:v>
                </c:pt>
                <c:pt idx="71">
                  <c:v>0.011287562786511</c:v>
                </c:pt>
                <c:pt idx="72">
                  <c:v>0.0115722604949278</c:v>
                </c:pt>
                <c:pt idx="73">
                  <c:v>0.0118516584973518</c:v>
                </c:pt>
                <c:pt idx="74">
                  <c:v>0.0120469573920881</c:v>
                </c:pt>
                <c:pt idx="75">
                  <c:v>0.0122502708275964</c:v>
                </c:pt>
                <c:pt idx="76">
                  <c:v>0.012478137290262</c:v>
                </c:pt>
                <c:pt idx="77">
                  <c:v>0.0127225850955943</c:v>
                </c:pt>
                <c:pt idx="78">
                  <c:v>0.0129502743573557</c:v>
                </c:pt>
                <c:pt idx="79">
                  <c:v>0.0131820928626505</c:v>
                </c:pt>
                <c:pt idx="80">
                  <c:v>0.013437423076565</c:v>
                </c:pt>
                <c:pt idx="81">
                  <c:v>0.0137097329740921</c:v>
                </c:pt>
                <c:pt idx="82">
                  <c:v>0.0140323890387117</c:v>
                </c:pt>
                <c:pt idx="83">
                  <c:v>0.0143881071400964</c:v>
                </c:pt>
                <c:pt idx="84">
                  <c:v>0.0147079943286963</c:v>
                </c:pt>
                <c:pt idx="85">
                  <c:v>0.0150701612839246</c:v>
                </c:pt>
                <c:pt idx="86">
                  <c:v>0.0154388804283885</c:v>
                </c:pt>
                <c:pt idx="87">
                  <c:v>0.0157927626069416</c:v>
                </c:pt>
                <c:pt idx="88">
                  <c:v>0.0162229823419513</c:v>
                </c:pt>
                <c:pt idx="89">
                  <c:v>0.0167978724513393</c:v>
                </c:pt>
                <c:pt idx="90">
                  <c:v>0.0172451718659452</c:v>
                </c:pt>
                <c:pt idx="91">
                  <c:v>0.0177221807187884</c:v>
                </c:pt>
                <c:pt idx="92">
                  <c:v>0.0187159828239947</c:v>
                </c:pt>
                <c:pt idx="93">
                  <c:v>0.020061380444329</c:v>
                </c:pt>
                <c:pt idx="94">
                  <c:v>0.0214373929229099</c:v>
                </c:pt>
                <c:pt idx="95">
                  <c:v>0.0214373929229099</c:v>
                </c:pt>
                <c:pt idx="96">
                  <c:v>0.0217660058897566</c:v>
                </c:pt>
                <c:pt idx="97">
                  <c:v>0.0222819431440373</c:v>
                </c:pt>
                <c:pt idx="98">
                  <c:v>0.0226615780337636</c:v>
                </c:pt>
                <c:pt idx="99">
                  <c:v>0.0231289512108355</c:v>
                </c:pt>
                <c:pt idx="100">
                  <c:v>0.0239092876026115</c:v>
                </c:pt>
                <c:pt idx="101">
                  <c:v>0.0247681959305537</c:v>
                </c:pt>
                <c:pt idx="102">
                  <c:v>0.0261778879646726</c:v>
                </c:pt>
                <c:pt idx="103">
                  <c:v>0.0284936339075612</c:v>
                </c:pt>
                <c:pt idx="104">
                  <c:v>0.0301017167406934</c:v>
                </c:pt>
                <c:pt idx="105">
                  <c:v>0.0301017167406934</c:v>
                </c:pt>
                <c:pt idx="106">
                  <c:v>0.030546130815805</c:v>
                </c:pt>
                <c:pt idx="107">
                  <c:v>0.0308649271056065</c:v>
                </c:pt>
                <c:pt idx="108">
                  <c:v>0.0313541358402021</c:v>
                </c:pt>
                <c:pt idx="109">
                  <c:v>0.0319938559163086</c:v>
                </c:pt>
                <c:pt idx="110">
                  <c:v>0.0329993136455424</c:v>
                </c:pt>
                <c:pt idx="111">
                  <c:v>0.0342198813983712</c:v>
                </c:pt>
                <c:pt idx="112">
                  <c:v>0.0355781457652349</c:v>
                </c:pt>
                <c:pt idx="113">
                  <c:v>0.0373867951629698</c:v>
                </c:pt>
                <c:pt idx="114">
                  <c:v>0.0383552375208644</c:v>
                </c:pt>
                <c:pt idx="115">
                  <c:v>0.0383552375208644</c:v>
                </c:pt>
                <c:pt idx="116">
                  <c:v>0.0389119913961451</c:v>
                </c:pt>
                <c:pt idx="117">
                  <c:v>0.0392649198597925</c:v>
                </c:pt>
                <c:pt idx="118">
                  <c:v>0.0396395567343746</c:v>
                </c:pt>
                <c:pt idx="119">
                  <c:v>0.0401858730505313</c:v>
                </c:pt>
                <c:pt idx="120">
                  <c:v>0.0403471088168739</c:v>
                </c:pt>
                <c:pt idx="121">
                  <c:v>0.0410641373003058</c:v>
                </c:pt>
                <c:pt idx="122">
                  <c:v>0.0430111871604279</c:v>
                </c:pt>
                <c:pt idx="123">
                  <c:v>0.0437006434608402</c:v>
                </c:pt>
                <c:pt idx="124">
                  <c:v>0.0586861881890308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4-8E4B-8380-F9A98172CBA4}"/>
            </c:ext>
          </c:extLst>
        </c:ser>
        <c:ser>
          <c:idx val="0"/>
          <c:order val="0"/>
          <c:spPr>
            <a:ln w="25400">
              <a:solidFill>
                <a:srgbClr val="3366FF"/>
              </a:solidFill>
            </a:ln>
            <a:effectLst/>
          </c:spPr>
          <c:marker>
            <c:symbol val="none"/>
          </c:marker>
          <c:cat>
            <c:numRef>
              <c:f>'DataF4(Growth)'!$A$10:$A$136</c:f>
              <c:numCache>
                <c:formatCode>General</c:formatCode>
                <c:ptCount val="12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99.1</c:v>
                </c:pt>
                <c:pt idx="97">
                  <c:v>99.2</c:v>
                </c:pt>
                <c:pt idx="98">
                  <c:v>99.3</c:v>
                </c:pt>
                <c:pt idx="99">
                  <c:v>99.4</c:v>
                </c:pt>
                <c:pt idx="100">
                  <c:v>99.5</c:v>
                </c:pt>
                <c:pt idx="101">
                  <c:v>99.6</c:v>
                </c:pt>
                <c:pt idx="102">
                  <c:v>99.7</c:v>
                </c:pt>
                <c:pt idx="103">
                  <c:v>99.8</c:v>
                </c:pt>
                <c:pt idx="104">
                  <c:v>99.9</c:v>
                </c:pt>
                <c:pt idx="105">
                  <c:v>99.9</c:v>
                </c:pt>
                <c:pt idx="106">
                  <c:v>99.91</c:v>
                </c:pt>
                <c:pt idx="107">
                  <c:v>99.92</c:v>
                </c:pt>
                <c:pt idx="108">
                  <c:v>99.93</c:v>
                </c:pt>
                <c:pt idx="109">
                  <c:v>99.94</c:v>
                </c:pt>
                <c:pt idx="110">
                  <c:v>99.95</c:v>
                </c:pt>
                <c:pt idx="111">
                  <c:v>99.96</c:v>
                </c:pt>
                <c:pt idx="112">
                  <c:v>99.97</c:v>
                </c:pt>
                <c:pt idx="113">
                  <c:v>99.98</c:v>
                </c:pt>
                <c:pt idx="114">
                  <c:v>99.99</c:v>
                </c:pt>
                <c:pt idx="115">
                  <c:v>99.99</c:v>
                </c:pt>
                <c:pt idx="116" formatCode="0.000">
                  <c:v>99.991</c:v>
                </c:pt>
                <c:pt idx="117" formatCode="0.000">
                  <c:v>99.992</c:v>
                </c:pt>
                <c:pt idx="118" formatCode="0.000">
                  <c:v>99.993</c:v>
                </c:pt>
                <c:pt idx="119" formatCode="0.000">
                  <c:v>99.994</c:v>
                </c:pt>
                <c:pt idx="120" formatCode="0.000">
                  <c:v>99.995</c:v>
                </c:pt>
                <c:pt idx="121" formatCode="0.000">
                  <c:v>99.996</c:v>
                </c:pt>
                <c:pt idx="122" formatCode="0.000">
                  <c:v>99.997</c:v>
                </c:pt>
                <c:pt idx="123" formatCode="0.000">
                  <c:v>99.998</c:v>
                </c:pt>
                <c:pt idx="124" formatCode="0.000">
                  <c:v>99.999</c:v>
                </c:pt>
                <c:pt idx="125">
                  <c:v>99.999</c:v>
                </c:pt>
                <c:pt idx="126">
                  <c:v>100.0</c:v>
                </c:pt>
              </c:numCache>
            </c:numRef>
          </c:cat>
          <c:val>
            <c:numRef>
              <c:f>'DataF4(Growth)'!$B$10:$B$136</c:f>
              <c:numCache>
                <c:formatCode>0.0%</c:formatCode>
                <c:ptCount val="127"/>
                <c:pt idx="0">
                  <c:v>0.0198243325649525</c:v>
                </c:pt>
                <c:pt idx="1">
                  <c:v>0.0198243325649525</c:v>
                </c:pt>
                <c:pt idx="2">
                  <c:v>0.0198243325649525</c:v>
                </c:pt>
                <c:pt idx="3">
                  <c:v>0.0198243325649525</c:v>
                </c:pt>
                <c:pt idx="4">
                  <c:v>0.0198243325649525</c:v>
                </c:pt>
                <c:pt idx="5">
                  <c:v>0.0198243325649525</c:v>
                </c:pt>
                <c:pt idx="6">
                  <c:v>0.0198243325649525</c:v>
                </c:pt>
                <c:pt idx="7">
                  <c:v>0.0198243325649525</c:v>
                </c:pt>
                <c:pt idx="8">
                  <c:v>0.0198243325649525</c:v>
                </c:pt>
                <c:pt idx="9">
                  <c:v>0.0198243325649525</c:v>
                </c:pt>
                <c:pt idx="10">
                  <c:v>0.0198243325649525</c:v>
                </c:pt>
                <c:pt idx="11">
                  <c:v>0.0198243325649525</c:v>
                </c:pt>
                <c:pt idx="12">
                  <c:v>0.0198243325649525</c:v>
                </c:pt>
                <c:pt idx="13">
                  <c:v>0.0198243325649525</c:v>
                </c:pt>
                <c:pt idx="14">
                  <c:v>0.0198243325649525</c:v>
                </c:pt>
                <c:pt idx="15">
                  <c:v>0.0198243325649525</c:v>
                </c:pt>
                <c:pt idx="16">
                  <c:v>0.0198243325649525</c:v>
                </c:pt>
                <c:pt idx="17">
                  <c:v>0.0198243325649525</c:v>
                </c:pt>
                <c:pt idx="18">
                  <c:v>0.0198243325649525</c:v>
                </c:pt>
                <c:pt idx="19">
                  <c:v>0.0198243325649525</c:v>
                </c:pt>
                <c:pt idx="20">
                  <c:v>0.0198243325649525</c:v>
                </c:pt>
                <c:pt idx="21">
                  <c:v>0.0198243325649525</c:v>
                </c:pt>
                <c:pt idx="22">
                  <c:v>0.0198243325649525</c:v>
                </c:pt>
                <c:pt idx="23">
                  <c:v>0.0198243325649525</c:v>
                </c:pt>
                <c:pt idx="24">
                  <c:v>0.0198243325649525</c:v>
                </c:pt>
                <c:pt idx="25">
                  <c:v>0.0198243325649525</c:v>
                </c:pt>
                <c:pt idx="26">
                  <c:v>0.0198243325649525</c:v>
                </c:pt>
                <c:pt idx="27">
                  <c:v>0.0198243325649525</c:v>
                </c:pt>
                <c:pt idx="28">
                  <c:v>0.0198243325649525</c:v>
                </c:pt>
                <c:pt idx="29">
                  <c:v>0.0198243325649525</c:v>
                </c:pt>
                <c:pt idx="30">
                  <c:v>0.0198243325649525</c:v>
                </c:pt>
                <c:pt idx="31">
                  <c:v>0.0198243325649525</c:v>
                </c:pt>
                <c:pt idx="32">
                  <c:v>0.0198243325649525</c:v>
                </c:pt>
                <c:pt idx="33">
                  <c:v>0.0198243325649525</c:v>
                </c:pt>
                <c:pt idx="34">
                  <c:v>0.0198243325649525</c:v>
                </c:pt>
                <c:pt idx="35">
                  <c:v>0.0198243325649525</c:v>
                </c:pt>
                <c:pt idx="36">
                  <c:v>0.0198243325649525</c:v>
                </c:pt>
                <c:pt idx="37">
                  <c:v>0.0198243325649525</c:v>
                </c:pt>
                <c:pt idx="38">
                  <c:v>0.0198243325649525</c:v>
                </c:pt>
                <c:pt idx="39">
                  <c:v>0.0198243325649525</c:v>
                </c:pt>
                <c:pt idx="40">
                  <c:v>0.0198243325649525</c:v>
                </c:pt>
                <c:pt idx="41">
                  <c:v>0.0198243325649525</c:v>
                </c:pt>
                <c:pt idx="42">
                  <c:v>0.0198243325649525</c:v>
                </c:pt>
                <c:pt idx="43">
                  <c:v>0.0198243325649525</c:v>
                </c:pt>
                <c:pt idx="44">
                  <c:v>0.0198243325649525</c:v>
                </c:pt>
                <c:pt idx="45">
                  <c:v>0.0198243325649525</c:v>
                </c:pt>
                <c:pt idx="46">
                  <c:v>0.0198243325649525</c:v>
                </c:pt>
                <c:pt idx="47">
                  <c:v>0.0198243325649525</c:v>
                </c:pt>
                <c:pt idx="48">
                  <c:v>0.0198243325649525</c:v>
                </c:pt>
                <c:pt idx="49">
                  <c:v>0.0198243325649525</c:v>
                </c:pt>
                <c:pt idx="50">
                  <c:v>0.0198243325649525</c:v>
                </c:pt>
                <c:pt idx="51">
                  <c:v>0.0198243325649525</c:v>
                </c:pt>
                <c:pt idx="52">
                  <c:v>0.0198243325649525</c:v>
                </c:pt>
                <c:pt idx="53">
                  <c:v>0.0198243325649525</c:v>
                </c:pt>
                <c:pt idx="54">
                  <c:v>0.0198243325649525</c:v>
                </c:pt>
                <c:pt idx="55">
                  <c:v>0.0198243325649525</c:v>
                </c:pt>
                <c:pt idx="56">
                  <c:v>0.0198243325649525</c:v>
                </c:pt>
                <c:pt idx="57">
                  <c:v>0.0198243325649525</c:v>
                </c:pt>
                <c:pt idx="58">
                  <c:v>0.0198243325649525</c:v>
                </c:pt>
                <c:pt idx="59">
                  <c:v>0.0198243325649525</c:v>
                </c:pt>
                <c:pt idx="60">
                  <c:v>0.0198243325649525</c:v>
                </c:pt>
                <c:pt idx="61">
                  <c:v>0.0198243325649525</c:v>
                </c:pt>
                <c:pt idx="62">
                  <c:v>0.0198243325649525</c:v>
                </c:pt>
                <c:pt idx="63">
                  <c:v>0.0198243325649525</c:v>
                </c:pt>
                <c:pt idx="64">
                  <c:v>0.0198243325649525</c:v>
                </c:pt>
                <c:pt idx="65">
                  <c:v>0.0198243325649525</c:v>
                </c:pt>
                <c:pt idx="66">
                  <c:v>0.0198243325649525</c:v>
                </c:pt>
                <c:pt idx="67">
                  <c:v>0.0198243325649525</c:v>
                </c:pt>
                <c:pt idx="68">
                  <c:v>0.0198243325649525</c:v>
                </c:pt>
                <c:pt idx="69">
                  <c:v>0.0198243325649525</c:v>
                </c:pt>
                <c:pt idx="70">
                  <c:v>0.0198243325649525</c:v>
                </c:pt>
                <c:pt idx="71">
                  <c:v>0.0198243325649525</c:v>
                </c:pt>
                <c:pt idx="72">
                  <c:v>0.0198243325649525</c:v>
                </c:pt>
                <c:pt idx="73">
                  <c:v>0.0198243325649525</c:v>
                </c:pt>
                <c:pt idx="74">
                  <c:v>0.0198243325649525</c:v>
                </c:pt>
                <c:pt idx="75">
                  <c:v>0.0198243325649525</c:v>
                </c:pt>
                <c:pt idx="76">
                  <c:v>0.0198243325649525</c:v>
                </c:pt>
                <c:pt idx="77">
                  <c:v>0.0198243325649525</c:v>
                </c:pt>
                <c:pt idx="78">
                  <c:v>0.0198243325649525</c:v>
                </c:pt>
                <c:pt idx="79">
                  <c:v>0.0198243325649525</c:v>
                </c:pt>
                <c:pt idx="80">
                  <c:v>0.0198243325649525</c:v>
                </c:pt>
                <c:pt idx="81">
                  <c:v>0.0198243325649525</c:v>
                </c:pt>
                <c:pt idx="82">
                  <c:v>0.0198243325649525</c:v>
                </c:pt>
                <c:pt idx="83">
                  <c:v>0.0198243325649525</c:v>
                </c:pt>
                <c:pt idx="84">
                  <c:v>0.0198243325649525</c:v>
                </c:pt>
                <c:pt idx="85">
                  <c:v>0.0198243325649525</c:v>
                </c:pt>
                <c:pt idx="86">
                  <c:v>0.0198243325649525</c:v>
                </c:pt>
                <c:pt idx="87">
                  <c:v>0.0198243325649525</c:v>
                </c:pt>
                <c:pt idx="88">
                  <c:v>0.0198243325649525</c:v>
                </c:pt>
                <c:pt idx="89">
                  <c:v>0.0198243325649525</c:v>
                </c:pt>
                <c:pt idx="90">
                  <c:v>0.0198243325649525</c:v>
                </c:pt>
                <c:pt idx="91">
                  <c:v>0.0198243325649525</c:v>
                </c:pt>
                <c:pt idx="92">
                  <c:v>0.0198243325649525</c:v>
                </c:pt>
                <c:pt idx="93">
                  <c:v>0.0198243325649525</c:v>
                </c:pt>
                <c:pt idx="94">
                  <c:v>0.0198243325649525</c:v>
                </c:pt>
                <c:pt idx="95">
                  <c:v>0.0198243325649525</c:v>
                </c:pt>
                <c:pt idx="96">
                  <c:v>0.0198243325649525</c:v>
                </c:pt>
                <c:pt idx="97">
                  <c:v>0.0198243325649525</c:v>
                </c:pt>
                <c:pt idx="98">
                  <c:v>0.0198243325649525</c:v>
                </c:pt>
                <c:pt idx="99">
                  <c:v>0.0198243325649525</c:v>
                </c:pt>
                <c:pt idx="100">
                  <c:v>0.0198243325649525</c:v>
                </c:pt>
                <c:pt idx="101">
                  <c:v>0.0198243325649525</c:v>
                </c:pt>
                <c:pt idx="102">
                  <c:v>0.0198243325649525</c:v>
                </c:pt>
                <c:pt idx="103">
                  <c:v>0.0198243325649525</c:v>
                </c:pt>
                <c:pt idx="104">
                  <c:v>0.0198243325649525</c:v>
                </c:pt>
                <c:pt idx="105">
                  <c:v>0.0198243325649525</c:v>
                </c:pt>
                <c:pt idx="106">
                  <c:v>0.0198243325649525</c:v>
                </c:pt>
                <c:pt idx="107">
                  <c:v>0.0198243325649525</c:v>
                </c:pt>
                <c:pt idx="108">
                  <c:v>0.0198243325649525</c:v>
                </c:pt>
                <c:pt idx="109">
                  <c:v>0.0198243325649525</c:v>
                </c:pt>
                <c:pt idx="110">
                  <c:v>0.0198243325649525</c:v>
                </c:pt>
                <c:pt idx="111">
                  <c:v>0.0198243325649525</c:v>
                </c:pt>
                <c:pt idx="112">
                  <c:v>0.0198243325649525</c:v>
                </c:pt>
                <c:pt idx="113">
                  <c:v>0.0198243325649525</c:v>
                </c:pt>
                <c:pt idx="114">
                  <c:v>0.0198243325649525</c:v>
                </c:pt>
                <c:pt idx="115">
                  <c:v>0.0198243325649525</c:v>
                </c:pt>
                <c:pt idx="116">
                  <c:v>0.0198243325649525</c:v>
                </c:pt>
                <c:pt idx="117">
                  <c:v>0.0198243325649525</c:v>
                </c:pt>
                <c:pt idx="118">
                  <c:v>0.0198243325649525</c:v>
                </c:pt>
                <c:pt idx="119">
                  <c:v>0.0198243325649525</c:v>
                </c:pt>
                <c:pt idx="120">
                  <c:v>0.0198243325649525</c:v>
                </c:pt>
                <c:pt idx="121">
                  <c:v>0.0198243325649525</c:v>
                </c:pt>
                <c:pt idx="122">
                  <c:v>0.0198243325649525</c:v>
                </c:pt>
                <c:pt idx="123">
                  <c:v>0.0198243325649525</c:v>
                </c:pt>
                <c:pt idx="124">
                  <c:v>0.0198243325649525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4-8E4B-8380-F9A98172CBA4}"/>
            </c:ext>
          </c:extLst>
        </c:ser>
        <c:ser>
          <c:idx val="2"/>
          <c:order val="1"/>
          <c:spPr>
            <a:ln w="63500">
              <a:solidFill>
                <a:srgbClr val="3366FF"/>
              </a:solidFill>
            </a:ln>
            <a:effectLst/>
          </c:spPr>
          <c:marker>
            <c:symbol val="none"/>
          </c:marker>
          <c:dPt>
            <c:idx val="54"/>
            <c:bubble3D val="0"/>
            <c:spPr>
              <a:ln w="63500">
                <a:solidFill>
                  <a:srgbClr val="3366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234-8E4B-8380-F9A98172CBA4}"/>
              </c:ext>
            </c:extLst>
          </c:dPt>
          <c:cat>
            <c:numRef>
              <c:f>'DataF4(Growth)'!$A$10:$A$136</c:f>
              <c:numCache>
                <c:formatCode>General</c:formatCode>
                <c:ptCount val="12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99.1</c:v>
                </c:pt>
                <c:pt idx="97">
                  <c:v>99.2</c:v>
                </c:pt>
                <c:pt idx="98">
                  <c:v>99.3</c:v>
                </c:pt>
                <c:pt idx="99">
                  <c:v>99.4</c:v>
                </c:pt>
                <c:pt idx="100">
                  <c:v>99.5</c:v>
                </c:pt>
                <c:pt idx="101">
                  <c:v>99.6</c:v>
                </c:pt>
                <c:pt idx="102">
                  <c:v>99.7</c:v>
                </c:pt>
                <c:pt idx="103">
                  <c:v>99.8</c:v>
                </c:pt>
                <c:pt idx="104">
                  <c:v>99.9</c:v>
                </c:pt>
                <c:pt idx="105">
                  <c:v>99.9</c:v>
                </c:pt>
                <c:pt idx="106">
                  <c:v>99.91</c:v>
                </c:pt>
                <c:pt idx="107">
                  <c:v>99.92</c:v>
                </c:pt>
                <c:pt idx="108">
                  <c:v>99.93</c:v>
                </c:pt>
                <c:pt idx="109">
                  <c:v>99.94</c:v>
                </c:pt>
                <c:pt idx="110">
                  <c:v>99.95</c:v>
                </c:pt>
                <c:pt idx="111">
                  <c:v>99.96</c:v>
                </c:pt>
                <c:pt idx="112">
                  <c:v>99.97</c:v>
                </c:pt>
                <c:pt idx="113">
                  <c:v>99.98</c:v>
                </c:pt>
                <c:pt idx="114">
                  <c:v>99.99</c:v>
                </c:pt>
                <c:pt idx="115">
                  <c:v>99.99</c:v>
                </c:pt>
                <c:pt idx="116" formatCode="0.000">
                  <c:v>99.991</c:v>
                </c:pt>
                <c:pt idx="117" formatCode="0.000">
                  <c:v>99.992</c:v>
                </c:pt>
                <c:pt idx="118" formatCode="0.000">
                  <c:v>99.993</c:v>
                </c:pt>
                <c:pt idx="119" formatCode="0.000">
                  <c:v>99.994</c:v>
                </c:pt>
                <c:pt idx="120" formatCode="0.000">
                  <c:v>99.995</c:v>
                </c:pt>
                <c:pt idx="121" formatCode="0.000">
                  <c:v>99.996</c:v>
                </c:pt>
                <c:pt idx="122" formatCode="0.000">
                  <c:v>99.997</c:v>
                </c:pt>
                <c:pt idx="123" formatCode="0.000">
                  <c:v>99.998</c:v>
                </c:pt>
                <c:pt idx="124" formatCode="0.000">
                  <c:v>99.999</c:v>
                </c:pt>
                <c:pt idx="125">
                  <c:v>99.999</c:v>
                </c:pt>
                <c:pt idx="126">
                  <c:v>100.0</c:v>
                </c:pt>
              </c:numCache>
            </c:numRef>
          </c:cat>
          <c:val>
            <c:numRef>
              <c:f>'DataF4(Growth)'!$D$10:$D$135</c:f>
              <c:numCache>
                <c:formatCode>0.0%</c:formatCode>
                <c:ptCount val="126"/>
                <c:pt idx="5">
                  <c:v>0.0224002669842522</c:v>
                </c:pt>
                <c:pt idx="6">
                  <c:v>0.0218839288845478</c:v>
                </c:pt>
                <c:pt idx="7">
                  <c:v>0.0217140060190275</c:v>
                </c:pt>
                <c:pt idx="8">
                  <c:v>0.0217902015201299</c:v>
                </c:pt>
                <c:pt idx="9">
                  <c:v>0.0216382235869621</c:v>
                </c:pt>
                <c:pt idx="10">
                  <c:v>0.0216297015659861</c:v>
                </c:pt>
                <c:pt idx="11">
                  <c:v>0.0215142505656629</c:v>
                </c:pt>
                <c:pt idx="12">
                  <c:v>0.0212809862304595</c:v>
                </c:pt>
                <c:pt idx="13">
                  <c:v>0.0211748407948056</c:v>
                </c:pt>
                <c:pt idx="14">
                  <c:v>0.0211550527573077</c:v>
                </c:pt>
                <c:pt idx="15">
                  <c:v>0.0212210991253863</c:v>
                </c:pt>
                <c:pt idx="16">
                  <c:v>0.0213654159451055</c:v>
                </c:pt>
                <c:pt idx="17">
                  <c:v>0.0214490574538479</c:v>
                </c:pt>
                <c:pt idx="18">
                  <c:v>0.0216897997200465</c:v>
                </c:pt>
                <c:pt idx="19">
                  <c:v>0.0218405940079833</c:v>
                </c:pt>
                <c:pt idx="20">
                  <c:v>0.02179832078951</c:v>
                </c:pt>
                <c:pt idx="21">
                  <c:v>0.0216247369531919</c:v>
                </c:pt>
                <c:pt idx="22">
                  <c:v>0.0215643434009407</c:v>
                </c:pt>
                <c:pt idx="23">
                  <c:v>0.0215107489573127</c:v>
                </c:pt>
                <c:pt idx="24">
                  <c:v>0.0213880702634972</c:v>
                </c:pt>
                <c:pt idx="25">
                  <c:v>0.0212518367955954</c:v>
                </c:pt>
                <c:pt idx="26">
                  <c:v>0.0211241178848309</c:v>
                </c:pt>
                <c:pt idx="27">
                  <c:v>0.0209610691802509</c:v>
                </c:pt>
                <c:pt idx="28">
                  <c:v>0.02095467761591</c:v>
                </c:pt>
                <c:pt idx="29">
                  <c:v>0.0207767723455008</c:v>
                </c:pt>
                <c:pt idx="30">
                  <c:v>0.0206183248266085</c:v>
                </c:pt>
                <c:pt idx="31">
                  <c:v>0.0205343985955602</c:v>
                </c:pt>
                <c:pt idx="32">
                  <c:v>0.0204235838870421</c:v>
                </c:pt>
                <c:pt idx="33">
                  <c:v>0.0203455018200298</c:v>
                </c:pt>
                <c:pt idx="34">
                  <c:v>0.0203153534139973</c:v>
                </c:pt>
                <c:pt idx="35">
                  <c:v>0.0203759437369981</c:v>
                </c:pt>
                <c:pt idx="36">
                  <c:v>0.020413763224699</c:v>
                </c:pt>
                <c:pt idx="37">
                  <c:v>0.0204480711256316</c:v>
                </c:pt>
                <c:pt idx="38">
                  <c:v>0.0204451994651833</c:v>
                </c:pt>
                <c:pt idx="39">
                  <c:v>0.0204424521351862</c:v>
                </c:pt>
                <c:pt idx="40">
                  <c:v>0.0204231890947788</c:v>
                </c:pt>
                <c:pt idx="41">
                  <c:v>0.0204164762272518</c:v>
                </c:pt>
                <c:pt idx="42">
                  <c:v>0.0204668011450928</c:v>
                </c:pt>
                <c:pt idx="43">
                  <c:v>0.020511739255104</c:v>
                </c:pt>
                <c:pt idx="44">
                  <c:v>0.0205300910405799</c:v>
                </c:pt>
                <c:pt idx="45">
                  <c:v>0.0205318282334876</c:v>
                </c:pt>
                <c:pt idx="46">
                  <c:v>0.0205696639521096</c:v>
                </c:pt>
                <c:pt idx="47">
                  <c:v>0.0205998464966872</c:v>
                </c:pt>
                <c:pt idx="48">
                  <c:v>0.0206446078099929</c:v>
                </c:pt>
                <c:pt idx="49">
                  <c:v>0.0207080376193351</c:v>
                </c:pt>
                <c:pt idx="50">
                  <c:v>0.0206904271407131</c:v>
                </c:pt>
                <c:pt idx="51">
                  <c:v>0.0206771159899273</c:v>
                </c:pt>
                <c:pt idx="52">
                  <c:v>0.0206885000055761</c:v>
                </c:pt>
                <c:pt idx="53">
                  <c:v>0.0207380128654431</c:v>
                </c:pt>
                <c:pt idx="54">
                  <c:v>0.0207684112075421</c:v>
                </c:pt>
                <c:pt idx="55">
                  <c:v>0.0208401894815122</c:v>
                </c:pt>
                <c:pt idx="56">
                  <c:v>0.020914302376507</c:v>
                </c:pt>
                <c:pt idx="57">
                  <c:v>0.0210079158642402</c:v>
                </c:pt>
                <c:pt idx="58">
                  <c:v>0.0210853210121755</c:v>
                </c:pt>
                <c:pt idx="59">
                  <c:v>0.0211426499778045</c:v>
                </c:pt>
                <c:pt idx="60">
                  <c:v>0.0211836283682301</c:v>
                </c:pt>
                <c:pt idx="61">
                  <c:v>0.0211963458509317</c:v>
                </c:pt>
                <c:pt idx="62">
                  <c:v>0.0212274194205342</c:v>
                </c:pt>
                <c:pt idx="63">
                  <c:v>0.0212995223550401</c:v>
                </c:pt>
                <c:pt idx="64">
                  <c:v>0.0214008511516199</c:v>
                </c:pt>
                <c:pt idx="65">
                  <c:v>0.0214585625367538</c:v>
                </c:pt>
                <c:pt idx="66">
                  <c:v>0.0215150327020028</c:v>
                </c:pt>
                <c:pt idx="67">
                  <c:v>0.0215296264009202</c:v>
                </c:pt>
                <c:pt idx="68">
                  <c:v>0.0215302197628957</c:v>
                </c:pt>
                <c:pt idx="69">
                  <c:v>0.0215407963370735</c:v>
                </c:pt>
                <c:pt idx="70">
                  <c:v>0.0215649358384582</c:v>
                </c:pt>
                <c:pt idx="71">
                  <c:v>0.0215953821987886</c:v>
                </c:pt>
                <c:pt idx="72">
                  <c:v>0.0216196596900124</c:v>
                </c:pt>
                <c:pt idx="73">
                  <c:v>0.0216417066291255</c:v>
                </c:pt>
                <c:pt idx="74">
                  <c:v>0.0216934785846159</c:v>
                </c:pt>
                <c:pt idx="75">
                  <c:v>0.0217363220148559</c:v>
                </c:pt>
                <c:pt idx="76">
                  <c:v>0.021749823809889</c:v>
                </c:pt>
                <c:pt idx="77">
                  <c:v>0.0217355644910469</c:v>
                </c:pt>
                <c:pt idx="78">
                  <c:v>0.0217659517599738</c:v>
                </c:pt>
                <c:pt idx="79">
                  <c:v>0.0217550201035788</c:v>
                </c:pt>
                <c:pt idx="80">
                  <c:v>0.0217711045516147</c:v>
                </c:pt>
                <c:pt idx="81">
                  <c:v>0.0217927771301771</c:v>
                </c:pt>
                <c:pt idx="82">
                  <c:v>0.0217656387606546</c:v>
                </c:pt>
                <c:pt idx="83">
                  <c:v>0.0217547266858433</c:v>
                </c:pt>
                <c:pt idx="84">
                  <c:v>0.0218557176465723</c:v>
                </c:pt>
                <c:pt idx="85">
                  <c:v>0.0221502605395496</c:v>
                </c:pt>
                <c:pt idx="86">
                  <c:v>0.0221309810837029</c:v>
                </c:pt>
                <c:pt idx="87">
                  <c:v>0.0220337176001386</c:v>
                </c:pt>
                <c:pt idx="88">
                  <c:v>0.0219979025655446</c:v>
                </c:pt>
                <c:pt idx="89">
                  <c:v>0.0218179770895837</c:v>
                </c:pt>
                <c:pt idx="90">
                  <c:v>0.0215906773785879</c:v>
                </c:pt>
                <c:pt idx="91">
                  <c:v>0.0210894581817724</c:v>
                </c:pt>
                <c:pt idx="92">
                  <c:v>0.0200061775342484</c:v>
                </c:pt>
                <c:pt idx="93">
                  <c:v>0.018161639007594</c:v>
                </c:pt>
                <c:pt idx="94">
                  <c:v>0.010190845614499</c:v>
                </c:pt>
                <c:pt idx="95">
                  <c:v>0.010190845614499</c:v>
                </c:pt>
                <c:pt idx="96">
                  <c:v>0.010190845614499</c:v>
                </c:pt>
                <c:pt idx="97">
                  <c:v>0.010190845614499</c:v>
                </c:pt>
                <c:pt idx="98">
                  <c:v>0.010190845614499</c:v>
                </c:pt>
                <c:pt idx="99">
                  <c:v>0.010190845614499</c:v>
                </c:pt>
                <c:pt idx="100">
                  <c:v>0.010190845614499</c:v>
                </c:pt>
                <c:pt idx="101">
                  <c:v>0.010190845614499</c:v>
                </c:pt>
                <c:pt idx="102">
                  <c:v>0.010190845614499</c:v>
                </c:pt>
                <c:pt idx="103">
                  <c:v>0.010190845614499</c:v>
                </c:pt>
                <c:pt idx="104">
                  <c:v>0.010190845614499</c:v>
                </c:pt>
                <c:pt idx="105">
                  <c:v>0.010190845614499</c:v>
                </c:pt>
                <c:pt idx="106">
                  <c:v>0.010190845614499</c:v>
                </c:pt>
                <c:pt idx="107">
                  <c:v>0.010190845614499</c:v>
                </c:pt>
                <c:pt idx="108">
                  <c:v>0.010190845614499</c:v>
                </c:pt>
                <c:pt idx="109">
                  <c:v>0.010190845614499</c:v>
                </c:pt>
                <c:pt idx="110">
                  <c:v>0.010190845614499</c:v>
                </c:pt>
                <c:pt idx="111">
                  <c:v>0.010190845614499</c:v>
                </c:pt>
                <c:pt idx="112">
                  <c:v>0.010190845614499</c:v>
                </c:pt>
                <c:pt idx="113">
                  <c:v>0.010190845614499</c:v>
                </c:pt>
                <c:pt idx="114">
                  <c:v>0.010190845614499</c:v>
                </c:pt>
                <c:pt idx="115">
                  <c:v>0.010190845614499</c:v>
                </c:pt>
                <c:pt idx="116">
                  <c:v>0.010190845614499</c:v>
                </c:pt>
                <c:pt idx="117">
                  <c:v>0.010190845614499</c:v>
                </c:pt>
                <c:pt idx="118">
                  <c:v>0.010190845614499</c:v>
                </c:pt>
                <c:pt idx="119">
                  <c:v>0.010190845614499</c:v>
                </c:pt>
                <c:pt idx="120">
                  <c:v>0.010190845614499</c:v>
                </c:pt>
                <c:pt idx="121">
                  <c:v>0.010190845614499</c:v>
                </c:pt>
                <c:pt idx="122">
                  <c:v>0.010190845614499</c:v>
                </c:pt>
                <c:pt idx="123">
                  <c:v>0.010190845614499</c:v>
                </c:pt>
                <c:pt idx="124">
                  <c:v>0.010190845614499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234-8E4B-8380-F9A98172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18216"/>
        <c:axId val="-2012194520"/>
      </c:lineChart>
      <c:dateAx>
        <c:axId val="-201201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fr-FR" b="0"/>
                  <a:t>Income percentile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-2012194520"/>
        <c:crosses val="autoZero"/>
        <c:auto val="0"/>
        <c:lblOffset val="100"/>
        <c:baseTimeUnit val="days"/>
        <c:majorUnit val="5.0"/>
        <c:majorTimeUnit val="days"/>
        <c:minorUnit val="2.0"/>
        <c:minorTimeUnit val="days"/>
      </c:dateAx>
      <c:valAx>
        <c:axId val="-2012194520"/>
        <c:scaling>
          <c:orientation val="minMax"/>
          <c:max val="0.051"/>
          <c:min val="-0.01"/>
        </c:scaling>
        <c:delete val="0"/>
        <c:axPos val="l"/>
        <c:numFmt formatCode="0%" sourceLinked="0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12018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Palatino"/>
          <a:cs typeface="Palatino"/>
        </a:defRPr>
      </a:pPr>
      <a:endParaRPr lang="fr-FR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200"/>
            </a:pPr>
            <a:r>
              <a:rPr lang="fr-FR" sz="2190"/>
              <a:t>Average tax rates by income group (% of pre-tax income)</a:t>
            </a:r>
          </a:p>
        </c:rich>
      </c:tx>
      <c:layout>
        <c:manualLayout>
          <c:xMode val="edge"/>
          <c:yMode val="edge"/>
          <c:x val="0.10887205555001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96859748344737"/>
          <c:y val="0.0552973643930702"/>
          <c:w val="0.817466471754322"/>
          <c:h val="0.65613435575455"/>
        </c:manualLayout>
      </c:layout>
      <c:lineChart>
        <c:grouping val="standard"/>
        <c:varyColors val="0"/>
        <c:ser>
          <c:idx val="0"/>
          <c:order val="0"/>
          <c:tx>
            <c:strRef>
              <c:f>'DataF5(Taxes)'!$B$9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'DataF5(Taxes)'!$A$10:$A$24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'DataF5(Taxes)'!$B$10:$B$24</c:f>
              <c:numCache>
                <c:formatCode>0.0%</c:formatCode>
                <c:ptCount val="15"/>
                <c:pt idx="0">
                  <c:v>0.161432494188547</c:v>
                </c:pt>
                <c:pt idx="1">
                  <c:v>0.170697639733839</c:v>
                </c:pt>
                <c:pt idx="2">
                  <c:v>0.185304218184896</c:v>
                </c:pt>
                <c:pt idx="3">
                  <c:v>0.190242964226852</c:v>
                </c:pt>
                <c:pt idx="4">
                  <c:v>0.191774297671761</c:v>
                </c:pt>
                <c:pt idx="5">
                  <c:v>0.19739597723165</c:v>
                </c:pt>
                <c:pt idx="6">
                  <c:v>0.197917956092512</c:v>
                </c:pt>
                <c:pt idx="7">
                  <c:v>0.201052507015466</c:v>
                </c:pt>
                <c:pt idx="8">
                  <c:v>0.212364950699707</c:v>
                </c:pt>
                <c:pt idx="9">
                  <c:v>0.227751891829066</c:v>
                </c:pt>
                <c:pt idx="10">
                  <c:v>0.282810614909371</c:v>
                </c:pt>
                <c:pt idx="11">
                  <c:v>0.400209876558679</c:v>
                </c:pt>
                <c:pt idx="12">
                  <c:v>0.508632613265759</c:v>
                </c:pt>
                <c:pt idx="13">
                  <c:v>0.679319259878348</c:v>
                </c:pt>
                <c:pt idx="14">
                  <c:v>0.701871149503137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B-7F45-BE31-1553F6EB60B6}"/>
            </c:ext>
          </c:extLst>
        </c:ser>
        <c:ser>
          <c:idx val="1"/>
          <c:order val="1"/>
          <c:tx>
            <c:strRef>
              <c:f>'DataF5(Taxes)'!$C$9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'DataF5(Taxes)'!$A$10:$A$24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'DataF5(Taxes)'!$C$10:$C$24</c:f>
              <c:numCache>
                <c:formatCode>0.0%</c:formatCode>
                <c:ptCount val="15"/>
                <c:pt idx="0">
                  <c:v>0.185033240427243</c:v>
                </c:pt>
                <c:pt idx="1">
                  <c:v>0.202901601184176</c:v>
                </c:pt>
                <c:pt idx="2">
                  <c:v>0.224136936405926</c:v>
                </c:pt>
                <c:pt idx="3">
                  <c:v>0.233300049038565</c:v>
                </c:pt>
                <c:pt idx="4">
                  <c:v>0.237257008706156</c:v>
                </c:pt>
                <c:pt idx="5">
                  <c:v>0.244312098482878</c:v>
                </c:pt>
                <c:pt idx="6">
                  <c:v>0.245230807814341</c:v>
                </c:pt>
                <c:pt idx="7">
                  <c:v>0.24732862369823</c:v>
                </c:pt>
                <c:pt idx="8">
                  <c:v>0.254943322877659</c:v>
                </c:pt>
                <c:pt idx="9">
                  <c:v>0.257205770239817</c:v>
                </c:pt>
                <c:pt idx="10">
                  <c:v>0.290319951409388</c:v>
                </c:pt>
                <c:pt idx="11">
                  <c:v>0.390700874593392</c:v>
                </c:pt>
                <c:pt idx="12">
                  <c:v>0.508812736971221</c:v>
                </c:pt>
                <c:pt idx="13">
                  <c:v>0.550043665067308</c:v>
                </c:pt>
                <c:pt idx="14">
                  <c:v>0.562780332007006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2B-7F45-BE31-1553F6EB60B6}"/>
            </c:ext>
          </c:extLst>
        </c:ser>
        <c:ser>
          <c:idx val="2"/>
          <c:order val="2"/>
          <c:tx>
            <c:strRef>
              <c:f>'DataF5(Taxes)'!$D$9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'DataF5(Taxes)'!$A$10:$A$24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'DataF5(Taxes)'!$D$10:$D$24</c:f>
              <c:numCache>
                <c:formatCode>0.0%</c:formatCode>
                <c:ptCount val="15"/>
                <c:pt idx="0">
                  <c:v>0.197824824453442</c:v>
                </c:pt>
                <c:pt idx="1">
                  <c:v>0.238102210315258</c:v>
                </c:pt>
                <c:pt idx="2">
                  <c:v>0.258825249661951</c:v>
                </c:pt>
                <c:pt idx="3">
                  <c:v>0.267482926295948</c:v>
                </c:pt>
                <c:pt idx="4">
                  <c:v>0.266687478287168</c:v>
                </c:pt>
                <c:pt idx="5">
                  <c:v>0.273096107014958</c:v>
                </c:pt>
                <c:pt idx="6">
                  <c:v>0.272620418770192</c:v>
                </c:pt>
                <c:pt idx="7">
                  <c:v>0.272430707195261</c:v>
                </c:pt>
                <c:pt idx="8">
                  <c:v>0.276588675082991</c:v>
                </c:pt>
                <c:pt idx="9">
                  <c:v>0.277425669380243</c:v>
                </c:pt>
                <c:pt idx="10">
                  <c:v>0.303211304159157</c:v>
                </c:pt>
                <c:pt idx="11">
                  <c:v>0.385398900006032</c:v>
                </c:pt>
                <c:pt idx="12">
                  <c:v>0.496403691224052</c:v>
                </c:pt>
                <c:pt idx="13">
                  <c:v>0.542037193857299</c:v>
                </c:pt>
                <c:pt idx="14">
                  <c:v>0.526728266221756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2B-7F45-BE31-1553F6EB60B6}"/>
            </c:ext>
          </c:extLst>
        </c:ser>
        <c:ser>
          <c:idx val="3"/>
          <c:order val="3"/>
          <c:tx>
            <c:strRef>
              <c:f>'DataF5(Taxes)'!$E$9</c:f>
              <c:strCache>
                <c:ptCount val="1"/>
                <c:pt idx="0">
                  <c:v>1980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'DataF5(Taxes)'!$A$10:$A$24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'DataF5(Taxes)'!$E$10:$E$24</c:f>
              <c:numCache>
                <c:formatCode>0.0%</c:formatCode>
                <c:ptCount val="15"/>
                <c:pt idx="0">
                  <c:v>0.198466323814315</c:v>
                </c:pt>
                <c:pt idx="1">
                  <c:v>0.22178665053431</c:v>
                </c:pt>
                <c:pt idx="2">
                  <c:v>0.252816246125197</c:v>
                </c:pt>
                <c:pt idx="3">
                  <c:v>0.271978838810748</c:v>
                </c:pt>
                <c:pt idx="4">
                  <c:v>0.285586690861556</c:v>
                </c:pt>
                <c:pt idx="5">
                  <c:v>0.297595818610626</c:v>
                </c:pt>
                <c:pt idx="6">
                  <c:v>0.302901896934053</c:v>
                </c:pt>
                <c:pt idx="7">
                  <c:v>0.310817921358789</c:v>
                </c:pt>
                <c:pt idx="8">
                  <c:v>0.314469751461399</c:v>
                </c:pt>
                <c:pt idx="9">
                  <c:v>0.302583265894324</c:v>
                </c:pt>
                <c:pt idx="10">
                  <c:v>0.311910434683634</c:v>
                </c:pt>
                <c:pt idx="11">
                  <c:v>0.362226164247607</c:v>
                </c:pt>
                <c:pt idx="12">
                  <c:v>0.422025843460698</c:v>
                </c:pt>
                <c:pt idx="13">
                  <c:v>0.459106680559158</c:v>
                </c:pt>
                <c:pt idx="14">
                  <c:v>0.471744542038714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2B-7F45-BE31-1553F6EB60B6}"/>
            </c:ext>
          </c:extLst>
        </c:ser>
        <c:ser>
          <c:idx val="4"/>
          <c:order val="4"/>
          <c:tx>
            <c:strRef>
              <c:f>'DataF5(Taxes)'!$F$9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'DataF5(Taxes)'!$A$10:$A$24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'DataF5(Taxes)'!$F$10:$F$24</c:f>
              <c:numCache>
                <c:formatCode>0.0%</c:formatCode>
                <c:ptCount val="15"/>
                <c:pt idx="0">
                  <c:v>0.242503602713119</c:v>
                </c:pt>
                <c:pt idx="1">
                  <c:v>0.256719863398356</c:v>
                </c:pt>
                <c:pt idx="2">
                  <c:v>0.279054840281947</c:v>
                </c:pt>
                <c:pt idx="3">
                  <c:v>0.286165688328562</c:v>
                </c:pt>
                <c:pt idx="4">
                  <c:v>0.290484224545489</c:v>
                </c:pt>
                <c:pt idx="5">
                  <c:v>0.297812212588385</c:v>
                </c:pt>
                <c:pt idx="6">
                  <c:v>0.304665800669952</c:v>
                </c:pt>
                <c:pt idx="7">
                  <c:v>0.315875987970896</c:v>
                </c:pt>
                <c:pt idx="8">
                  <c:v>0.32332773850555</c:v>
                </c:pt>
                <c:pt idx="9">
                  <c:v>0.312411702110561</c:v>
                </c:pt>
                <c:pt idx="10">
                  <c:v>0.304015025167566</c:v>
                </c:pt>
                <c:pt idx="11">
                  <c:v>0.31179985011842</c:v>
                </c:pt>
                <c:pt idx="12">
                  <c:v>0.337068185485878</c:v>
                </c:pt>
                <c:pt idx="13">
                  <c:v>0.385507367265187</c:v>
                </c:pt>
                <c:pt idx="14">
                  <c:v>0.360144865765177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2B-7F45-BE31-1553F6EB60B6}"/>
            </c:ext>
          </c:extLst>
        </c:ser>
        <c:ser>
          <c:idx val="5"/>
          <c:order val="5"/>
          <c:tx>
            <c:strRef>
              <c:f>'DataF5(Taxes)'!$G$9</c:f>
              <c:strCache>
                <c:ptCount val="1"/>
                <c:pt idx="0">
                  <c:v>2000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'DataF5(Taxes)'!$A$10:$A$24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'DataF5(Taxes)'!$G$10:$G$24</c:f>
              <c:numCache>
                <c:formatCode>0.0%</c:formatCode>
                <c:ptCount val="15"/>
                <c:pt idx="0">
                  <c:v>0.242670523907887</c:v>
                </c:pt>
                <c:pt idx="1">
                  <c:v>0.26156245949466</c:v>
                </c:pt>
                <c:pt idx="2">
                  <c:v>0.275907632927559</c:v>
                </c:pt>
                <c:pt idx="3">
                  <c:v>0.268568488748984</c:v>
                </c:pt>
                <c:pt idx="4">
                  <c:v>0.279757187978891</c:v>
                </c:pt>
                <c:pt idx="5">
                  <c:v>0.290928602214268</c:v>
                </c:pt>
                <c:pt idx="6">
                  <c:v>0.300685226444321</c:v>
                </c:pt>
                <c:pt idx="7">
                  <c:v>0.31330712565067</c:v>
                </c:pt>
                <c:pt idx="8">
                  <c:v>0.325408021424275</c:v>
                </c:pt>
                <c:pt idx="9">
                  <c:v>0.320175069456966</c:v>
                </c:pt>
                <c:pt idx="10">
                  <c:v>0.31546370264912</c:v>
                </c:pt>
                <c:pt idx="11">
                  <c:v>0.329672997865129</c:v>
                </c:pt>
                <c:pt idx="12">
                  <c:v>0.374568248924629</c:v>
                </c:pt>
                <c:pt idx="13">
                  <c:v>0.379636625390948</c:v>
                </c:pt>
                <c:pt idx="14">
                  <c:v>0.331402167479118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2B-7F45-BE31-1553F6EB60B6}"/>
            </c:ext>
          </c:extLst>
        </c:ser>
        <c:ser>
          <c:idx val="6"/>
          <c:order val="6"/>
          <c:tx>
            <c:strRef>
              <c:f>'DataF5(Taxes)'!$H$9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'DataF5(Taxes)'!$A$10:$A$24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'DataF5(Taxes)'!$H$10:$H$24</c:f>
              <c:numCache>
                <c:formatCode>0.0%</c:formatCode>
                <c:ptCount val="15"/>
                <c:pt idx="0">
                  <c:v>0.248121531826279</c:v>
                </c:pt>
                <c:pt idx="1">
                  <c:v>0.238664461669856</c:v>
                </c:pt>
                <c:pt idx="2">
                  <c:v>0.236125134725961</c:v>
                </c:pt>
                <c:pt idx="3">
                  <c:v>0.236630964440165</c:v>
                </c:pt>
                <c:pt idx="4">
                  <c:v>0.239344510686601</c:v>
                </c:pt>
                <c:pt idx="5">
                  <c:v>0.253389492489569</c:v>
                </c:pt>
                <c:pt idx="6">
                  <c:v>0.262233358569902</c:v>
                </c:pt>
                <c:pt idx="7">
                  <c:v>0.277321553835199</c:v>
                </c:pt>
                <c:pt idx="8">
                  <c:v>0.29116964240297</c:v>
                </c:pt>
                <c:pt idx="9">
                  <c:v>0.289915290255652</c:v>
                </c:pt>
                <c:pt idx="10">
                  <c:v>0.283226375869917</c:v>
                </c:pt>
                <c:pt idx="11">
                  <c:v>0.276962528679461</c:v>
                </c:pt>
                <c:pt idx="12">
                  <c:v>0.303888268881046</c:v>
                </c:pt>
                <c:pt idx="13">
                  <c:v>0.295939812461334</c:v>
                </c:pt>
                <c:pt idx="14">
                  <c:v>0.276698962115923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2B-7F45-BE31-1553F6EB60B6}"/>
            </c:ext>
          </c:extLst>
        </c:ser>
        <c:ser>
          <c:idx val="7"/>
          <c:order val="7"/>
          <c:tx>
            <c:strRef>
              <c:f>'DataF5(Taxes)'!$I$9</c:f>
              <c:strCache>
                <c:ptCount val="1"/>
                <c:pt idx="0">
                  <c:v>2018</c:v>
                </c:pt>
              </c:strCache>
            </c:strRef>
          </c:tx>
          <c:spPr>
            <a:ln w="47625">
              <a:solidFill>
                <a:schemeClr val="tx1"/>
              </a:solidFill>
            </a:ln>
            <a:effectLst/>
          </c:spPr>
          <c:marker>
            <c:symbol val="circle"/>
            <c:size val="1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strRef>
              <c:f>'DataF5(Taxes)'!$A$10:$A$24</c:f>
              <c:strCache>
                <c:ptCount val="15"/>
                <c:pt idx="0">
                  <c:v>P0-10</c:v>
                </c:pt>
                <c:pt idx="1">
                  <c:v>P10-20</c:v>
                </c:pt>
                <c:pt idx="2">
                  <c:v>P20-30</c:v>
                </c:pt>
                <c:pt idx="3">
                  <c:v>P30-40</c:v>
                </c:pt>
                <c:pt idx="4">
                  <c:v>P40-50</c:v>
                </c:pt>
                <c:pt idx="5">
                  <c:v>P50-60</c:v>
                </c:pt>
                <c:pt idx="6">
                  <c:v>P60-70</c:v>
                </c:pt>
                <c:pt idx="7">
                  <c:v>P70-80</c:v>
                </c:pt>
                <c:pt idx="8">
                  <c:v>P80-90</c:v>
                </c:pt>
                <c:pt idx="9">
                  <c:v>P90-95</c:v>
                </c:pt>
                <c:pt idx="10">
                  <c:v>P95-99</c:v>
                </c:pt>
                <c:pt idx="11">
                  <c:v>P99-99.9</c:v>
                </c:pt>
                <c:pt idx="12">
                  <c:v>P99.9-99.99</c:v>
                </c:pt>
                <c:pt idx="13">
                  <c:v>P99.99-top 400</c:v>
                </c:pt>
                <c:pt idx="14">
                  <c:v>Top 400</c:v>
                </c:pt>
              </c:strCache>
            </c:strRef>
          </c:cat>
          <c:val>
            <c:numRef>
              <c:f>'DataF5(Taxes)'!$I$10:$I$24</c:f>
              <c:numCache>
                <c:formatCode>0.0%</c:formatCode>
                <c:ptCount val="15"/>
                <c:pt idx="0">
                  <c:v>0.256200029805135</c:v>
                </c:pt>
                <c:pt idx="1">
                  <c:v>0.242496043380702</c:v>
                </c:pt>
                <c:pt idx="2">
                  <c:v>0.244951107456956</c:v>
                </c:pt>
                <c:pt idx="3">
                  <c:v>0.235206653823515</c:v>
                </c:pt>
                <c:pt idx="4">
                  <c:v>0.241975342133253</c:v>
                </c:pt>
                <c:pt idx="5">
                  <c:v>0.25385615402794</c:v>
                </c:pt>
                <c:pt idx="6">
                  <c:v>0.262569447117477</c:v>
                </c:pt>
                <c:pt idx="7">
                  <c:v>0.277687749090243</c:v>
                </c:pt>
                <c:pt idx="8">
                  <c:v>0.294028805522997</c:v>
                </c:pt>
                <c:pt idx="9">
                  <c:v>0.286338393355436</c:v>
                </c:pt>
                <c:pt idx="10">
                  <c:v>0.276614672400028</c:v>
                </c:pt>
                <c:pt idx="11">
                  <c:v>0.289139259860859</c:v>
                </c:pt>
                <c:pt idx="12">
                  <c:v>0.331535824665864</c:v>
                </c:pt>
                <c:pt idx="13">
                  <c:v>0.303630019885793</c:v>
                </c:pt>
                <c:pt idx="14">
                  <c:v>0.230415284161715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92B-7F45-BE31-1553F6EB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23656"/>
        <c:axId val="-2011220904"/>
      </c:lineChart>
      <c:catAx>
        <c:axId val="-201122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fr-FR"/>
          </a:p>
        </c:txPr>
        <c:crossAx val="-2011220904"/>
        <c:crosses val="autoZero"/>
        <c:auto val="1"/>
        <c:lblAlgn val="ctr"/>
        <c:lblOffset val="100"/>
        <c:noMultiLvlLbl val="0"/>
      </c:catAx>
      <c:valAx>
        <c:axId val="-2011220904"/>
        <c:scaling>
          <c:orientation val="minMax"/>
          <c:max val="0.75"/>
          <c:min val="0.0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200"/>
            </a:pPr>
            <a:endParaRPr lang="fr-FR"/>
          </a:p>
        </c:txPr>
        <c:crossAx val="-2011223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Palatino"/>
          <a:cs typeface="Palatino"/>
        </a:defRPr>
      </a:pPr>
      <a:endParaRPr lang="fr-FR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 sz="2000" b="1"/>
              <a:t>The evolution of bottom 50% incomes</a:t>
            </a:r>
          </a:p>
        </c:rich>
      </c:tx>
      <c:layout>
        <c:manualLayout>
          <c:xMode val="edge"/>
          <c:yMode val="edge"/>
          <c:x val="0.24664496937882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068856910128"/>
          <c:y val="0.0915787487348397"/>
          <c:w val="0.843700787401576"/>
          <c:h val="0.723581252004134"/>
        </c:manualLayout>
      </c:layout>
      <c:lineChart>
        <c:grouping val="standard"/>
        <c:varyColors val="0"/>
        <c:ser>
          <c:idx val="2"/>
          <c:order val="0"/>
          <c:tx>
            <c:v>post-tax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8"/>
            <c:spPr>
              <a:solidFill>
                <a:srgbClr val="1F497D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DataF6!$A$5:$A$63</c:f>
              <c:numCache>
                <c:formatCode>General</c:formatCode>
                <c:ptCount val="59"/>
                <c:pt idx="0">
                  <c:v>1962.0</c:v>
                </c:pt>
                <c:pt idx="1">
                  <c:v>1963.0</c:v>
                </c:pt>
                <c:pt idx="2">
                  <c:v>1964.0</c:v>
                </c:pt>
                <c:pt idx="3">
                  <c:v>1965.0</c:v>
                </c:pt>
                <c:pt idx="4">
                  <c:v>1966.0</c:v>
                </c:pt>
                <c:pt idx="5">
                  <c:v>1967.0</c:v>
                </c:pt>
                <c:pt idx="6">
                  <c:v>1968.0</c:v>
                </c:pt>
                <c:pt idx="7">
                  <c:v>1969.0</c:v>
                </c:pt>
                <c:pt idx="8">
                  <c:v>1970.0</c:v>
                </c:pt>
                <c:pt idx="9">
                  <c:v>1971.0</c:v>
                </c:pt>
                <c:pt idx="10">
                  <c:v>1972.0</c:v>
                </c:pt>
                <c:pt idx="11">
                  <c:v>1973.0</c:v>
                </c:pt>
                <c:pt idx="12">
                  <c:v>1974.0</c:v>
                </c:pt>
                <c:pt idx="13">
                  <c:v>1975.0</c:v>
                </c:pt>
                <c:pt idx="14">
                  <c:v>1976.0</c:v>
                </c:pt>
                <c:pt idx="15">
                  <c:v>1977.0</c:v>
                </c:pt>
                <c:pt idx="16">
                  <c:v>1978.0</c:v>
                </c:pt>
                <c:pt idx="17">
                  <c:v>1979.0</c:v>
                </c:pt>
                <c:pt idx="18">
                  <c:v>1980.0</c:v>
                </c:pt>
                <c:pt idx="19">
                  <c:v>1981.0</c:v>
                </c:pt>
                <c:pt idx="20">
                  <c:v>1982.0</c:v>
                </c:pt>
                <c:pt idx="21">
                  <c:v>1983.0</c:v>
                </c:pt>
                <c:pt idx="22">
                  <c:v>1984.0</c:v>
                </c:pt>
                <c:pt idx="23">
                  <c:v>1985.0</c:v>
                </c:pt>
                <c:pt idx="24">
                  <c:v>1986.0</c:v>
                </c:pt>
                <c:pt idx="25">
                  <c:v>1987.0</c:v>
                </c:pt>
                <c:pt idx="26">
                  <c:v>1988.0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1992.0</c:v>
                </c:pt>
                <c:pt idx="31">
                  <c:v>1993.0</c:v>
                </c:pt>
                <c:pt idx="32">
                  <c:v>1994.0</c:v>
                </c:pt>
                <c:pt idx="33">
                  <c:v>1995.0</c:v>
                </c:pt>
                <c:pt idx="34">
                  <c:v>1996.0</c:v>
                </c:pt>
                <c:pt idx="35">
                  <c:v>1997.0</c:v>
                </c:pt>
                <c:pt idx="36">
                  <c:v>1998.0</c:v>
                </c:pt>
                <c:pt idx="37">
                  <c:v>1999.0</c:v>
                </c:pt>
                <c:pt idx="38">
                  <c:v>2000.0</c:v>
                </c:pt>
                <c:pt idx="39">
                  <c:v>2001.0</c:v>
                </c:pt>
                <c:pt idx="40">
                  <c:v>2002.0</c:v>
                </c:pt>
                <c:pt idx="41">
                  <c:v>2003.0</c:v>
                </c:pt>
                <c:pt idx="42">
                  <c:v>2004.0</c:v>
                </c:pt>
                <c:pt idx="43">
                  <c:v>2005.0</c:v>
                </c:pt>
                <c:pt idx="44">
                  <c:v>2006.0</c:v>
                </c:pt>
                <c:pt idx="45">
                  <c:v>2007.0</c:v>
                </c:pt>
                <c:pt idx="46">
                  <c:v>2008.0</c:v>
                </c:pt>
                <c:pt idx="47">
                  <c:v>2009.0</c:v>
                </c:pt>
                <c:pt idx="48">
                  <c:v>2010.0</c:v>
                </c:pt>
                <c:pt idx="49">
                  <c:v>2011.0</c:v>
                </c:pt>
                <c:pt idx="50">
                  <c:v>2012.0</c:v>
                </c:pt>
                <c:pt idx="51">
                  <c:v>2013.0</c:v>
                </c:pt>
                <c:pt idx="52">
                  <c:v>2014.0</c:v>
                </c:pt>
                <c:pt idx="53">
                  <c:v>2015.0</c:v>
                </c:pt>
                <c:pt idx="54">
                  <c:v>2016.0</c:v>
                </c:pt>
                <c:pt idx="55">
                  <c:v>2017.0</c:v>
                </c:pt>
                <c:pt idx="56">
                  <c:v>2018.0</c:v>
                </c:pt>
                <c:pt idx="57">
                  <c:v>2019.0</c:v>
                </c:pt>
                <c:pt idx="58">
                  <c:v>2020.0</c:v>
                </c:pt>
              </c:numCache>
            </c:numRef>
          </c:cat>
          <c:val>
            <c:numRef>
              <c:f>DataF6!$D$5:$D$63</c:f>
              <c:numCache>
                <c:formatCode>#,##0</c:formatCode>
                <c:ptCount val="59"/>
                <c:pt idx="0">
                  <c:v>14454.18501577503</c:v>
                </c:pt>
                <c:pt idx="1">
                  <c:v>14634.04361972337</c:v>
                </c:pt>
                <c:pt idx="2">
                  <c:v>14813.90222367171</c:v>
                </c:pt>
                <c:pt idx="3">
                  <c:v>15902.5062009847</c:v>
                </c:pt>
                <c:pt idx="4">
                  <c:v>16991.11017829768</c:v>
                </c:pt>
                <c:pt idx="5">
                  <c:v>18323.16895824174</c:v>
                </c:pt>
                <c:pt idx="6">
                  <c:v>19304.97906932706</c:v>
                </c:pt>
                <c:pt idx="7">
                  <c:v>20091.24162542097</c:v>
                </c:pt>
                <c:pt idx="8">
                  <c:v>19848.3121694865</c:v>
                </c:pt>
                <c:pt idx="9">
                  <c:v>19822.19867695991</c:v>
                </c:pt>
                <c:pt idx="10">
                  <c:v>20507.76653111888</c:v>
                </c:pt>
                <c:pt idx="11">
                  <c:v>21564.1010719081</c:v>
                </c:pt>
                <c:pt idx="12">
                  <c:v>21322.50588543836</c:v>
                </c:pt>
                <c:pt idx="13">
                  <c:v>20670.06581379877</c:v>
                </c:pt>
                <c:pt idx="14">
                  <c:v>21529.79204764038</c:v>
                </c:pt>
                <c:pt idx="15">
                  <c:v>22081.89067617266</c:v>
                </c:pt>
                <c:pt idx="16">
                  <c:v>22747.0105850855</c:v>
                </c:pt>
                <c:pt idx="17">
                  <c:v>22879.75507372812</c:v>
                </c:pt>
                <c:pt idx="18">
                  <c:v>22231.32656396148</c:v>
                </c:pt>
                <c:pt idx="19">
                  <c:v>21876.61560868646</c:v>
                </c:pt>
                <c:pt idx="20">
                  <c:v>20405.17908773923</c:v>
                </c:pt>
                <c:pt idx="21">
                  <c:v>19925.7705613082</c:v>
                </c:pt>
                <c:pt idx="22">
                  <c:v>20544.2295955224</c:v>
                </c:pt>
                <c:pt idx="23">
                  <c:v>20746.72946672975</c:v>
                </c:pt>
                <c:pt idx="24">
                  <c:v>20736.46772097325</c:v>
                </c:pt>
                <c:pt idx="25">
                  <c:v>21446.70518764172</c:v>
                </c:pt>
                <c:pt idx="26">
                  <c:v>21706.04775413144</c:v>
                </c:pt>
                <c:pt idx="27">
                  <c:v>22317.93140406852</c:v>
                </c:pt>
                <c:pt idx="28">
                  <c:v>22310.29536344075</c:v>
                </c:pt>
                <c:pt idx="29">
                  <c:v>21989.13744483767</c:v>
                </c:pt>
                <c:pt idx="30">
                  <c:v>21970.63700826575</c:v>
                </c:pt>
                <c:pt idx="31">
                  <c:v>22565.7058819913</c:v>
                </c:pt>
                <c:pt idx="32">
                  <c:v>23353.24372871203</c:v>
                </c:pt>
                <c:pt idx="33">
                  <c:v>23551.67906490058</c:v>
                </c:pt>
                <c:pt idx="34">
                  <c:v>23875.64625470465</c:v>
                </c:pt>
                <c:pt idx="35">
                  <c:v>24447.91730202083</c:v>
                </c:pt>
                <c:pt idx="36">
                  <c:v>25281.69272105512</c:v>
                </c:pt>
                <c:pt idx="37">
                  <c:v>25751.3942603775</c:v>
                </c:pt>
                <c:pt idx="38">
                  <c:v>26267.39484413262</c:v>
                </c:pt>
                <c:pt idx="39">
                  <c:v>26473.11140069589</c:v>
                </c:pt>
                <c:pt idx="40">
                  <c:v>26469.89333617813</c:v>
                </c:pt>
                <c:pt idx="41">
                  <c:v>26436.54787112144</c:v>
                </c:pt>
                <c:pt idx="42">
                  <c:v>26956.63767505603</c:v>
                </c:pt>
                <c:pt idx="43">
                  <c:v>27361.99278630594</c:v>
                </c:pt>
                <c:pt idx="44">
                  <c:v>27629.76133243924</c:v>
                </c:pt>
                <c:pt idx="45">
                  <c:v>27701.92482076581</c:v>
                </c:pt>
                <c:pt idx="46">
                  <c:v>27427.89938566685</c:v>
                </c:pt>
                <c:pt idx="47">
                  <c:v>26020.2236777217</c:v>
                </c:pt>
                <c:pt idx="48">
                  <c:v>26460.78048411273</c:v>
                </c:pt>
                <c:pt idx="49">
                  <c:v>26444.47454583836</c:v>
                </c:pt>
                <c:pt idx="50">
                  <c:v>26265.37390615604</c:v>
                </c:pt>
                <c:pt idx="51">
                  <c:v>27004.28074523355</c:v>
                </c:pt>
                <c:pt idx="52">
                  <c:v>27353.35273853182</c:v>
                </c:pt>
                <c:pt idx="53">
                  <c:v>27951.02863127781</c:v>
                </c:pt>
                <c:pt idx="54">
                  <c:v>27650.47758027782</c:v>
                </c:pt>
                <c:pt idx="55">
                  <c:v>28250.04489020983</c:v>
                </c:pt>
                <c:pt idx="56">
                  <c:v>28222.65732909504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3-1A44-8D37-F3185A4BE71A}"/>
            </c:ext>
          </c:extLst>
        </c:ser>
        <c:ser>
          <c:idx val="1"/>
          <c:order val="1"/>
          <c:tx>
            <c:v>Post-tax disposable income</c:v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9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DataF6!$A$5:$A$63</c:f>
              <c:numCache>
                <c:formatCode>General</c:formatCode>
                <c:ptCount val="59"/>
                <c:pt idx="0">
                  <c:v>1962.0</c:v>
                </c:pt>
                <c:pt idx="1">
                  <c:v>1963.0</c:v>
                </c:pt>
                <c:pt idx="2">
                  <c:v>1964.0</c:v>
                </c:pt>
                <c:pt idx="3">
                  <c:v>1965.0</c:v>
                </c:pt>
                <c:pt idx="4">
                  <c:v>1966.0</c:v>
                </c:pt>
                <c:pt idx="5">
                  <c:v>1967.0</c:v>
                </c:pt>
                <c:pt idx="6">
                  <c:v>1968.0</c:v>
                </c:pt>
                <c:pt idx="7">
                  <c:v>1969.0</c:v>
                </c:pt>
                <c:pt idx="8">
                  <c:v>1970.0</c:v>
                </c:pt>
                <c:pt idx="9">
                  <c:v>1971.0</c:v>
                </c:pt>
                <c:pt idx="10">
                  <c:v>1972.0</c:v>
                </c:pt>
                <c:pt idx="11">
                  <c:v>1973.0</c:v>
                </c:pt>
                <c:pt idx="12">
                  <c:v>1974.0</c:v>
                </c:pt>
                <c:pt idx="13">
                  <c:v>1975.0</c:v>
                </c:pt>
                <c:pt idx="14">
                  <c:v>1976.0</c:v>
                </c:pt>
                <c:pt idx="15">
                  <c:v>1977.0</c:v>
                </c:pt>
                <c:pt idx="16">
                  <c:v>1978.0</c:v>
                </c:pt>
                <c:pt idx="17">
                  <c:v>1979.0</c:v>
                </c:pt>
                <c:pt idx="18">
                  <c:v>1980.0</c:v>
                </c:pt>
                <c:pt idx="19">
                  <c:v>1981.0</c:v>
                </c:pt>
                <c:pt idx="20">
                  <c:v>1982.0</c:v>
                </c:pt>
                <c:pt idx="21">
                  <c:v>1983.0</c:v>
                </c:pt>
                <c:pt idx="22">
                  <c:v>1984.0</c:v>
                </c:pt>
                <c:pt idx="23">
                  <c:v>1985.0</c:v>
                </c:pt>
                <c:pt idx="24">
                  <c:v>1986.0</c:v>
                </c:pt>
                <c:pt idx="25">
                  <c:v>1987.0</c:v>
                </c:pt>
                <c:pt idx="26">
                  <c:v>1988.0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1992.0</c:v>
                </c:pt>
                <c:pt idx="31">
                  <c:v>1993.0</c:v>
                </c:pt>
                <c:pt idx="32">
                  <c:v>1994.0</c:v>
                </c:pt>
                <c:pt idx="33">
                  <c:v>1995.0</c:v>
                </c:pt>
                <c:pt idx="34">
                  <c:v>1996.0</c:v>
                </c:pt>
                <c:pt idx="35">
                  <c:v>1997.0</c:v>
                </c:pt>
                <c:pt idx="36">
                  <c:v>1998.0</c:v>
                </c:pt>
                <c:pt idx="37">
                  <c:v>1999.0</c:v>
                </c:pt>
                <c:pt idx="38">
                  <c:v>2000.0</c:v>
                </c:pt>
                <c:pt idx="39">
                  <c:v>2001.0</c:v>
                </c:pt>
                <c:pt idx="40">
                  <c:v>2002.0</c:v>
                </c:pt>
                <c:pt idx="41">
                  <c:v>2003.0</c:v>
                </c:pt>
                <c:pt idx="42">
                  <c:v>2004.0</c:v>
                </c:pt>
                <c:pt idx="43">
                  <c:v>2005.0</c:v>
                </c:pt>
                <c:pt idx="44">
                  <c:v>2006.0</c:v>
                </c:pt>
                <c:pt idx="45">
                  <c:v>2007.0</c:v>
                </c:pt>
                <c:pt idx="46">
                  <c:v>2008.0</c:v>
                </c:pt>
                <c:pt idx="47">
                  <c:v>2009.0</c:v>
                </c:pt>
                <c:pt idx="48">
                  <c:v>2010.0</c:v>
                </c:pt>
                <c:pt idx="49">
                  <c:v>2011.0</c:v>
                </c:pt>
                <c:pt idx="50">
                  <c:v>2012.0</c:v>
                </c:pt>
                <c:pt idx="51">
                  <c:v>2013.0</c:v>
                </c:pt>
                <c:pt idx="52">
                  <c:v>2014.0</c:v>
                </c:pt>
                <c:pt idx="53">
                  <c:v>2015.0</c:v>
                </c:pt>
                <c:pt idx="54">
                  <c:v>2016.0</c:v>
                </c:pt>
                <c:pt idx="55">
                  <c:v>2017.0</c:v>
                </c:pt>
                <c:pt idx="56">
                  <c:v>2018.0</c:v>
                </c:pt>
                <c:pt idx="57">
                  <c:v>2019.0</c:v>
                </c:pt>
                <c:pt idx="58">
                  <c:v>2020.0</c:v>
                </c:pt>
              </c:numCache>
            </c:numRef>
          </c:cat>
          <c:val>
            <c:numRef>
              <c:f>DataF6!$B$5:$B$63</c:f>
              <c:numCache>
                <c:formatCode>#,##0</c:formatCode>
                <c:ptCount val="59"/>
                <c:pt idx="0">
                  <c:v>11116.2397273691</c:v>
                </c:pt>
                <c:pt idx="1">
                  <c:v>11249.00587924889</c:v>
                </c:pt>
                <c:pt idx="2">
                  <c:v>11381.77203112868</c:v>
                </c:pt>
                <c:pt idx="3">
                  <c:v>12091.76303499502</c:v>
                </c:pt>
                <c:pt idx="4">
                  <c:v>12801.75403886136</c:v>
                </c:pt>
                <c:pt idx="5">
                  <c:v>13871.65128748686</c:v>
                </c:pt>
                <c:pt idx="6">
                  <c:v>13946.42475879621</c:v>
                </c:pt>
                <c:pt idx="7">
                  <c:v>14343.13527278788</c:v>
                </c:pt>
                <c:pt idx="8">
                  <c:v>14676.93273652743</c:v>
                </c:pt>
                <c:pt idx="9">
                  <c:v>14587.77057884172</c:v>
                </c:pt>
                <c:pt idx="10">
                  <c:v>14871.82132335635</c:v>
                </c:pt>
                <c:pt idx="11">
                  <c:v>15497.73036300912</c:v>
                </c:pt>
                <c:pt idx="12">
                  <c:v>15490.35842769557</c:v>
                </c:pt>
                <c:pt idx="13">
                  <c:v>15248.94486622807</c:v>
                </c:pt>
                <c:pt idx="14">
                  <c:v>15751.28234613097</c:v>
                </c:pt>
                <c:pt idx="15">
                  <c:v>15876.11258848039</c:v>
                </c:pt>
                <c:pt idx="16">
                  <c:v>16086.22532229687</c:v>
                </c:pt>
                <c:pt idx="17">
                  <c:v>16059.451745164</c:v>
                </c:pt>
                <c:pt idx="18">
                  <c:v>15656.21015259202</c:v>
                </c:pt>
                <c:pt idx="19">
                  <c:v>15348.50304178994</c:v>
                </c:pt>
                <c:pt idx="20">
                  <c:v>14483.21761213861</c:v>
                </c:pt>
                <c:pt idx="21">
                  <c:v>14141.50664987117</c:v>
                </c:pt>
                <c:pt idx="22">
                  <c:v>14560.64028476902</c:v>
                </c:pt>
                <c:pt idx="23">
                  <c:v>14562.64024067108</c:v>
                </c:pt>
                <c:pt idx="24">
                  <c:v>14486.86752492374</c:v>
                </c:pt>
                <c:pt idx="25">
                  <c:v>14768.02654611861</c:v>
                </c:pt>
                <c:pt idx="26">
                  <c:v>14984.75247706038</c:v>
                </c:pt>
                <c:pt idx="27">
                  <c:v>15302.51612570316</c:v>
                </c:pt>
                <c:pt idx="28">
                  <c:v>15400.47724798502</c:v>
                </c:pt>
                <c:pt idx="29">
                  <c:v>15307.01021956549</c:v>
                </c:pt>
                <c:pt idx="30">
                  <c:v>15296.46956669415</c:v>
                </c:pt>
                <c:pt idx="31">
                  <c:v>15525.79355224464</c:v>
                </c:pt>
                <c:pt idx="32">
                  <c:v>15857.65701585994</c:v>
                </c:pt>
                <c:pt idx="33">
                  <c:v>15862.68878013446</c:v>
                </c:pt>
                <c:pt idx="34">
                  <c:v>15893.41985452963</c:v>
                </c:pt>
                <c:pt idx="35">
                  <c:v>16103.81119207773</c:v>
                </c:pt>
                <c:pt idx="36">
                  <c:v>16617.41093460252</c:v>
                </c:pt>
                <c:pt idx="37">
                  <c:v>16852.41198102648</c:v>
                </c:pt>
                <c:pt idx="38">
                  <c:v>16998.31317497852</c:v>
                </c:pt>
                <c:pt idx="39">
                  <c:v>17532.58208097258</c:v>
                </c:pt>
                <c:pt idx="40">
                  <c:v>18055.79726387953</c:v>
                </c:pt>
                <c:pt idx="41">
                  <c:v>17949.28370172919</c:v>
                </c:pt>
                <c:pt idx="42">
                  <c:v>18081.94537949747</c:v>
                </c:pt>
                <c:pt idx="43">
                  <c:v>17916.89271054791</c:v>
                </c:pt>
                <c:pt idx="44">
                  <c:v>17832.88448656959</c:v>
                </c:pt>
                <c:pt idx="45">
                  <c:v>18000.72679278847</c:v>
                </c:pt>
                <c:pt idx="46">
                  <c:v>18671.48106323024</c:v>
                </c:pt>
                <c:pt idx="47">
                  <c:v>18235.04625764096</c:v>
                </c:pt>
                <c:pt idx="48">
                  <c:v>18909.22933237081</c:v>
                </c:pt>
                <c:pt idx="49">
                  <c:v>18819.32402725075</c:v>
                </c:pt>
                <c:pt idx="50">
                  <c:v>18496.54074687501</c:v>
                </c:pt>
                <c:pt idx="51">
                  <c:v>18074.6738442285</c:v>
                </c:pt>
                <c:pt idx="52">
                  <c:v>18238.95884687343</c:v>
                </c:pt>
                <c:pt idx="53">
                  <c:v>18596.06615129914</c:v>
                </c:pt>
                <c:pt idx="54">
                  <c:v>18404.70560201735</c:v>
                </c:pt>
                <c:pt idx="55">
                  <c:v>19150.11616765498</c:v>
                </c:pt>
                <c:pt idx="56">
                  <c:v>19544.859375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63-1A44-8D37-F3185A4BE71A}"/>
            </c:ext>
          </c:extLst>
        </c:ser>
        <c:ser>
          <c:idx val="0"/>
          <c:order val="2"/>
          <c:tx>
            <c:v>Pre-tax</c:v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DataF6!$A$5:$A$63</c:f>
              <c:numCache>
                <c:formatCode>General</c:formatCode>
                <c:ptCount val="59"/>
                <c:pt idx="0">
                  <c:v>1962.0</c:v>
                </c:pt>
                <c:pt idx="1">
                  <c:v>1963.0</c:v>
                </c:pt>
                <c:pt idx="2">
                  <c:v>1964.0</c:v>
                </c:pt>
                <c:pt idx="3">
                  <c:v>1965.0</c:v>
                </c:pt>
                <c:pt idx="4">
                  <c:v>1966.0</c:v>
                </c:pt>
                <c:pt idx="5">
                  <c:v>1967.0</c:v>
                </c:pt>
                <c:pt idx="6">
                  <c:v>1968.0</c:v>
                </c:pt>
                <c:pt idx="7">
                  <c:v>1969.0</c:v>
                </c:pt>
                <c:pt idx="8">
                  <c:v>1970.0</c:v>
                </c:pt>
                <c:pt idx="9">
                  <c:v>1971.0</c:v>
                </c:pt>
                <c:pt idx="10">
                  <c:v>1972.0</c:v>
                </c:pt>
                <c:pt idx="11">
                  <c:v>1973.0</c:v>
                </c:pt>
                <c:pt idx="12">
                  <c:v>1974.0</c:v>
                </c:pt>
                <c:pt idx="13">
                  <c:v>1975.0</c:v>
                </c:pt>
                <c:pt idx="14">
                  <c:v>1976.0</c:v>
                </c:pt>
                <c:pt idx="15">
                  <c:v>1977.0</c:v>
                </c:pt>
                <c:pt idx="16">
                  <c:v>1978.0</c:v>
                </c:pt>
                <c:pt idx="17">
                  <c:v>1979.0</c:v>
                </c:pt>
                <c:pt idx="18">
                  <c:v>1980.0</c:v>
                </c:pt>
                <c:pt idx="19">
                  <c:v>1981.0</c:v>
                </c:pt>
                <c:pt idx="20">
                  <c:v>1982.0</c:v>
                </c:pt>
                <c:pt idx="21">
                  <c:v>1983.0</c:v>
                </c:pt>
                <c:pt idx="22">
                  <c:v>1984.0</c:v>
                </c:pt>
                <c:pt idx="23">
                  <c:v>1985.0</c:v>
                </c:pt>
                <c:pt idx="24">
                  <c:v>1986.0</c:v>
                </c:pt>
                <c:pt idx="25">
                  <c:v>1987.0</c:v>
                </c:pt>
                <c:pt idx="26">
                  <c:v>1988.0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1992.0</c:v>
                </c:pt>
                <c:pt idx="31">
                  <c:v>1993.0</c:v>
                </c:pt>
                <c:pt idx="32">
                  <c:v>1994.0</c:v>
                </c:pt>
                <c:pt idx="33">
                  <c:v>1995.0</c:v>
                </c:pt>
                <c:pt idx="34">
                  <c:v>1996.0</c:v>
                </c:pt>
                <c:pt idx="35">
                  <c:v>1997.0</c:v>
                </c:pt>
                <c:pt idx="36">
                  <c:v>1998.0</c:v>
                </c:pt>
                <c:pt idx="37">
                  <c:v>1999.0</c:v>
                </c:pt>
                <c:pt idx="38">
                  <c:v>2000.0</c:v>
                </c:pt>
                <c:pt idx="39">
                  <c:v>2001.0</c:v>
                </c:pt>
                <c:pt idx="40">
                  <c:v>2002.0</c:v>
                </c:pt>
                <c:pt idx="41">
                  <c:v>2003.0</c:v>
                </c:pt>
                <c:pt idx="42">
                  <c:v>2004.0</c:v>
                </c:pt>
                <c:pt idx="43">
                  <c:v>2005.0</c:v>
                </c:pt>
                <c:pt idx="44">
                  <c:v>2006.0</c:v>
                </c:pt>
                <c:pt idx="45">
                  <c:v>2007.0</c:v>
                </c:pt>
                <c:pt idx="46">
                  <c:v>2008.0</c:v>
                </c:pt>
                <c:pt idx="47">
                  <c:v>2009.0</c:v>
                </c:pt>
                <c:pt idx="48">
                  <c:v>2010.0</c:v>
                </c:pt>
                <c:pt idx="49">
                  <c:v>2011.0</c:v>
                </c:pt>
                <c:pt idx="50">
                  <c:v>2012.0</c:v>
                </c:pt>
                <c:pt idx="51">
                  <c:v>2013.0</c:v>
                </c:pt>
                <c:pt idx="52">
                  <c:v>2014.0</c:v>
                </c:pt>
                <c:pt idx="53">
                  <c:v>2015.0</c:v>
                </c:pt>
                <c:pt idx="54">
                  <c:v>2016.0</c:v>
                </c:pt>
                <c:pt idx="55">
                  <c:v>2017.0</c:v>
                </c:pt>
                <c:pt idx="56">
                  <c:v>2018.0</c:v>
                </c:pt>
                <c:pt idx="57">
                  <c:v>2019.0</c:v>
                </c:pt>
                <c:pt idx="58">
                  <c:v>2020.0</c:v>
                </c:pt>
              </c:numCache>
            </c:numRef>
          </c:cat>
          <c:val>
            <c:numRef>
              <c:f>DataF6!$C$5:$C$63</c:f>
              <c:numCache>
                <c:formatCode>#,##0</c:formatCode>
                <c:ptCount val="59"/>
                <c:pt idx="0">
                  <c:v>12484.17630675796</c:v>
                </c:pt>
                <c:pt idx="1">
                  <c:v>12661.81183681022</c:v>
                </c:pt>
                <c:pt idx="2">
                  <c:v>12839.44736686249</c:v>
                </c:pt>
                <c:pt idx="3">
                  <c:v>13834.28292642997</c:v>
                </c:pt>
                <c:pt idx="4">
                  <c:v>14829.11848599744</c:v>
                </c:pt>
                <c:pt idx="5">
                  <c:v>15744.12249094783</c:v>
                </c:pt>
                <c:pt idx="6">
                  <c:v>16433.45969096721</c:v>
                </c:pt>
                <c:pt idx="7">
                  <c:v>16957.51993782783</c:v>
                </c:pt>
                <c:pt idx="8">
                  <c:v>16437.22139534649</c:v>
                </c:pt>
                <c:pt idx="9">
                  <c:v>16189.07937885494</c:v>
                </c:pt>
                <c:pt idx="10">
                  <c:v>16649.48675002483</c:v>
                </c:pt>
                <c:pt idx="11">
                  <c:v>17487.94570105133</c:v>
                </c:pt>
                <c:pt idx="12">
                  <c:v>17101.98517374547</c:v>
                </c:pt>
                <c:pt idx="13">
                  <c:v>16373.78757923684</c:v>
                </c:pt>
                <c:pt idx="14">
                  <c:v>16912.6294532089</c:v>
                </c:pt>
                <c:pt idx="15">
                  <c:v>17295.97769607981</c:v>
                </c:pt>
                <c:pt idx="16">
                  <c:v>17884.0492365449</c:v>
                </c:pt>
                <c:pt idx="17">
                  <c:v>18017.28597995338</c:v>
                </c:pt>
                <c:pt idx="18">
                  <c:v>17245.63986311599</c:v>
                </c:pt>
                <c:pt idx="19">
                  <c:v>17016.67574729765</c:v>
                </c:pt>
                <c:pt idx="20">
                  <c:v>15980.41062861515</c:v>
                </c:pt>
                <c:pt idx="21">
                  <c:v>15550.72992297214</c:v>
                </c:pt>
                <c:pt idx="22">
                  <c:v>16264.15332623729</c:v>
                </c:pt>
                <c:pt idx="23">
                  <c:v>16423.66165087038</c:v>
                </c:pt>
                <c:pt idx="24">
                  <c:v>16405.14450574433</c:v>
                </c:pt>
                <c:pt idx="25">
                  <c:v>16625.64744673344</c:v>
                </c:pt>
                <c:pt idx="26">
                  <c:v>16835.95189300282</c:v>
                </c:pt>
                <c:pt idx="27">
                  <c:v>17130.65873740008</c:v>
                </c:pt>
                <c:pt idx="28">
                  <c:v>16986.91139934182</c:v>
                </c:pt>
                <c:pt idx="29">
                  <c:v>16434.22228254738</c:v>
                </c:pt>
                <c:pt idx="30">
                  <c:v>16016.8941513331</c:v>
                </c:pt>
                <c:pt idx="31">
                  <c:v>16289.68250681028</c:v>
                </c:pt>
                <c:pt idx="32">
                  <c:v>16839.04305835404</c:v>
                </c:pt>
                <c:pt idx="33">
                  <c:v>16793.4846690644</c:v>
                </c:pt>
                <c:pt idx="34">
                  <c:v>17040.25762121625</c:v>
                </c:pt>
                <c:pt idx="35">
                  <c:v>17418.53441856506</c:v>
                </c:pt>
                <c:pt idx="36">
                  <c:v>18129.08600647108</c:v>
                </c:pt>
                <c:pt idx="37">
                  <c:v>18601.89553720832</c:v>
                </c:pt>
                <c:pt idx="38">
                  <c:v>19082.85861540016</c:v>
                </c:pt>
                <c:pt idx="39">
                  <c:v>19301.5762409952</c:v>
                </c:pt>
                <c:pt idx="40">
                  <c:v>19339.05748641412</c:v>
                </c:pt>
                <c:pt idx="41">
                  <c:v>19192.77062212067</c:v>
                </c:pt>
                <c:pt idx="42">
                  <c:v>19383.03883194576</c:v>
                </c:pt>
                <c:pt idx="43">
                  <c:v>19304.40499287416</c:v>
                </c:pt>
                <c:pt idx="44">
                  <c:v>19368.59130911674</c:v>
                </c:pt>
                <c:pt idx="45">
                  <c:v>19457.59191893405</c:v>
                </c:pt>
                <c:pt idx="46">
                  <c:v>18857.10814807019</c:v>
                </c:pt>
                <c:pt idx="47">
                  <c:v>17896.71394273075</c:v>
                </c:pt>
                <c:pt idx="48">
                  <c:v>17936.20745959074</c:v>
                </c:pt>
                <c:pt idx="49">
                  <c:v>17723.37812938131</c:v>
                </c:pt>
                <c:pt idx="50">
                  <c:v>17838.65915258903</c:v>
                </c:pt>
                <c:pt idx="51">
                  <c:v>18154.50944158957</c:v>
                </c:pt>
                <c:pt idx="52">
                  <c:v>18184.94003870956</c:v>
                </c:pt>
                <c:pt idx="53">
                  <c:v>18542.58827794325</c:v>
                </c:pt>
                <c:pt idx="54">
                  <c:v>18316.8558633104</c:v>
                </c:pt>
                <c:pt idx="55">
                  <c:v>19404.8239543668</c:v>
                </c:pt>
                <c:pt idx="56">
                  <c:v>19585.64834673405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63-1A44-8D37-F3185A4B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538536"/>
        <c:axId val="-2011531880"/>
      </c:lineChart>
      <c:catAx>
        <c:axId val="-2011538536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  <a:prstDash val="sysDash"/>
            </a:ln>
          </c:spPr>
        </c:majorGridlines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11531880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-2011531880"/>
        <c:scaling>
          <c:orientation val="minMax"/>
          <c:max val="29000.0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fr-FR"/>
                  <a:t>Average real income ($2018)</a:t>
                </a:r>
              </a:p>
            </c:rich>
          </c:tx>
          <c:layout>
            <c:manualLayout>
              <c:xMode val="edge"/>
              <c:yMode val="edge"/>
              <c:x val="0.00315718868474774"/>
              <c:y val="0.25275350385123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11538536"/>
        <c:crosses val="autoZero"/>
        <c:crossBetween val="midCat"/>
      </c:valAx>
      <c:spPr>
        <a:solidFill>
          <a:srgbClr val="FFFFFF"/>
        </a:solidFill>
        <a:ln w="3175">
          <a:noFill/>
          <a:prstDash val="solid"/>
        </a:ln>
      </c:spPr>
    </c:plotArea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" top="1" bottom="1" header="0.5" footer="0.5"/>
  <pageSetup orientation="landscape" horizontalDpi="4294967292" verticalDpi="429496729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" top="1" bottom="1" header="0.5" footer="0.5"/>
  <pageSetup orientation="landscape" horizontalDpi="4294967292" verticalDpi="4294967292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" top="1" bottom="1" header="0.5" footer="0.5"/>
  <pageSetup orientation="landscape" horizontalDpi="4294967292" verticalDpi="4294967292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" top="1" bottom="1" header="0.5" footer="0.5"/>
  <pageSetup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" top="1" bottom="1" header="0.5" footer="0.5"/>
  <pageSetup orientation="landscape" horizontalDpi="4294967292" verticalDpi="429496729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" top="1" bottom="1" header="0.5" footer="0.5"/>
  <pageSetup orientation="landscape" horizontalDpi="4294967292" verticalDpi="429496729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0297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0.36325</cdr:x>
      <cdr:y>0.20078</cdr:y>
    </cdr:from>
    <cdr:to>
      <cdr:x>0.77153</cdr:x>
      <cdr:y>0.33333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303112" y="1170404"/>
          <a:ext cx="3712571" cy="7726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Pre-tax national income</a:t>
          </a:r>
        </a:p>
      </cdr:txBody>
    </cdr:sp>
  </cdr:relSizeAnchor>
  <cdr:relSizeAnchor xmlns:cdr="http://schemas.openxmlformats.org/drawingml/2006/chartDrawing">
    <cdr:from>
      <cdr:x>0.29006</cdr:x>
      <cdr:y>0.55601</cdr:y>
    </cdr:from>
    <cdr:to>
      <cdr:x>0.51055</cdr:x>
      <cdr:y>0.63617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2619186" y="3241127"/>
          <a:ext cx="1990914" cy="467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Fiscal income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0297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8079B17-CDCA-1048-8241-7CB6836C32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0.77926</cdr:x>
      <cdr:y>0.08938</cdr:y>
    </cdr:from>
    <cdr:to>
      <cdr:x>0.97926</cdr:x>
      <cdr:y>0.14597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6680200" y="521023"/>
          <a:ext cx="1714500" cy="32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Top</a:t>
          </a:r>
          <a:r>
            <a:rPr lang="fr-FR" sz="1800" baseline="0">
              <a:solidFill>
                <a:schemeClr val="tx1"/>
              </a:solidFill>
              <a:effectLst/>
              <a:latin typeface="Palatino"/>
              <a:cs typeface="Palatino"/>
            </a:rPr>
            <a:t> 0.001%</a:t>
          </a:r>
          <a:endParaRPr lang="fr-FR" sz="1800">
            <a:solidFill>
              <a:schemeClr val="tx1"/>
            </a:solidFill>
            <a:effectLst/>
            <a:latin typeface="Palatino"/>
            <a:cs typeface="Palatino"/>
          </a:endParaRPr>
        </a:p>
      </cdr:txBody>
    </cdr:sp>
  </cdr:relSizeAnchor>
  <cdr:relSizeAnchor xmlns:cdr="http://schemas.openxmlformats.org/drawingml/2006/chartDrawing">
    <cdr:from>
      <cdr:x>0.92445</cdr:x>
      <cdr:y>0.03922</cdr:y>
    </cdr:from>
    <cdr:to>
      <cdr:x>0.94937</cdr:x>
      <cdr:y>0.09586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xmlns="" id="{63B703B8-987C-464D-B755-38B146B7B3B6}"/>
            </a:ext>
          </a:extLst>
        </cdr:cNvPr>
        <cdr:cNvCxnSpPr/>
      </cdr:nvCxnSpPr>
      <cdr:spPr>
        <a:xfrm xmlns:a="http://schemas.openxmlformats.org/drawingml/2006/main" flipV="1">
          <a:off x="8347506" y="228600"/>
          <a:ext cx="224994" cy="33019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0.16637</cdr:x>
      <cdr:y>0.35553</cdr:y>
    </cdr:from>
    <cdr:to>
      <cdr:x>0.72855</cdr:x>
      <cdr:y>0.42702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1502239" y="2072492"/>
          <a:ext cx="5076361" cy="416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Average growth 1946-1980: 2.0%</a:t>
          </a:r>
        </a:p>
      </cdr:txBody>
    </cdr:sp>
  </cdr:relSizeAnchor>
  <cdr:relSizeAnchor xmlns:cdr="http://schemas.openxmlformats.org/drawingml/2006/chartDrawing">
    <cdr:from>
      <cdr:x>0.7897</cdr:x>
      <cdr:y>0.36601</cdr:y>
    </cdr:from>
    <cdr:to>
      <cdr:x>0.8786</cdr:x>
      <cdr:y>0.42266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7130786" y="2133565"/>
          <a:ext cx="802740" cy="330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P99</a:t>
          </a:r>
        </a:p>
      </cdr:txBody>
    </cdr:sp>
  </cdr:relSizeAnchor>
  <cdr:relSizeAnchor xmlns:cdr="http://schemas.openxmlformats.org/drawingml/2006/chartDrawing">
    <cdr:from>
      <cdr:x>0.78964</cdr:x>
      <cdr:y>0.30719</cdr:y>
    </cdr:from>
    <cdr:to>
      <cdr:x>0.8963</cdr:x>
      <cdr:y>0.36165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769148" y="1790726"/>
          <a:ext cx="914342" cy="317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P99.9</a:t>
          </a:r>
        </a:p>
      </cdr:txBody>
    </cdr:sp>
  </cdr:relSizeAnchor>
  <cdr:relSizeAnchor xmlns:cdr="http://schemas.openxmlformats.org/drawingml/2006/chartDrawing">
    <cdr:from>
      <cdr:x>0.88889</cdr:x>
      <cdr:y>0.34641</cdr:y>
    </cdr:from>
    <cdr:to>
      <cdr:x>0.96444</cdr:x>
      <cdr:y>0.34641</cdr:y>
    </cdr:to>
    <cdr:cxnSp macro="">
      <cdr:nvCxnSpPr>
        <cdr:cNvPr id="19" name="Connecteur droit avec flèche 18">
          <a:extLst xmlns:a="http://schemas.openxmlformats.org/drawingml/2006/main">
            <a:ext uri="{FF2B5EF4-FFF2-40B4-BE49-F238E27FC236}">
              <a16:creationId xmlns:a16="http://schemas.microsoft.com/office/drawing/2014/main" xmlns="" id="{F745FD62-710D-8F44-A116-619B9D9DB502}"/>
            </a:ext>
          </a:extLst>
        </cdr:cNvPr>
        <cdr:cNvCxnSpPr/>
      </cdr:nvCxnSpPr>
      <cdr:spPr>
        <a:xfrm xmlns:a="http://schemas.openxmlformats.org/drawingml/2006/main">
          <a:off x="7620000" y="2019300"/>
          <a:ext cx="647662" cy="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0.88045</cdr:x>
      <cdr:y>0.40305</cdr:y>
    </cdr:from>
    <cdr:to>
      <cdr:x>0.96148</cdr:x>
      <cdr:y>0.45098</cdr:y>
    </cdr:to>
    <cdr:cxnSp macro="">
      <cdr:nvCxnSpPr>
        <cdr:cNvPr id="22" name="Connecteur droit avec flèche 21">
          <a:extLst xmlns:a="http://schemas.openxmlformats.org/drawingml/2006/main">
            <a:ext uri="{FF2B5EF4-FFF2-40B4-BE49-F238E27FC236}">
              <a16:creationId xmlns:a16="http://schemas.microsoft.com/office/drawing/2014/main" xmlns="" id="{D0C9B3B4-12F0-D444-AC50-48EE0373A24E}"/>
            </a:ext>
          </a:extLst>
        </cdr:cNvPr>
        <cdr:cNvCxnSpPr/>
      </cdr:nvCxnSpPr>
      <cdr:spPr>
        <a:xfrm xmlns:a="http://schemas.openxmlformats.org/drawingml/2006/main">
          <a:off x="7950200" y="2349500"/>
          <a:ext cx="731676" cy="27939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0.78519</cdr:x>
      <cdr:y>0.18082</cdr:y>
    </cdr:from>
    <cdr:to>
      <cdr:x>0.91703</cdr:x>
      <cdr:y>0.23529</cdr:y>
    </cdr:to>
    <cdr:sp macro="" textlink="">
      <cdr:nvSpPr>
        <cdr:cNvPr id="20" name="Rectangle 19"/>
        <cdr:cNvSpPr/>
      </cdr:nvSpPr>
      <cdr:spPr>
        <a:xfrm xmlns:a="http://schemas.openxmlformats.org/drawingml/2006/main">
          <a:off x="6731001" y="1054070"/>
          <a:ext cx="1130262" cy="317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P99.99</a:t>
          </a:r>
        </a:p>
      </cdr:txBody>
    </cdr:sp>
  </cdr:relSizeAnchor>
  <cdr:relSizeAnchor xmlns:cdr="http://schemas.openxmlformats.org/drawingml/2006/chartDrawing">
    <cdr:from>
      <cdr:x>0.91407</cdr:x>
      <cdr:y>0.21786</cdr:y>
    </cdr:from>
    <cdr:to>
      <cdr:x>0.96147</cdr:x>
      <cdr:y>0.21786</cdr:y>
    </cdr:to>
    <cdr:cxnSp macro="">
      <cdr:nvCxnSpPr>
        <cdr:cNvPr id="21" name="Connecteur droit avec flèche 20">
          <a:extLst xmlns:a="http://schemas.openxmlformats.org/drawingml/2006/main">
            <a:ext uri="{FF2B5EF4-FFF2-40B4-BE49-F238E27FC236}">
              <a16:creationId xmlns:a16="http://schemas.microsoft.com/office/drawing/2014/main" xmlns="" id="{1E755D01-78A8-9447-B0AF-6BBA8F227EED}"/>
            </a:ext>
          </a:extLst>
        </cdr:cNvPr>
        <cdr:cNvCxnSpPr/>
      </cdr:nvCxnSpPr>
      <cdr:spPr>
        <a:xfrm xmlns:a="http://schemas.openxmlformats.org/drawingml/2006/main">
          <a:off x="7835865" y="1269985"/>
          <a:ext cx="40633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0.09464</cdr:x>
      <cdr:y>0.55161</cdr:y>
    </cdr:from>
    <cdr:to>
      <cdr:x>0.6526</cdr:x>
      <cdr:y>0.62309</cdr:y>
    </cdr:to>
    <cdr:sp macro="" textlink="">
      <cdr:nvSpPr>
        <cdr:cNvPr id="6" name="Rectangle 15"/>
        <cdr:cNvSpPr/>
      </cdr:nvSpPr>
      <cdr:spPr>
        <a:xfrm xmlns:a="http://schemas.openxmlformats.org/drawingml/2006/main">
          <a:off x="854539" y="3215492"/>
          <a:ext cx="5038261" cy="416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Average growth 1980-2018: 1.4%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0297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0.88592</cdr:x>
      <cdr:y>0.05664</cdr:y>
    </cdr:from>
    <cdr:to>
      <cdr:x>0.99014</cdr:x>
      <cdr:y>0.12201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988300" y="330200"/>
          <a:ext cx="939800" cy="381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200">
              <a:solidFill>
                <a:schemeClr val="tx1"/>
              </a:solidFill>
              <a:effectLst/>
              <a:latin typeface="Palatino"/>
              <a:cs typeface="Palatino"/>
            </a:rPr>
            <a:t>1950 </a:t>
          </a:r>
        </a:p>
      </cdr:txBody>
    </cdr:sp>
  </cdr:relSizeAnchor>
  <cdr:relSizeAnchor xmlns:cdr="http://schemas.openxmlformats.org/drawingml/2006/chartDrawing">
    <cdr:from>
      <cdr:x>0.88451</cdr:x>
      <cdr:y>0.17647</cdr:y>
    </cdr:from>
    <cdr:to>
      <cdr:x>0.98873</cdr:x>
      <cdr:y>0.24184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975600" y="1028700"/>
          <a:ext cx="939800" cy="381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200">
              <a:solidFill>
                <a:schemeClr val="tx1"/>
              </a:solidFill>
              <a:effectLst/>
              <a:latin typeface="Palatino"/>
              <a:cs typeface="Palatino"/>
            </a:rPr>
            <a:t>1960</a:t>
          </a:r>
        </a:p>
      </cdr:txBody>
    </cdr:sp>
  </cdr:relSizeAnchor>
  <cdr:relSizeAnchor xmlns:cdr="http://schemas.openxmlformats.org/drawingml/2006/chartDrawing">
    <cdr:from>
      <cdr:x>0.88451</cdr:x>
      <cdr:y>0.22658</cdr:y>
    </cdr:from>
    <cdr:to>
      <cdr:x>0.9662</cdr:x>
      <cdr:y>0.29195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975600" y="1320800"/>
          <a:ext cx="736600" cy="381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200">
              <a:solidFill>
                <a:schemeClr val="tx1"/>
              </a:solidFill>
              <a:effectLst/>
              <a:latin typeface="Palatino"/>
              <a:cs typeface="Palatino"/>
            </a:rPr>
            <a:t>1970</a:t>
          </a:r>
        </a:p>
      </cdr:txBody>
    </cdr:sp>
  </cdr:relSizeAnchor>
  <cdr:relSizeAnchor xmlns:cdr="http://schemas.openxmlformats.org/drawingml/2006/chartDrawing">
    <cdr:from>
      <cdr:x>0.88592</cdr:x>
      <cdr:y>0.27015</cdr:y>
    </cdr:from>
    <cdr:to>
      <cdr:x>0.97324</cdr:x>
      <cdr:y>0.33552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988300" y="1574800"/>
          <a:ext cx="787400" cy="381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200">
              <a:solidFill>
                <a:schemeClr val="tx1"/>
              </a:solidFill>
              <a:effectLst/>
              <a:latin typeface="Palatino"/>
              <a:cs typeface="Palatino"/>
            </a:rPr>
            <a:t>1980</a:t>
          </a:r>
        </a:p>
      </cdr:txBody>
    </cdr:sp>
  </cdr:relSizeAnchor>
  <cdr:relSizeAnchor xmlns:cdr="http://schemas.openxmlformats.org/drawingml/2006/chartDrawing">
    <cdr:from>
      <cdr:x>0.8831</cdr:x>
      <cdr:y>0.34641</cdr:y>
    </cdr:from>
    <cdr:to>
      <cdr:x>0.97042</cdr:x>
      <cdr:y>0.41178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7962900" y="2019300"/>
          <a:ext cx="787400" cy="381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200">
              <a:solidFill>
                <a:schemeClr val="tx1"/>
              </a:solidFill>
              <a:effectLst/>
              <a:latin typeface="Palatino"/>
              <a:cs typeface="Palatino"/>
            </a:rPr>
            <a:t>1990</a:t>
          </a:r>
        </a:p>
      </cdr:txBody>
    </cdr:sp>
  </cdr:relSizeAnchor>
  <cdr:relSizeAnchor xmlns:cdr="http://schemas.openxmlformats.org/drawingml/2006/chartDrawing">
    <cdr:from>
      <cdr:x>0.88592</cdr:x>
      <cdr:y>0.39216</cdr:y>
    </cdr:from>
    <cdr:to>
      <cdr:x>0.97324</cdr:x>
      <cdr:y>0.45753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7988300" y="2286000"/>
          <a:ext cx="787400" cy="381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200">
              <a:solidFill>
                <a:schemeClr val="tx1"/>
              </a:solidFill>
              <a:effectLst/>
              <a:latin typeface="Palatino"/>
              <a:cs typeface="Palatino"/>
            </a:rPr>
            <a:t>2000</a:t>
          </a:r>
        </a:p>
      </cdr:txBody>
    </cdr:sp>
  </cdr:relSizeAnchor>
  <cdr:relSizeAnchor xmlns:cdr="http://schemas.openxmlformats.org/drawingml/2006/chartDrawing">
    <cdr:from>
      <cdr:x>0.88592</cdr:x>
      <cdr:y>0.43355</cdr:y>
    </cdr:from>
    <cdr:to>
      <cdr:x>0.97324</cdr:x>
      <cdr:y>0.49237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7988300" y="2527300"/>
          <a:ext cx="7874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200">
              <a:solidFill>
                <a:schemeClr val="tx1"/>
              </a:solidFill>
              <a:effectLst/>
              <a:latin typeface="Palatino"/>
              <a:cs typeface="Palatino"/>
            </a:rPr>
            <a:t>2010</a:t>
          </a:r>
        </a:p>
      </cdr:txBody>
    </cdr:sp>
  </cdr:relSizeAnchor>
  <cdr:relSizeAnchor xmlns:cdr="http://schemas.openxmlformats.org/drawingml/2006/chartDrawing">
    <cdr:from>
      <cdr:x>0.88592</cdr:x>
      <cdr:y>0.50545</cdr:y>
    </cdr:from>
    <cdr:to>
      <cdr:x>0.97324</cdr:x>
      <cdr:y>0.57082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7988300" y="2946400"/>
          <a:ext cx="787400" cy="381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200">
              <a:solidFill>
                <a:schemeClr val="tx1"/>
              </a:solidFill>
              <a:effectLst/>
              <a:latin typeface="Palatino"/>
              <a:cs typeface="Palatino"/>
            </a:rPr>
            <a:t>2018</a:t>
          </a:r>
        </a:p>
      </cdr:txBody>
    </cdr:sp>
  </cdr:relSizeAnchor>
  <cdr:relSizeAnchor xmlns:cdr="http://schemas.openxmlformats.org/drawingml/2006/chartDrawing">
    <cdr:from>
      <cdr:x>0.01688</cdr:x>
      <cdr:y>0.59518</cdr:y>
    </cdr:from>
    <cdr:to>
      <cdr:x>0.41837</cdr:x>
      <cdr:y>0.63181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52400" y="3469491"/>
          <a:ext cx="3625335" cy="2135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Working class</a:t>
          </a:r>
        </a:p>
      </cdr:txBody>
    </cdr:sp>
  </cdr:relSizeAnchor>
  <cdr:relSizeAnchor xmlns:cdr="http://schemas.openxmlformats.org/drawingml/2006/chartDrawing">
    <cdr:from>
      <cdr:x>0.36014</cdr:x>
      <cdr:y>0.13943</cdr:y>
    </cdr:from>
    <cdr:to>
      <cdr:x>0.3604</cdr:x>
      <cdr:y>0.71895</cdr:y>
    </cdr:to>
    <cdr:cxnSp macro="">
      <cdr:nvCxnSpPr>
        <cdr:cNvPr id="11" name="Connecteur droit avec flèche 10">
          <a:extLst xmlns:a="http://schemas.openxmlformats.org/drawingml/2006/main">
            <a:ext uri="{FF2B5EF4-FFF2-40B4-BE49-F238E27FC236}">
              <a16:creationId xmlns:a16="http://schemas.microsoft.com/office/drawing/2014/main" xmlns="" id="{214A1DED-B0AD-9640-9203-DD51948A3304}"/>
            </a:ext>
          </a:extLst>
        </cdr:cNvPr>
        <cdr:cNvCxnSpPr/>
      </cdr:nvCxnSpPr>
      <cdr:spPr>
        <a:xfrm xmlns:a="http://schemas.openxmlformats.org/drawingml/2006/main" flipH="1">
          <a:off x="3251914" y="812800"/>
          <a:ext cx="2348" cy="337819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  <a:prstDash val="dash"/>
          <a:headEnd type="none"/>
          <a:tailEnd type="none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0.5784</cdr:x>
      <cdr:y>0.13507</cdr:y>
    </cdr:from>
    <cdr:to>
      <cdr:x>0.5784</cdr:x>
      <cdr:y>0.71241</cdr:y>
    </cdr:to>
    <cdr:cxnSp macro="">
      <cdr:nvCxnSpPr>
        <cdr:cNvPr id="12" name="Connecteur droit avec flèche 11">
          <a:extLst xmlns:a="http://schemas.openxmlformats.org/drawingml/2006/main">
            <a:ext uri="{FF2B5EF4-FFF2-40B4-BE49-F238E27FC236}">
              <a16:creationId xmlns:a16="http://schemas.microsoft.com/office/drawing/2014/main" xmlns="" id="{809BBBDB-3164-DE4A-93BD-EFB6B0E097C3}"/>
            </a:ext>
          </a:extLst>
        </cdr:cNvPr>
        <cdr:cNvCxnSpPr/>
      </cdr:nvCxnSpPr>
      <cdr:spPr>
        <a:xfrm xmlns:a="http://schemas.openxmlformats.org/drawingml/2006/main">
          <a:off x="5222737" y="787392"/>
          <a:ext cx="0" cy="336548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  <a:prstDash val="dash"/>
          <a:headEnd type="none"/>
          <a:tailEnd type="none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0.6867</cdr:x>
      <cdr:y>0.13507</cdr:y>
    </cdr:from>
    <cdr:to>
      <cdr:x>0.6867</cdr:x>
      <cdr:y>0.71241</cdr:y>
    </cdr:to>
    <cdr:cxnSp macro="">
      <cdr:nvCxnSpPr>
        <cdr:cNvPr id="13" name="Connecteur droit avec flèche 12">
          <a:extLst xmlns:a="http://schemas.openxmlformats.org/drawingml/2006/main">
            <a:ext uri="{FF2B5EF4-FFF2-40B4-BE49-F238E27FC236}">
              <a16:creationId xmlns:a16="http://schemas.microsoft.com/office/drawing/2014/main" xmlns="" id="{46F11978-388D-5046-94B5-D298BDF39649}"/>
            </a:ext>
          </a:extLst>
        </cdr:cNvPr>
        <cdr:cNvCxnSpPr/>
      </cdr:nvCxnSpPr>
      <cdr:spPr>
        <a:xfrm xmlns:a="http://schemas.openxmlformats.org/drawingml/2006/main">
          <a:off x="6200669" y="787384"/>
          <a:ext cx="0" cy="336548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  <a:prstDash val="dash"/>
          <a:headEnd type="none"/>
          <a:tailEnd type="none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0.2606</cdr:x>
      <cdr:y>0.59913</cdr:y>
    </cdr:from>
    <cdr:to>
      <cdr:x>0.66209</cdr:x>
      <cdr:y>0.63576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2353119" y="3492490"/>
          <a:ext cx="3625334" cy="2135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Middle-class</a:t>
          </a:r>
        </a:p>
      </cdr:txBody>
    </cdr:sp>
  </cdr:relSizeAnchor>
  <cdr:relSizeAnchor xmlns:cdr="http://schemas.openxmlformats.org/drawingml/2006/chartDrawing">
    <cdr:from>
      <cdr:x>0.43319</cdr:x>
      <cdr:y>0.53594</cdr:y>
    </cdr:from>
    <cdr:to>
      <cdr:x>0.83468</cdr:x>
      <cdr:y>0.57257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3911598" y="3124160"/>
          <a:ext cx="3625334" cy="2135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Upper</a:t>
          </a:r>
        </a:p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middle-</a:t>
          </a:r>
        </a:p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class</a:t>
          </a:r>
        </a:p>
      </cdr:txBody>
    </cdr:sp>
  </cdr:relSizeAnchor>
  <cdr:relSizeAnchor xmlns:cdr="http://schemas.openxmlformats.org/drawingml/2006/chartDrawing">
    <cdr:from>
      <cdr:x>0.66573</cdr:x>
      <cdr:y>0.59041</cdr:y>
    </cdr:from>
    <cdr:to>
      <cdr:x>0.91166</cdr:x>
      <cdr:y>0.59825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6011343" y="3441698"/>
          <a:ext cx="2220674" cy="45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The rich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0.25926</cdr:x>
      <cdr:y>0.15468</cdr:y>
    </cdr:from>
    <cdr:to>
      <cdr:x>0.54963</cdr:x>
      <cdr:y>0.21133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2222500" y="901695"/>
          <a:ext cx="2489197" cy="330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Post-tax income</a:t>
          </a:r>
        </a:p>
      </cdr:txBody>
    </cdr:sp>
  </cdr:relSizeAnchor>
  <cdr:relSizeAnchor xmlns:cdr="http://schemas.openxmlformats.org/drawingml/2006/chartDrawing">
    <cdr:from>
      <cdr:x>0.70962</cdr:x>
      <cdr:y>0.22658</cdr:y>
    </cdr:from>
    <cdr:to>
      <cdr:x>0.94222</cdr:x>
      <cdr:y>0.28976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6083237" y="1320791"/>
          <a:ext cx="1993963" cy="3682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Pre-tax income</a:t>
          </a:r>
        </a:p>
      </cdr:txBody>
    </cdr:sp>
  </cdr:relSizeAnchor>
  <cdr:relSizeAnchor xmlns:cdr="http://schemas.openxmlformats.org/drawingml/2006/chartDrawing">
    <cdr:from>
      <cdr:x>0.71704</cdr:x>
      <cdr:y>0.27451</cdr:y>
    </cdr:from>
    <cdr:to>
      <cdr:x>0.72889</cdr:x>
      <cdr:y>0.30719</cdr:y>
    </cdr:to>
    <cdr:cxnSp macro="">
      <cdr:nvCxnSpPr>
        <cdr:cNvPr id="11" name="Connecteur droit avec flèche 10">
          <a:extLst xmlns:a="http://schemas.openxmlformats.org/drawingml/2006/main">
            <a:ext uri="{FF2B5EF4-FFF2-40B4-BE49-F238E27FC236}">
              <a16:creationId xmlns:a16="http://schemas.microsoft.com/office/drawing/2014/main" xmlns="" id="{7C26FBD5-D51B-4949-B549-5B082FCC8002}"/>
            </a:ext>
          </a:extLst>
        </cdr:cNvPr>
        <cdr:cNvCxnSpPr/>
      </cdr:nvCxnSpPr>
      <cdr:spPr>
        <a:xfrm xmlns:a="http://schemas.openxmlformats.org/drawingml/2006/main" flipH="1">
          <a:off x="6146813" y="1600212"/>
          <a:ext cx="101584" cy="19050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0.18963</cdr:x>
      <cdr:y>0.46623</cdr:y>
    </cdr:from>
    <cdr:to>
      <cdr:x>0.45037</cdr:x>
      <cdr:y>0.52941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1625603" y="2717782"/>
          <a:ext cx="2235194" cy="368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Disposable cash income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0.61309</cdr:x>
      <cdr:y>0.52073</cdr:y>
    </cdr:from>
    <cdr:to>
      <cdr:x>0.88512</cdr:x>
      <cdr:y>0.58398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318018" y="3273540"/>
          <a:ext cx="2359616" cy="397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2020 update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(equal-split adults)</a:t>
          </a:r>
          <a:endParaRPr lang="fr-FR" sz="1600">
            <a:solidFill>
              <a:schemeClr val="tx1"/>
            </a:solidFill>
            <a:effectLst/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0.37629</cdr:x>
      <cdr:y>0.72985</cdr:y>
    </cdr:from>
    <cdr:to>
      <cdr:x>0.64832</cdr:x>
      <cdr:y>0.7931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225765" y="4254514"/>
          <a:ext cx="2331977" cy="368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 b="1">
              <a:solidFill>
                <a:schemeClr val="accent3"/>
              </a:solidFill>
              <a:effectLst/>
              <a:latin typeface="Arial"/>
              <a:cs typeface="Arial"/>
            </a:rPr>
            <a:t>PSZ (2018)</a:t>
          </a:r>
        </a:p>
        <a:p xmlns:a="http://schemas.openxmlformats.org/drawingml/2006/main">
          <a:pPr algn="ctr"/>
          <a:r>
            <a:rPr lang="fr-FR" sz="1600" b="1">
              <a:solidFill>
                <a:schemeClr val="accent3"/>
              </a:solidFill>
              <a:effectLst/>
              <a:latin typeface="Arial"/>
              <a:cs typeface="Arial"/>
            </a:rPr>
            <a:t>(equal-split adults)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0.10099</cdr:x>
      <cdr:y>0.56153</cdr:y>
    </cdr:from>
    <cdr:to>
      <cdr:x>0.40148</cdr:x>
      <cdr:y>0.62478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65769" y="3273299"/>
          <a:ext cx="2575931" cy="368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Saez and 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2020 update</a:t>
          </a:r>
        </a:p>
      </cdr:txBody>
    </cdr:sp>
  </cdr:relSizeAnchor>
  <cdr:relSizeAnchor xmlns:cdr="http://schemas.openxmlformats.org/drawingml/2006/chartDrawing">
    <cdr:from>
      <cdr:x>0.67304</cdr:x>
      <cdr:y>0.28926</cdr:y>
    </cdr:from>
    <cdr:to>
      <cdr:x>0.94876</cdr:x>
      <cdr:y>0.35251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837977" y="1818434"/>
          <a:ext cx="2391623" cy="397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Distributional</a:t>
          </a:r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Financial Accounts </a:t>
          </a:r>
          <a:endParaRPr lang="fr-FR" sz="1600">
            <a:solidFill>
              <a:schemeClr val="tx2">
                <a:lumMod val="75000"/>
              </a:schemeClr>
            </a:solidFill>
            <a:effectLst/>
            <a:latin typeface="Arial"/>
            <a:cs typeface="Arial"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38EBAA3-B8D3-9846-82A8-C202252303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0.11729</cdr:x>
      <cdr:y>0.53756</cdr:y>
    </cdr:from>
    <cdr:to>
      <cdr:x>0.38932</cdr:x>
      <cdr:y>0.60081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05453" y="3133595"/>
          <a:ext cx="2331977" cy="3687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2018 update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(equal-split adults)</a:t>
          </a:r>
        </a:p>
      </cdr:txBody>
    </cdr:sp>
  </cdr:relSizeAnchor>
  <cdr:relSizeAnchor xmlns:cdr="http://schemas.openxmlformats.org/drawingml/2006/chartDrawing">
    <cdr:from>
      <cdr:x>0.4978</cdr:x>
      <cdr:y>0.49414</cdr:y>
    </cdr:from>
    <cdr:to>
      <cdr:x>0.87848</cdr:x>
      <cdr:y>0.55739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318000" y="3106390"/>
          <a:ext cx="3302000" cy="397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Distributional</a:t>
          </a:r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Financial Accounts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(households) </a:t>
          </a:r>
          <a:endParaRPr lang="fr-FR" sz="1600">
            <a:solidFill>
              <a:schemeClr val="tx2">
                <a:lumMod val="75000"/>
              </a:schemeClr>
            </a:solidFill>
            <a:effectLst/>
            <a:latin typeface="Arial"/>
            <a:cs typeface="Arial"/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494B5CE-9595-BB41-A138-5FED3177AC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0.11729</cdr:x>
      <cdr:y>0.53756</cdr:y>
    </cdr:from>
    <cdr:to>
      <cdr:x>0.38932</cdr:x>
      <cdr:y>0.60081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05453" y="3133595"/>
          <a:ext cx="2331977" cy="3687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2020 update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(equal-split adults)</a:t>
          </a:r>
        </a:p>
      </cdr:txBody>
    </cdr:sp>
  </cdr:relSizeAnchor>
  <cdr:relSizeAnchor xmlns:cdr="http://schemas.openxmlformats.org/drawingml/2006/chartDrawing">
    <cdr:from>
      <cdr:x>0.4978</cdr:x>
      <cdr:y>0.49414</cdr:y>
    </cdr:from>
    <cdr:to>
      <cdr:x>0.87848</cdr:x>
      <cdr:y>0.55739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318000" y="3106390"/>
          <a:ext cx="3302000" cy="397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Distributional</a:t>
          </a:r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Financial Accounts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(households) </a:t>
          </a:r>
          <a:endParaRPr lang="fr-FR" sz="1600">
            <a:solidFill>
              <a:schemeClr val="tx2">
                <a:lumMod val="75000"/>
              </a:schemeClr>
            </a:solidFill>
            <a:effectLst/>
            <a:latin typeface="Arial"/>
            <a:cs typeface="Arial"/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0.53358</cdr:x>
      <cdr:y>0.48527</cdr:y>
    </cdr:from>
    <cdr:to>
      <cdr:x>0.80561</cdr:x>
      <cdr:y>0.54852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574130" y="2828805"/>
          <a:ext cx="2331978" cy="3687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2020 update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(equal-split adults)</a:t>
          </a:r>
          <a:endParaRPr lang="fr-FR" sz="1600">
            <a:solidFill>
              <a:schemeClr val="tx1"/>
            </a:solidFill>
            <a:effectLst/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0.33037</cdr:x>
      <cdr:y>0.75599</cdr:y>
    </cdr:from>
    <cdr:to>
      <cdr:x>0.6024</cdr:x>
      <cdr:y>0.81924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832132" y="4406893"/>
          <a:ext cx="2331977" cy="368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 b="1">
              <a:solidFill>
                <a:schemeClr val="accent3"/>
              </a:solidFill>
              <a:effectLst/>
              <a:latin typeface="Arial"/>
              <a:cs typeface="Arial"/>
            </a:rPr>
            <a:t>PSZ (2018)</a:t>
          </a:r>
        </a:p>
        <a:p xmlns:a="http://schemas.openxmlformats.org/drawingml/2006/main">
          <a:pPr algn="ctr"/>
          <a:r>
            <a:rPr lang="fr-FR" sz="1600" b="1">
              <a:solidFill>
                <a:schemeClr val="accent3"/>
              </a:solidFill>
              <a:effectLst/>
              <a:latin typeface="Arial"/>
              <a:cs typeface="Arial"/>
            </a:rPr>
            <a:t>(equal-split adults)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0.57253</cdr:x>
      <cdr:y>0.31225</cdr:y>
    </cdr:from>
    <cdr:to>
      <cdr:x>0.84456</cdr:x>
      <cdr:y>0.3755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966207" y="1962949"/>
          <a:ext cx="2359615" cy="397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2020 update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(equal-split adults)</a:t>
          </a:r>
          <a:endParaRPr lang="fr-FR" sz="1600">
            <a:solidFill>
              <a:schemeClr val="tx1"/>
            </a:solidFill>
            <a:effectLst/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0.38667</cdr:x>
      <cdr:y>0.67103</cdr:y>
    </cdr:from>
    <cdr:to>
      <cdr:x>0.6587</cdr:x>
      <cdr:y>0.73428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314690" y="3911617"/>
          <a:ext cx="2331978" cy="368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 b="1">
              <a:solidFill>
                <a:schemeClr val="accent3"/>
              </a:solidFill>
              <a:effectLst/>
              <a:latin typeface="Arial"/>
              <a:cs typeface="Arial"/>
            </a:rPr>
            <a:t>PSZ (2018)</a:t>
          </a:r>
        </a:p>
        <a:p xmlns:a="http://schemas.openxmlformats.org/drawingml/2006/main">
          <a:pPr algn="ctr"/>
          <a:r>
            <a:rPr lang="fr-FR" sz="1600" b="1">
              <a:solidFill>
                <a:schemeClr val="accent3"/>
              </a:solidFill>
              <a:effectLst/>
              <a:latin typeface="Arial"/>
              <a:cs typeface="Arial"/>
            </a:rPr>
            <a:t>(equal-split adults)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0297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0.62191</cdr:x>
      <cdr:y>0.60733</cdr:y>
    </cdr:from>
    <cdr:to>
      <cdr:x>0.94952</cdr:x>
      <cdr:y>0.69557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615655" y="3540325"/>
          <a:ext cx="2958220" cy="514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Bottom 50% </a:t>
          </a:r>
        </a:p>
      </cdr:txBody>
    </cdr:sp>
  </cdr:relSizeAnchor>
  <cdr:relSizeAnchor xmlns:cdr="http://schemas.openxmlformats.org/drawingml/2006/chartDrawing">
    <cdr:from>
      <cdr:x>0.75183</cdr:x>
      <cdr:y>0.07936</cdr:y>
    </cdr:from>
    <cdr:to>
      <cdr:x>0.99578</cdr:x>
      <cdr:y>0.18343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788805" y="462627"/>
          <a:ext cx="2202795" cy="606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Top 1%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0.6874</cdr:x>
      <cdr:y>0.78834</cdr:y>
    </cdr:from>
    <cdr:to>
      <cdr:x>1</cdr:x>
      <cdr:y>0.84632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892727" y="4595470"/>
          <a:ext cx="2679773" cy="337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chemeClr val="tx2"/>
              </a:solidFill>
              <a:effectLst/>
              <a:latin typeface="Garamond"/>
              <a:cs typeface="Garamond"/>
            </a:rPr>
            <a:t>Corporate income taxes</a:t>
          </a:r>
        </a:p>
      </cdr:txBody>
    </cdr:sp>
  </cdr:relSizeAnchor>
  <cdr:relSizeAnchor xmlns:cdr="http://schemas.openxmlformats.org/drawingml/2006/chartDrawing">
    <cdr:from>
      <cdr:x>0.43259</cdr:x>
      <cdr:y>0.55337</cdr:y>
    </cdr:from>
    <cdr:to>
      <cdr:x>0.62222</cdr:x>
      <cdr:y>0.58824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708365" y="3225760"/>
          <a:ext cx="1625635" cy="203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chemeClr val="accent2">
                  <a:lumMod val="75000"/>
                </a:schemeClr>
              </a:solidFill>
              <a:effectLst/>
              <a:latin typeface="Garamond"/>
              <a:cs typeface="Garamond"/>
            </a:rPr>
            <a:t>Payroll taxes</a:t>
          </a:r>
        </a:p>
      </cdr:txBody>
    </cdr:sp>
  </cdr:relSizeAnchor>
  <cdr:relSizeAnchor xmlns:cdr="http://schemas.openxmlformats.org/drawingml/2006/chartDrawing">
    <cdr:from>
      <cdr:x>0.26963</cdr:x>
      <cdr:y>0.10022</cdr:y>
    </cdr:from>
    <cdr:to>
      <cdr:x>0.69481</cdr:x>
      <cdr:y>0.11547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xmlns="" id="{4FE8AE8A-129E-F549-8ADC-5FFF722CE912}"/>
            </a:ext>
          </a:extLst>
        </cdr:cNvPr>
        <cdr:cNvSpPr/>
      </cdr:nvSpPr>
      <cdr:spPr>
        <a:xfrm xmlns:a="http://schemas.openxmlformats.org/drawingml/2006/main">
          <a:off x="2311400" y="584200"/>
          <a:ext cx="3644900" cy="88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chemeClr val="accent3">
                  <a:lumMod val="50000"/>
                </a:schemeClr>
              </a:solidFill>
              <a:effectLst/>
              <a:latin typeface="Garamond"/>
              <a:cs typeface="Garamond"/>
            </a:rPr>
            <a:t>Individual income &amp; </a:t>
          </a:r>
        </a:p>
        <a:p xmlns:a="http://schemas.openxmlformats.org/drawingml/2006/main">
          <a:r>
            <a:rPr lang="fr-FR" sz="2000">
              <a:solidFill>
                <a:schemeClr val="accent3">
                  <a:lumMod val="50000"/>
                </a:schemeClr>
              </a:solidFill>
              <a:effectLst/>
              <a:latin typeface="Garamond"/>
              <a:cs typeface="Garamond"/>
            </a:rPr>
            <a:t>estate</a:t>
          </a:r>
          <a:r>
            <a:rPr lang="fr-FR" sz="2000" baseline="0">
              <a:solidFill>
                <a:schemeClr val="accent3">
                  <a:lumMod val="50000"/>
                </a:schemeClr>
              </a:solidFill>
              <a:effectLst/>
              <a:latin typeface="Garamond"/>
              <a:cs typeface="Garamond"/>
            </a:rPr>
            <a:t> taxes</a:t>
          </a:r>
          <a:endParaRPr lang="fr-FR" sz="2000">
            <a:solidFill>
              <a:schemeClr val="accent3">
                <a:lumMod val="50000"/>
              </a:schemeClr>
            </a:solidFill>
            <a:effectLst/>
            <a:latin typeface="Garamond"/>
            <a:cs typeface="Garamond"/>
          </a:endParaRPr>
        </a:p>
      </cdr:txBody>
    </cdr:sp>
  </cdr:relSizeAnchor>
  <cdr:relSizeAnchor xmlns:cdr="http://schemas.openxmlformats.org/drawingml/2006/chartDrawing">
    <cdr:from>
      <cdr:x>0.18222</cdr:x>
      <cdr:y>0.40741</cdr:y>
    </cdr:from>
    <cdr:to>
      <cdr:x>0.57926</cdr:x>
      <cdr:y>0.43137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xmlns="" id="{1C405B03-14F6-2D49-8692-165D90C20318}"/>
            </a:ext>
          </a:extLst>
        </cdr:cNvPr>
        <cdr:cNvSpPr/>
      </cdr:nvSpPr>
      <cdr:spPr>
        <a:xfrm xmlns:a="http://schemas.openxmlformats.org/drawingml/2006/main">
          <a:off x="1562100" y="2374900"/>
          <a:ext cx="34036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chemeClr val="tx1"/>
              </a:solidFill>
              <a:effectLst/>
              <a:latin typeface="Garamond"/>
              <a:cs typeface="Garamond"/>
            </a:rPr>
            <a:t>Consumption &amp;</a:t>
          </a:r>
          <a:r>
            <a:rPr lang="fr-FR" sz="2000" baseline="0">
              <a:solidFill>
                <a:schemeClr val="tx1"/>
              </a:solidFill>
              <a:effectLst/>
              <a:latin typeface="Garamond"/>
              <a:cs typeface="Garamond"/>
            </a:rPr>
            <a:t> </a:t>
          </a:r>
        </a:p>
        <a:p xmlns:a="http://schemas.openxmlformats.org/drawingml/2006/main">
          <a:r>
            <a:rPr lang="fr-FR" sz="2000" baseline="0">
              <a:solidFill>
                <a:schemeClr val="tx1"/>
              </a:solidFill>
              <a:effectLst/>
              <a:latin typeface="Garamond"/>
              <a:cs typeface="Garamond"/>
            </a:rPr>
            <a:t>property taxes</a:t>
          </a:r>
          <a:endParaRPr lang="fr-FR" sz="2000">
            <a:solidFill>
              <a:schemeClr val="tx1"/>
            </a:solidFill>
            <a:effectLst/>
            <a:latin typeface="Garamond"/>
            <a:cs typeface="Garamond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0297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0.06576</cdr:x>
      <cdr:y>0.77342</cdr:y>
    </cdr:from>
    <cdr:to>
      <cdr:x>0.47679</cdr:x>
      <cdr:y>1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593825" y="4508500"/>
          <a:ext cx="3711478" cy="1320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Working class:</a:t>
          </a:r>
        </a:p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57%</a:t>
          </a:r>
          <a:r>
            <a:rPr lang="fr-FR" sz="2000" baseline="0">
              <a:solidFill>
                <a:schemeClr val="tx1"/>
              </a:solidFill>
              <a:effectLst/>
              <a:latin typeface="Palatino"/>
              <a:cs typeface="Palatino"/>
            </a:rPr>
            <a:t> pay raise</a:t>
          </a:r>
          <a:endParaRPr lang="fr-FR" sz="2000">
            <a:solidFill>
              <a:schemeClr val="tx1"/>
            </a:solidFill>
            <a:effectLst/>
            <a:latin typeface="Palatino"/>
            <a:cs typeface="Palatino"/>
          </a:endParaRPr>
        </a:p>
      </cdr:txBody>
    </cdr:sp>
  </cdr:relSizeAnchor>
  <cdr:relSizeAnchor xmlns:cdr="http://schemas.openxmlformats.org/drawingml/2006/chartDrawing">
    <cdr:from>
      <cdr:x>0.38959</cdr:x>
      <cdr:y>0.13508</cdr:y>
    </cdr:from>
    <cdr:to>
      <cdr:x>0.38959</cdr:x>
      <cdr:y>0.95643</cdr:y>
    </cdr:to>
    <cdr:cxnSp macro="">
      <cdr:nvCxnSpPr>
        <cdr:cNvPr id="4" name="Connecteur droit avec flèche 3">
          <a:extLst xmlns:a="http://schemas.openxmlformats.org/drawingml/2006/main">
            <a:ext uri="{FF2B5EF4-FFF2-40B4-BE49-F238E27FC236}">
              <a16:creationId xmlns:a16="http://schemas.microsoft.com/office/drawing/2014/main" xmlns="" id="{8BECFEAD-FCF0-BE40-8AD0-628C9CF024B3}"/>
            </a:ext>
          </a:extLst>
        </cdr:cNvPr>
        <cdr:cNvCxnSpPr/>
      </cdr:nvCxnSpPr>
      <cdr:spPr>
        <a:xfrm xmlns:a="http://schemas.openxmlformats.org/drawingml/2006/main">
          <a:off x="3517881" y="787422"/>
          <a:ext cx="19" cy="478787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  <a:prstDash val="dash"/>
          <a:headEnd type="none"/>
          <a:tailEnd type="none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0.6315</cdr:x>
      <cdr:y>0.1329</cdr:y>
    </cdr:from>
    <cdr:to>
      <cdr:x>0.6315</cdr:x>
      <cdr:y>0.95643</cdr:y>
    </cdr:to>
    <cdr:cxnSp macro="">
      <cdr:nvCxnSpPr>
        <cdr:cNvPr id="8" name="Connecteur droit avec flèche 7">
          <a:extLst xmlns:a="http://schemas.openxmlformats.org/drawingml/2006/main">
            <a:ext uri="{FF2B5EF4-FFF2-40B4-BE49-F238E27FC236}">
              <a16:creationId xmlns:a16="http://schemas.microsoft.com/office/drawing/2014/main" xmlns="" id="{E8A6855E-AE8E-0C44-9E61-7700BF95BB1A}"/>
            </a:ext>
          </a:extLst>
        </cdr:cNvPr>
        <cdr:cNvCxnSpPr/>
      </cdr:nvCxnSpPr>
      <cdr:spPr>
        <a:xfrm xmlns:a="http://schemas.openxmlformats.org/drawingml/2006/main">
          <a:off x="5702256" y="774714"/>
          <a:ext cx="44" cy="48005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  <a:prstDash val="dash"/>
          <a:headEnd type="none"/>
          <a:tailEnd type="none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0.75246</cdr:x>
      <cdr:y>0.13072</cdr:y>
    </cdr:from>
    <cdr:to>
      <cdr:x>0.75246</cdr:x>
      <cdr:y>0.95643</cdr:y>
    </cdr:to>
    <cdr:cxnSp macro="">
      <cdr:nvCxnSpPr>
        <cdr:cNvPr id="9" name="Connecteur droit avec flèche 8">
          <a:extLst xmlns:a="http://schemas.openxmlformats.org/drawingml/2006/main">
            <a:ext uri="{FF2B5EF4-FFF2-40B4-BE49-F238E27FC236}">
              <a16:creationId xmlns:a16="http://schemas.microsoft.com/office/drawing/2014/main" xmlns="" id="{038F4568-165E-9A44-B6AD-7723D7920CB7}"/>
            </a:ext>
          </a:extLst>
        </cdr:cNvPr>
        <cdr:cNvCxnSpPr/>
      </cdr:nvCxnSpPr>
      <cdr:spPr>
        <a:xfrm xmlns:a="http://schemas.openxmlformats.org/drawingml/2006/main">
          <a:off x="6794488" y="762006"/>
          <a:ext cx="12" cy="481329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  <a:prstDash val="dash"/>
          <a:headEnd type="none"/>
          <a:tailEnd type="none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0.31364</cdr:x>
      <cdr:y>0.77996</cdr:y>
    </cdr:from>
    <cdr:to>
      <cdr:x>0.70675</cdr:x>
      <cdr:y>0.88235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2832075" y="4546600"/>
          <a:ext cx="3549665" cy="596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Middle</a:t>
          </a:r>
          <a:r>
            <a:rPr lang="fr-FR" sz="2000" baseline="0">
              <a:solidFill>
                <a:schemeClr val="tx1"/>
              </a:solidFill>
              <a:effectLst/>
              <a:latin typeface="Palatino"/>
              <a:cs typeface="Palatino"/>
            </a:rPr>
            <a:t> </a:t>
          </a:r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class:</a:t>
          </a:r>
        </a:p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16% pay raise</a:t>
          </a:r>
        </a:p>
      </cdr:txBody>
    </cdr:sp>
  </cdr:relSizeAnchor>
  <cdr:relSizeAnchor xmlns:cdr="http://schemas.openxmlformats.org/drawingml/2006/chartDrawing">
    <cdr:from>
      <cdr:x>0.5865</cdr:x>
      <cdr:y>0.122</cdr:y>
    </cdr:from>
    <cdr:to>
      <cdr:x>0.79184</cdr:x>
      <cdr:y>0.51634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5295899" y="711182"/>
          <a:ext cx="1854201" cy="22987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Upper</a:t>
          </a:r>
        </a:p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middle-</a:t>
          </a:r>
        </a:p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class:</a:t>
          </a:r>
        </a:p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-8%</a:t>
          </a:r>
        </a:p>
      </cdr:txBody>
    </cdr:sp>
  </cdr:relSizeAnchor>
  <cdr:relSizeAnchor xmlns:cdr="http://schemas.openxmlformats.org/drawingml/2006/chartDrawing">
    <cdr:from>
      <cdr:x>0.723</cdr:x>
      <cdr:y>0.15904</cdr:y>
    </cdr:from>
    <cdr:to>
      <cdr:x>1</cdr:x>
      <cdr:y>0.33551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528464" y="927099"/>
          <a:ext cx="2501236" cy="1028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The rich:</a:t>
          </a:r>
        </a:p>
        <a:p xmlns:a="http://schemas.openxmlformats.org/drawingml/2006/main">
          <a:pPr algn="ctr"/>
          <a:r>
            <a:rPr lang="fr-FR" sz="2000">
              <a:solidFill>
                <a:schemeClr val="tx1"/>
              </a:solidFill>
              <a:effectLst/>
              <a:latin typeface="Palatino"/>
              <a:cs typeface="Palatino"/>
            </a:rPr>
            <a:t>-36%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0.42963</cdr:x>
      <cdr:y>0.15723</cdr:y>
    </cdr:from>
    <cdr:to>
      <cdr:x>1</cdr:x>
      <cdr:y>0.22908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683000" y="916530"/>
          <a:ext cx="4889500" cy="418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900">
              <a:solidFill>
                <a:schemeClr val="tx1"/>
              </a:solidFill>
              <a:effectLst/>
              <a:latin typeface="Palatino" pitchFamily="2" charset="77"/>
              <a:ea typeface="Palatino" pitchFamily="2" charset="77"/>
              <a:cs typeface="Arial"/>
            </a:rPr>
            <a:t>Collective</a:t>
          </a:r>
          <a:r>
            <a:rPr lang="fr-FR" sz="1900" baseline="0">
              <a:solidFill>
                <a:schemeClr val="tx1"/>
              </a:solidFill>
              <a:effectLst/>
              <a:latin typeface="Palatino" pitchFamily="2" charset="77"/>
              <a:ea typeface="Palatino" pitchFamily="2" charset="77"/>
              <a:cs typeface="Arial"/>
            </a:rPr>
            <a:t> consumption expenditure</a:t>
          </a:r>
          <a:endParaRPr lang="fr-FR" sz="1900">
            <a:solidFill>
              <a:schemeClr val="tx1"/>
            </a:solidFill>
            <a:effectLst/>
            <a:latin typeface="Palatino" pitchFamily="2" charset="77"/>
            <a:ea typeface="Palatino" pitchFamily="2" charset="77"/>
            <a:cs typeface="Arial"/>
          </a:endParaRPr>
        </a:p>
      </cdr:txBody>
    </cdr:sp>
  </cdr:relSizeAnchor>
  <cdr:relSizeAnchor xmlns:cdr="http://schemas.openxmlformats.org/drawingml/2006/chartDrawing">
    <cdr:from>
      <cdr:x>0.76444</cdr:x>
      <cdr:y>0.78457</cdr:y>
    </cdr:from>
    <cdr:to>
      <cdr:x>1</cdr:x>
      <cdr:y>0.85642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6553162" y="4573481"/>
          <a:ext cx="2019338" cy="418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900">
              <a:solidFill>
                <a:schemeClr val="tx1"/>
              </a:solidFill>
              <a:effectLst/>
              <a:latin typeface="Palatino" pitchFamily="2" charset="77"/>
              <a:ea typeface="Palatino" pitchFamily="2" charset="77"/>
              <a:cs typeface="Arial"/>
            </a:rPr>
            <a:t>Cash transfers</a:t>
          </a:r>
        </a:p>
      </cdr:txBody>
    </cdr:sp>
  </cdr:relSizeAnchor>
  <cdr:relSizeAnchor xmlns:cdr="http://schemas.openxmlformats.org/drawingml/2006/chartDrawing">
    <cdr:from>
      <cdr:x>0.63704</cdr:x>
      <cdr:y>0.47277</cdr:y>
    </cdr:from>
    <cdr:to>
      <cdr:x>0.99259</cdr:x>
      <cdr:y>0.54462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xmlns="" id="{9B3D3365-8227-E74A-B92A-2DDC6A97D474}"/>
            </a:ext>
          </a:extLst>
        </cdr:cNvPr>
        <cdr:cNvSpPr/>
      </cdr:nvSpPr>
      <cdr:spPr>
        <a:xfrm xmlns:a="http://schemas.openxmlformats.org/drawingml/2006/main">
          <a:off x="5461000" y="2755902"/>
          <a:ext cx="3048000" cy="418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900">
              <a:solidFill>
                <a:schemeClr val="tx1"/>
              </a:solidFill>
              <a:effectLst/>
              <a:latin typeface="Palatino" pitchFamily="2" charset="77"/>
              <a:ea typeface="Palatino" pitchFamily="2" charset="77"/>
              <a:cs typeface="Arial"/>
            </a:rPr>
            <a:t>Medicare, Medicaid </a:t>
          </a:r>
        </a:p>
        <a:p xmlns:a="http://schemas.openxmlformats.org/drawingml/2006/main">
          <a:r>
            <a:rPr lang="fr-FR" sz="1900">
              <a:solidFill>
                <a:schemeClr val="tx1"/>
              </a:solidFill>
              <a:effectLst/>
              <a:latin typeface="Palatino" pitchFamily="2" charset="77"/>
              <a:ea typeface="Palatino" pitchFamily="2" charset="77"/>
              <a:cs typeface="Arial"/>
            </a:rPr>
            <a:t>&amp; other in-kind transfers</a:t>
          </a:r>
        </a:p>
      </cdr:txBody>
    </cdr:sp>
  </cdr:relSizeAnchor>
  <cdr:relSizeAnchor xmlns:cdr="http://schemas.openxmlformats.org/drawingml/2006/chartDrawing">
    <cdr:from>
      <cdr:x>0.11704</cdr:x>
      <cdr:y>0.53159</cdr:y>
    </cdr:from>
    <cdr:to>
      <cdr:x>0.49185</cdr:x>
      <cdr:y>0.60344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xmlns="" id="{9B3D3365-8227-E74A-B92A-2DDC6A97D474}"/>
            </a:ext>
          </a:extLst>
        </cdr:cNvPr>
        <cdr:cNvSpPr/>
      </cdr:nvSpPr>
      <cdr:spPr>
        <a:xfrm xmlns:a="http://schemas.openxmlformats.org/drawingml/2006/main">
          <a:off x="1003300" y="3098800"/>
          <a:ext cx="3213100" cy="418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900">
              <a:solidFill>
                <a:schemeClr val="tx1"/>
              </a:solidFill>
              <a:effectLst/>
              <a:latin typeface="Palatino" pitchFamily="2" charset="77"/>
              <a:ea typeface="Palatino" pitchFamily="2" charset="77"/>
              <a:cs typeface="Arial"/>
            </a:rPr>
            <a:t>Memo: Social Security and unemployment insurance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8001E48-3BDC-B04F-9056-2F90EE1911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0.30909</cdr:x>
      <cdr:y>0.16786</cdr:y>
    </cdr:from>
    <cdr:to>
      <cdr:x>0.75842</cdr:x>
      <cdr:y>0.23111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681084" y="1055271"/>
          <a:ext cx="3897516" cy="397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Top 1% wealthiest</a:t>
          </a:r>
        </a:p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 (Saez-Zucman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(2016), 2020 update)</a:t>
          </a:r>
        </a:p>
      </cdr:txBody>
    </cdr:sp>
  </cdr:relSizeAnchor>
  <cdr:relSizeAnchor xmlns:cdr="http://schemas.openxmlformats.org/drawingml/2006/chartDrawing">
    <cdr:from>
      <cdr:x>0.42167</cdr:x>
      <cdr:y>0.47596</cdr:y>
    </cdr:from>
    <cdr:to>
      <cdr:x>0.97804</cdr:x>
      <cdr:y>0.53921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657600" y="2992111"/>
          <a:ext cx="4826000" cy="397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Top 1% wealthiest</a:t>
          </a:r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(</a:t>
          </a:r>
          <a:r>
            <a:rPr lang="fr-FR" sz="160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Federal Reserve </a:t>
          </a:r>
        </a:p>
        <a:p xmlns:a="http://schemas.openxmlformats.org/drawingml/2006/main">
          <a:pPr algn="ctr"/>
          <a:r>
            <a:rPr lang="fr-FR" sz="160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Distributional</a:t>
          </a:r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Financial Accounts)</a:t>
          </a:r>
        </a:p>
      </cdr:txBody>
    </cdr:sp>
  </cdr:relSizeAnchor>
  <cdr:relSizeAnchor xmlns:cdr="http://schemas.openxmlformats.org/drawingml/2006/chartDrawing">
    <cdr:from>
      <cdr:x>0.28551</cdr:x>
      <cdr:y>0.82626</cdr:y>
    </cdr:from>
    <cdr:to>
      <cdr:x>0.84187</cdr:x>
      <cdr:y>0.88951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xmlns="" id="{E9B556F1-6156-5048-B72F-16A2209769F7}"/>
            </a:ext>
          </a:extLst>
        </cdr:cNvPr>
        <cdr:cNvSpPr/>
      </cdr:nvSpPr>
      <cdr:spPr>
        <a:xfrm xmlns:a="http://schemas.openxmlformats.org/drawingml/2006/main">
          <a:off x="2476500" y="5194300"/>
          <a:ext cx="4826000" cy="397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accent2"/>
              </a:solidFill>
              <a:effectLst/>
              <a:latin typeface="Arial"/>
              <a:cs typeface="Arial"/>
            </a:rPr>
            <a:t>Bottom 99%</a:t>
          </a:r>
          <a:endParaRPr lang="fr-FR" sz="1600" baseline="0">
            <a:solidFill>
              <a:schemeClr val="accent2"/>
            </a:solidFill>
            <a:effectLst/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0297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0.11729</cdr:x>
      <cdr:y>0.53756</cdr:y>
    </cdr:from>
    <cdr:to>
      <cdr:x>0.38932</cdr:x>
      <cdr:y>0.60081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05453" y="3133595"/>
          <a:ext cx="2331977" cy="3687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2020 update</a:t>
          </a:r>
        </a:p>
      </cdr:txBody>
    </cdr:sp>
  </cdr:relSizeAnchor>
  <cdr:relSizeAnchor xmlns:cdr="http://schemas.openxmlformats.org/drawingml/2006/chartDrawing">
    <cdr:from>
      <cdr:x>0.57021</cdr:x>
      <cdr:y>0.42747</cdr:y>
    </cdr:from>
    <cdr:to>
      <cdr:x>0.84593</cdr:x>
      <cdr:y>0.49072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888138" y="2491857"/>
          <a:ext cx="2363562" cy="368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Distributional</a:t>
          </a:r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Financial Accounts </a:t>
          </a:r>
          <a:endParaRPr lang="fr-FR" sz="1600">
            <a:solidFill>
              <a:schemeClr val="tx2">
                <a:lumMod val="75000"/>
              </a:schemeClr>
            </a:solidFill>
            <a:effectLst/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0.18184</cdr:x>
      <cdr:y>0.47971</cdr:y>
    </cdr:from>
    <cdr:to>
      <cdr:x>0.60259</cdr:x>
      <cdr:y>0.54511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1641982" y="2796377"/>
          <a:ext cx="3799246" cy="3812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Average income growth: 2.0%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0297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0.77926</cdr:x>
      <cdr:y>0.08938</cdr:y>
    </cdr:from>
    <cdr:to>
      <cdr:x>0.97926</cdr:x>
      <cdr:y>0.14597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6680200" y="521023"/>
          <a:ext cx="1714500" cy="32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Top</a:t>
          </a:r>
          <a:r>
            <a:rPr lang="fr-FR" sz="1800" baseline="0">
              <a:solidFill>
                <a:schemeClr val="tx1"/>
              </a:solidFill>
              <a:effectLst/>
              <a:latin typeface="Palatino"/>
              <a:cs typeface="Palatino"/>
            </a:rPr>
            <a:t> 0.001%</a:t>
          </a:r>
          <a:endParaRPr lang="fr-FR" sz="1800">
            <a:solidFill>
              <a:schemeClr val="tx1"/>
            </a:solidFill>
            <a:effectLst/>
            <a:latin typeface="Palatino"/>
            <a:cs typeface="Palatino"/>
          </a:endParaRPr>
        </a:p>
      </cdr:txBody>
    </cdr:sp>
  </cdr:relSizeAnchor>
  <cdr:relSizeAnchor xmlns:cdr="http://schemas.openxmlformats.org/drawingml/2006/chartDrawing">
    <cdr:from>
      <cdr:x>0.92445</cdr:x>
      <cdr:y>0.061</cdr:y>
    </cdr:from>
    <cdr:to>
      <cdr:x>0.96296</cdr:x>
      <cdr:y>0.09586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xmlns="" id="{63B703B8-987C-464D-B755-38B146B7B3B6}"/>
            </a:ext>
          </a:extLst>
        </cdr:cNvPr>
        <cdr:cNvCxnSpPr/>
      </cdr:nvCxnSpPr>
      <cdr:spPr>
        <a:xfrm xmlns:a="http://schemas.openxmlformats.org/drawingml/2006/main" flipV="1">
          <a:off x="7924835" y="355600"/>
          <a:ext cx="330165" cy="20318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0.16496</cdr:x>
      <cdr:y>0.46882</cdr:y>
    </cdr:from>
    <cdr:to>
      <cdr:x>0.58571</cdr:x>
      <cdr:y>0.53422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1489582" y="2732877"/>
          <a:ext cx="3799246" cy="3812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Average income growth: 1.4%</a:t>
          </a:r>
        </a:p>
      </cdr:txBody>
    </cdr:sp>
  </cdr:relSizeAnchor>
  <cdr:relSizeAnchor xmlns:cdr="http://schemas.openxmlformats.org/drawingml/2006/chartDrawing">
    <cdr:from>
      <cdr:x>0.79111</cdr:x>
      <cdr:y>0.40958</cdr:y>
    </cdr:from>
    <cdr:to>
      <cdr:x>0.88001</cdr:x>
      <cdr:y>0.46623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6781771" y="2387593"/>
          <a:ext cx="762096" cy="330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P99</a:t>
          </a:r>
        </a:p>
      </cdr:txBody>
    </cdr:sp>
  </cdr:relSizeAnchor>
  <cdr:relSizeAnchor xmlns:cdr="http://schemas.openxmlformats.org/drawingml/2006/chartDrawing">
    <cdr:from>
      <cdr:x>0.78964</cdr:x>
      <cdr:y>0.30719</cdr:y>
    </cdr:from>
    <cdr:to>
      <cdr:x>0.8963</cdr:x>
      <cdr:y>0.36165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769148" y="1790726"/>
          <a:ext cx="914342" cy="317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P99.9</a:t>
          </a:r>
        </a:p>
      </cdr:txBody>
    </cdr:sp>
  </cdr:relSizeAnchor>
  <cdr:relSizeAnchor xmlns:cdr="http://schemas.openxmlformats.org/drawingml/2006/chartDrawing">
    <cdr:from>
      <cdr:x>0.88889</cdr:x>
      <cdr:y>0.34641</cdr:y>
    </cdr:from>
    <cdr:to>
      <cdr:x>0.96444</cdr:x>
      <cdr:y>0.34641</cdr:y>
    </cdr:to>
    <cdr:cxnSp macro="">
      <cdr:nvCxnSpPr>
        <cdr:cNvPr id="19" name="Connecteur droit avec flèche 18">
          <a:extLst xmlns:a="http://schemas.openxmlformats.org/drawingml/2006/main">
            <a:ext uri="{FF2B5EF4-FFF2-40B4-BE49-F238E27FC236}">
              <a16:creationId xmlns:a16="http://schemas.microsoft.com/office/drawing/2014/main" xmlns="" id="{F745FD62-710D-8F44-A116-619B9D9DB502}"/>
            </a:ext>
          </a:extLst>
        </cdr:cNvPr>
        <cdr:cNvCxnSpPr/>
      </cdr:nvCxnSpPr>
      <cdr:spPr>
        <a:xfrm xmlns:a="http://schemas.openxmlformats.org/drawingml/2006/main">
          <a:off x="7620000" y="2019300"/>
          <a:ext cx="647662" cy="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0.88889</cdr:x>
      <cdr:y>0.45098</cdr:y>
    </cdr:from>
    <cdr:to>
      <cdr:x>0.96148</cdr:x>
      <cdr:y>0.45098</cdr:y>
    </cdr:to>
    <cdr:cxnSp macro="">
      <cdr:nvCxnSpPr>
        <cdr:cNvPr id="22" name="Connecteur droit avec flèche 21">
          <a:extLst xmlns:a="http://schemas.openxmlformats.org/drawingml/2006/main">
            <a:ext uri="{FF2B5EF4-FFF2-40B4-BE49-F238E27FC236}">
              <a16:creationId xmlns:a16="http://schemas.microsoft.com/office/drawing/2014/main" xmlns="" id="{D0C9B3B4-12F0-D444-AC50-48EE0373A24E}"/>
            </a:ext>
          </a:extLst>
        </cdr:cNvPr>
        <cdr:cNvCxnSpPr/>
      </cdr:nvCxnSpPr>
      <cdr:spPr>
        <a:xfrm xmlns:a="http://schemas.openxmlformats.org/drawingml/2006/main">
          <a:off x="7620000" y="2628900"/>
          <a:ext cx="622325" cy="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0.78519</cdr:x>
      <cdr:y>0.18082</cdr:y>
    </cdr:from>
    <cdr:to>
      <cdr:x>0.91703</cdr:x>
      <cdr:y>0.23529</cdr:y>
    </cdr:to>
    <cdr:sp macro="" textlink="">
      <cdr:nvSpPr>
        <cdr:cNvPr id="20" name="Rectangle 19"/>
        <cdr:cNvSpPr/>
      </cdr:nvSpPr>
      <cdr:spPr>
        <a:xfrm xmlns:a="http://schemas.openxmlformats.org/drawingml/2006/main">
          <a:off x="6731001" y="1054070"/>
          <a:ext cx="1130262" cy="317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P99.99</a:t>
          </a:r>
        </a:p>
      </cdr:txBody>
    </cdr:sp>
  </cdr:relSizeAnchor>
  <cdr:relSizeAnchor xmlns:cdr="http://schemas.openxmlformats.org/drawingml/2006/chartDrawing">
    <cdr:from>
      <cdr:x>0.91407</cdr:x>
      <cdr:y>0.21786</cdr:y>
    </cdr:from>
    <cdr:to>
      <cdr:x>0.96147</cdr:x>
      <cdr:y>0.21786</cdr:y>
    </cdr:to>
    <cdr:cxnSp macro="">
      <cdr:nvCxnSpPr>
        <cdr:cNvPr id="21" name="Connecteur droit avec flèche 20">
          <a:extLst xmlns:a="http://schemas.openxmlformats.org/drawingml/2006/main">
            <a:ext uri="{FF2B5EF4-FFF2-40B4-BE49-F238E27FC236}">
              <a16:creationId xmlns:a16="http://schemas.microsoft.com/office/drawing/2014/main" xmlns="" id="{1E755D01-78A8-9447-B0AF-6BBA8F227EED}"/>
            </a:ext>
          </a:extLst>
        </cdr:cNvPr>
        <cdr:cNvCxnSpPr/>
      </cdr:nvCxnSpPr>
      <cdr:spPr>
        <a:xfrm xmlns:a="http://schemas.openxmlformats.org/drawingml/2006/main">
          <a:off x="7835865" y="1269985"/>
          <a:ext cx="40633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0.57925</cdr:x>
      <cdr:y>0.6427</cdr:y>
    </cdr:from>
    <cdr:to>
      <cdr:x>1</cdr:x>
      <cdr:y>0.7081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5230454" y="3746500"/>
          <a:ext cx="3799246" cy="3812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Palatino"/>
              <a:cs typeface="Palatino"/>
            </a:rPr>
            <a:t>People's growth: 0.65%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0.35877</cdr:x>
      <cdr:y>0.32841</cdr:y>
    </cdr:from>
    <cdr:to>
      <cdr:x>0.6308</cdr:x>
      <cdr:y>0.39166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075569" y="1914399"/>
          <a:ext cx="2331977" cy="368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2020 update</a:t>
          </a:r>
        </a:p>
      </cdr:txBody>
    </cdr:sp>
  </cdr:relSizeAnchor>
  <cdr:relSizeAnchor xmlns:cdr="http://schemas.openxmlformats.org/drawingml/2006/chartDrawing">
    <cdr:from>
      <cdr:x>0.75407</cdr:x>
      <cdr:y>0.55991</cdr:y>
    </cdr:from>
    <cdr:to>
      <cdr:x>1</cdr:x>
      <cdr:y>0.63535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464300" y="3263901"/>
          <a:ext cx="2108200" cy="4397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rgbClr val="FF0000"/>
              </a:solidFill>
              <a:effectLst/>
              <a:latin typeface="Arial"/>
              <a:cs typeface="Arial"/>
            </a:rPr>
            <a:t>Survey of Consumer Finances, adjusted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AD452F2-4901-754B-AC58-883C2EDA5A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0.10026</cdr:x>
      <cdr:y>0.65972</cdr:y>
    </cdr:from>
    <cdr:to>
      <cdr:x>0.54959</cdr:x>
      <cdr:y>0.72297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9492" y="3845710"/>
          <a:ext cx="3851881" cy="3687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1"/>
              </a:solidFill>
              <a:effectLst/>
              <a:latin typeface="Arial"/>
              <a:cs typeface="Arial"/>
            </a:rPr>
            <a:t> Saez-Zucman</a:t>
          </a:r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 (2016) </a:t>
          </a:r>
        </a:p>
        <a:p xmlns:a="http://schemas.openxmlformats.org/drawingml/2006/main">
          <a:pPr algn="ctr"/>
          <a:r>
            <a:rPr lang="fr-FR" sz="1600" baseline="0">
              <a:solidFill>
                <a:schemeClr val="tx1"/>
              </a:solidFill>
              <a:effectLst/>
              <a:latin typeface="Arial"/>
              <a:cs typeface="Arial"/>
            </a:rPr>
            <a:t>2020 (update)</a:t>
          </a:r>
        </a:p>
      </cdr:txBody>
    </cdr:sp>
  </cdr:relSizeAnchor>
  <cdr:relSizeAnchor xmlns:cdr="http://schemas.openxmlformats.org/drawingml/2006/chartDrawing">
    <cdr:from>
      <cdr:x>0.59465</cdr:x>
      <cdr:y>0.46293</cdr:y>
    </cdr:from>
    <cdr:to>
      <cdr:x>0.98411</cdr:x>
      <cdr:y>0.54454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097618" y="2698555"/>
          <a:ext cx="3338646" cy="475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Distributional</a:t>
          </a:r>
          <a:r>
            <a:rPr lang="fr-FR" sz="1600" baseline="0">
              <a:solidFill>
                <a:schemeClr val="tx2">
                  <a:lumMod val="75000"/>
                </a:schemeClr>
              </a:solidFill>
              <a:effectLst/>
              <a:latin typeface="Arial"/>
              <a:cs typeface="Arial"/>
            </a:rPr>
            <a:t> Financial Accounts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zucman/Dropbox/TorslovEtal17/RawData/TWZRawData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FX"/>
      <sheetName val="OECD_GDP"/>
      <sheetName val="OECDTable14a"/>
      <sheetName val="OECDTable14a(small)"/>
      <sheetName val="OECDTable14a2014"/>
      <sheetName val="OECDTable14a2014(small)"/>
      <sheetName val="OECDnew.xls"/>
      <sheetName val="OECDCorpTaxRev"/>
      <sheetName val="UNnataccount.xls"/>
      <sheetName val="UNnataccount_labour_corp_share."/>
      <sheetName val="UNnataccount_corp_va_gdpshare.x"/>
      <sheetName val="EurostatCorpTaxRev"/>
      <sheetName val="ResourceRentsWDI"/>
      <sheetName val="AustralianNA"/>
      <sheetName val="AustralianNA2"/>
      <sheetName val="AustralianNA3"/>
      <sheetName val="AustralianNA4"/>
      <sheetName val="AustralianNA5"/>
      <sheetName val="EurostatFATSHavenByCtry"/>
      <sheetName val="Data"/>
      <sheetName val="Data2"/>
      <sheetName val="Data3"/>
      <sheetName val="Data4"/>
      <sheetName val="Data5"/>
      <sheetName val="Data6"/>
      <sheetName val="NbEmployed"/>
      <sheetName val="EurostatOutwardFATSbyCtry"/>
      <sheetName val="MainSeries"/>
      <sheetName val="Turnover"/>
      <sheetName val="NbEmployed (2)"/>
      <sheetName val="NbEnt"/>
      <sheetName val="SuppSeries"/>
      <sheetName val="PersoCost"/>
      <sheetName val="VA"/>
      <sheetName val="Inv"/>
      <sheetName val="EurostatInwardFATS"/>
      <sheetName val="Comput"/>
      <sheetName val="DataForGraph"/>
      <sheetName val="Data (2)"/>
      <sheetName val="Data2 (2)"/>
      <sheetName val="Data3 (2)"/>
      <sheetName val="Data4 (2)"/>
      <sheetName val="Data5 (2)"/>
      <sheetName val="Data6 (2)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MissingSectors"/>
      <sheetName val="Data (3)"/>
      <sheetName val="Data2 (3)"/>
      <sheetName val="Data3 (3)"/>
      <sheetName val="Data4 (3)"/>
      <sheetName val="Data5 (3)"/>
      <sheetName val="Data6 (3)"/>
      <sheetName val="Data7 (2)"/>
      <sheetName val="Data8 (2)"/>
      <sheetName val="Data9 (2)"/>
      <sheetName val="Data10 (2)"/>
      <sheetName val="Data11 (2)"/>
      <sheetName val="Data12 (2)"/>
      <sheetName val="Data C33-37"/>
      <sheetName val="Eurostat Fats"/>
      <sheetName val="OECD FATS"/>
      <sheetName val="TangibleAsssets"/>
      <sheetName val="Switzerland"/>
      <sheetName val="Singapore"/>
      <sheetName val="Ireland"/>
      <sheetName val="TangibleAsset2015"/>
      <sheetName val="China"/>
      <sheetName val="Puerto Rico"/>
      <sheetName val="Penn World Tables"/>
      <sheetName val="UNimputedcapitalstock2015"/>
      <sheetName val="CBC- IRS"/>
      <sheetName val="World Bank Data Labor Fo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Compensation of employees - Wages and salaries ;</v>
          </cell>
          <cell r="C1" t="str">
            <v>Compensation of employees - Employers' social contributions ;</v>
          </cell>
          <cell r="D1" t="str">
            <v>Compensation of employees ;</v>
          </cell>
          <cell r="E1" t="str">
            <v>Private non-financial corporations ;  Gross operating surplus ;</v>
          </cell>
          <cell r="F1" t="str">
            <v>Public non-financial corporations ;  Gross operating surplus ;</v>
          </cell>
          <cell r="G1" t="str">
            <v>Non-financial corporations ;  Gross operating surplus ;</v>
          </cell>
          <cell r="H1" t="str">
            <v>Financial corporations ;  Gross operating surplus ;</v>
          </cell>
          <cell r="I1" t="str">
            <v>Total corporations ;  Gross operating surplus ;</v>
          </cell>
          <cell r="K1" t="str">
            <v>Dwellings owned by persons ;  Gross operating surplus ;</v>
          </cell>
          <cell r="L1" t="str">
            <v>All sectors ;  Gross operating surplus ;</v>
          </cell>
          <cell r="M1" t="str">
            <v>Gross mixed income ;</v>
          </cell>
          <cell r="N1" t="str">
            <v>Total factor income ;</v>
          </cell>
          <cell r="O1" t="str">
            <v>Taxes less subsidies on production and imports ;</v>
          </cell>
          <cell r="Q1" t="str">
            <v>GROSS DOMESTIC PRODUCT ;</v>
          </cell>
          <cell r="T1" t="str">
            <v>Compensation of employees: Percentage changes ;</v>
          </cell>
          <cell r="U1" t="str">
            <v>Private non-financial corporations ;  Gross operating surplus: Percentage changes ;</v>
          </cell>
          <cell r="V1" t="str">
            <v>Public non-financial corporations ;  Gross operating surplus: Percentage changes ;</v>
          </cell>
          <cell r="W1" t="str">
            <v>Non-financial corporations ;  Gross operating surplus: Percentage changes ;</v>
          </cell>
          <cell r="X1" t="str">
            <v>Financial corporations ;  Gross operating surplus: Percentage changes ;</v>
          </cell>
          <cell r="Y1" t="str">
            <v>Total corporations ;  Gross operating surplus: Percentage changes ;</v>
          </cell>
          <cell r="AA1" t="str">
            <v>Dwellings owned by persons ;  Gross operating surplus: Percentage changes ;</v>
          </cell>
          <cell r="AB1" t="str">
            <v>All sectors ;  Gross operating surplus: Percentage changes ;</v>
          </cell>
          <cell r="AD1" t="str">
            <v>Total factor income: Percentage changes ;</v>
          </cell>
          <cell r="AE1" t="str">
            <v>Taxes less subsidies on production and imports: Percentage changes ;</v>
          </cell>
          <cell r="AF1" t="str">
            <v>GROSS DOMESTIC PRODUCT: Percentage changes ;</v>
          </cell>
          <cell r="AH1" t="str">
            <v>Compensation of employees - Employers' social contributions ;</v>
          </cell>
          <cell r="AI1" t="str">
            <v>Compensation of employees ;</v>
          </cell>
          <cell r="AJ1" t="str">
            <v>Private non-financial corporations ;  Gross operating surplus ;</v>
          </cell>
          <cell r="AK1" t="str">
            <v>Public non-financial corporations ;  Gross operating surplus ;</v>
          </cell>
          <cell r="AL1" t="str">
            <v>Non-financial corporations ;  Gross operating surplus ;</v>
          </cell>
          <cell r="AM1" t="str">
            <v>Financial corporations ;  Gross operating surplus ;</v>
          </cell>
          <cell r="AN1" t="str">
            <v>Total corporations ;  Gross operating surplus ;</v>
          </cell>
          <cell r="AP1" t="str">
            <v>Dwellings owned by persons ;  Gross operating surplus ;</v>
          </cell>
          <cell r="AQ1" t="str">
            <v>All sectors ;  Gross operating surplus ;</v>
          </cell>
          <cell r="AR1" t="str">
            <v>Gross mixed income ;</v>
          </cell>
          <cell r="AS1" t="str">
            <v>Total factor income ;</v>
          </cell>
          <cell r="AT1" t="str">
            <v>Taxes less subsidies on production and imports ;</v>
          </cell>
          <cell r="AU1" t="str">
            <v>Statistical discrepancy (I) ;</v>
          </cell>
          <cell r="AV1" t="str">
            <v>GROSS DOMESTIC PRODUCT ;</v>
          </cell>
          <cell r="AW1" t="str">
            <v>Compensation of employees - Wages and salaries: Percentage changes ;</v>
          </cell>
          <cell r="AX1" t="str">
            <v>Compensation of employees - Employers' social contributions: Percentage changes ;</v>
          </cell>
          <cell r="AY1" t="str">
            <v>Compensation of employees: Percentage changes ;</v>
          </cell>
          <cell r="AZ1" t="str">
            <v>Private non-financial corporations ;  Gross operating surplus: Percentage changes ;</v>
          </cell>
          <cell r="BA1" t="str">
            <v>Public non-financial corporations ;  Gross operating surplus: Percentage changes ;</v>
          </cell>
          <cell r="BB1" t="str">
            <v>Non-financial corporations ;  Gross operating surplus: Percentage changes ;</v>
          </cell>
          <cell r="BC1" t="str">
            <v>Financial corporations ;  Gross operating surplus: Percentage changes ;</v>
          </cell>
          <cell r="BD1" t="str">
            <v>Total corporations ;  Gross operating surplus: Percentage changes ;</v>
          </cell>
          <cell r="BF1" t="str">
            <v>Dwellings owned by persons ;  Gross operating surplus: Percentage changes ;</v>
          </cell>
          <cell r="BG1" t="str">
            <v>All sectors ;  Gross operating surplus: Percentage changes ;</v>
          </cell>
          <cell r="BH1" t="str">
            <v>Gross mixed income: Percentage changes ;</v>
          </cell>
          <cell r="BI1" t="str">
            <v>Total factor income: Percentage changes ;</v>
          </cell>
          <cell r="BJ1" t="str">
            <v>Taxes less subsidies on production and imports: Percentage changes ;</v>
          </cell>
          <cell r="BK1" t="str">
            <v>GROSS DOMESTIC PRODUCT: Percentage changes ;</v>
          </cell>
          <cell r="BO1" t="str">
            <v>Private non-financial corporations ;  Gross operating surplus ;</v>
          </cell>
          <cell r="CC1" t="str">
            <v>Private non-financial corporations ;  Gross operating surplus: Revisions ;</v>
          </cell>
          <cell r="CD1" t="str">
            <v>Public non-financial corporations ;  Gross operating surplus: Revisions ;</v>
          </cell>
        </row>
        <row r="2">
          <cell r="B2" t="str">
            <v>$ Millions</v>
          </cell>
          <cell r="C2" t="str">
            <v>$ Millions</v>
          </cell>
          <cell r="D2" t="str">
            <v>$ Millions</v>
          </cell>
          <cell r="E2" t="str">
            <v>$ Millions</v>
          </cell>
          <cell r="F2" t="str">
            <v>$ Millions</v>
          </cell>
          <cell r="G2" t="str">
            <v>$ Millions</v>
          </cell>
          <cell r="H2" t="str">
            <v>$ Millions</v>
          </cell>
          <cell r="I2" t="str">
            <v>$ Millions</v>
          </cell>
          <cell r="K2" t="str">
            <v>$ Millions</v>
          </cell>
          <cell r="L2" t="str">
            <v>$ Millions</v>
          </cell>
          <cell r="M2" t="str">
            <v>$ Millions</v>
          </cell>
          <cell r="N2" t="str">
            <v>$ Millions</v>
          </cell>
          <cell r="O2" t="str">
            <v>$ Millions</v>
          </cell>
          <cell r="Q2" t="str">
            <v>$ Millions</v>
          </cell>
          <cell r="T2" t="str">
            <v>Percent</v>
          </cell>
          <cell r="U2" t="str">
            <v>Percent</v>
          </cell>
          <cell r="V2" t="str">
            <v>Percent</v>
          </cell>
          <cell r="W2" t="str">
            <v>Percent</v>
          </cell>
          <cell r="X2" t="str">
            <v>Percent</v>
          </cell>
          <cell r="Y2" t="str">
            <v>Percent</v>
          </cell>
          <cell r="AA2" t="str">
            <v>Percent</v>
          </cell>
          <cell r="AB2" t="str">
            <v>Percent</v>
          </cell>
          <cell r="AD2" t="str">
            <v>Percent</v>
          </cell>
          <cell r="AE2" t="str">
            <v>Percent</v>
          </cell>
          <cell r="AF2" t="str">
            <v>Percent</v>
          </cell>
          <cell r="AH2" t="str">
            <v>$ Millions</v>
          </cell>
          <cell r="AI2" t="str">
            <v>$ Millions</v>
          </cell>
          <cell r="AJ2" t="str">
            <v>$ Millions</v>
          </cell>
          <cell r="AK2" t="str">
            <v>$ Millions</v>
          </cell>
          <cell r="AL2" t="str">
            <v>$ Millions</v>
          </cell>
          <cell r="AM2" t="str">
            <v>$ Millions</v>
          </cell>
          <cell r="AN2" t="str">
            <v>$ Millions</v>
          </cell>
          <cell r="AP2" t="str">
            <v>$ Millions</v>
          </cell>
          <cell r="AQ2" t="str">
            <v>$ Millions</v>
          </cell>
          <cell r="AR2" t="str">
            <v>$ Millions</v>
          </cell>
          <cell r="AS2" t="str">
            <v>$ Millions</v>
          </cell>
          <cell r="AT2" t="str">
            <v>$ Millions</v>
          </cell>
          <cell r="AU2" t="str">
            <v>$ Millions</v>
          </cell>
          <cell r="AV2" t="str">
            <v>$ Millions</v>
          </cell>
          <cell r="AW2" t="str">
            <v>Percent</v>
          </cell>
          <cell r="AX2" t="str">
            <v>Percent</v>
          </cell>
          <cell r="AY2" t="str">
            <v>Percent</v>
          </cell>
          <cell r="AZ2" t="str">
            <v>Percent</v>
          </cell>
          <cell r="BA2" t="str">
            <v>Percent</v>
          </cell>
          <cell r="BB2" t="str">
            <v>Percent</v>
          </cell>
          <cell r="BC2" t="str">
            <v>Percent</v>
          </cell>
          <cell r="BD2" t="str">
            <v>Percent</v>
          </cell>
          <cell r="BF2" t="str">
            <v>Percent</v>
          </cell>
          <cell r="BG2" t="str">
            <v>Percent</v>
          </cell>
          <cell r="BH2" t="str">
            <v>Percent</v>
          </cell>
          <cell r="BI2" t="str">
            <v>Percent</v>
          </cell>
          <cell r="BJ2" t="str">
            <v>Percent</v>
          </cell>
          <cell r="BK2" t="str">
            <v>Percent</v>
          </cell>
          <cell r="BO2" t="str">
            <v>$ Millions</v>
          </cell>
          <cell r="CC2" t="str">
            <v>$ Millions</v>
          </cell>
          <cell r="CD2" t="str">
            <v>$ Millions</v>
          </cell>
        </row>
        <row r="3">
          <cell r="B3" t="str">
            <v>Trend</v>
          </cell>
          <cell r="C3" t="str">
            <v>Trend</v>
          </cell>
          <cell r="D3" t="str">
            <v>Trend</v>
          </cell>
          <cell r="E3" t="str">
            <v>Trend</v>
          </cell>
          <cell r="F3" t="str">
            <v>Trend</v>
          </cell>
          <cell r="G3" t="str">
            <v>Trend</v>
          </cell>
          <cell r="H3" t="str">
            <v>Trend</v>
          </cell>
          <cell r="I3" t="str">
            <v>Trend</v>
          </cell>
          <cell r="K3" t="str">
            <v>Trend</v>
          </cell>
          <cell r="L3" t="str">
            <v>Trend</v>
          </cell>
          <cell r="M3" t="str">
            <v>Trend</v>
          </cell>
          <cell r="N3" t="str">
            <v>Trend</v>
          </cell>
          <cell r="O3" t="str">
            <v>Trend</v>
          </cell>
          <cell r="Q3" t="str">
            <v>Trend</v>
          </cell>
          <cell r="T3" t="str">
            <v>Trend</v>
          </cell>
          <cell r="U3" t="str">
            <v>Trend</v>
          </cell>
          <cell r="V3" t="str">
            <v>Trend</v>
          </cell>
          <cell r="W3" t="str">
            <v>Trend</v>
          </cell>
          <cell r="X3" t="str">
            <v>Trend</v>
          </cell>
          <cell r="Y3" t="str">
            <v>Trend</v>
          </cell>
          <cell r="AA3" t="str">
            <v>Trend</v>
          </cell>
          <cell r="AB3" t="str">
            <v>Trend</v>
          </cell>
          <cell r="AD3" t="str">
            <v>Trend</v>
          </cell>
          <cell r="AE3" t="str">
            <v>Trend</v>
          </cell>
          <cell r="AF3" t="str">
            <v>Trend</v>
          </cell>
          <cell r="AH3" t="str">
            <v>Seasonally Adjusted</v>
          </cell>
          <cell r="AI3" t="str">
            <v>Seasonally Adjusted</v>
          </cell>
          <cell r="AJ3" t="str">
            <v>Seasonally Adjusted</v>
          </cell>
          <cell r="AK3" t="str">
            <v>Seasonally Adjusted</v>
          </cell>
          <cell r="AL3" t="str">
            <v>Seasonally Adjusted</v>
          </cell>
          <cell r="AM3" t="str">
            <v>Seasonally Adjusted</v>
          </cell>
          <cell r="AN3" t="str">
            <v>Seasonally Adjusted</v>
          </cell>
          <cell r="AP3" t="str">
            <v>Seasonally Adjusted</v>
          </cell>
          <cell r="AQ3" t="str">
            <v>Seasonally Adjusted</v>
          </cell>
          <cell r="AR3" t="str">
            <v>Seasonally Adjusted</v>
          </cell>
          <cell r="AS3" t="str">
            <v>Seasonally Adjusted</v>
          </cell>
          <cell r="AT3" t="str">
            <v>Seasonally Adjusted</v>
          </cell>
          <cell r="AU3" t="str">
            <v>Seasonally Adjusted</v>
          </cell>
          <cell r="AV3" t="str">
            <v>Seasonally Adjusted</v>
          </cell>
          <cell r="AW3" t="str">
            <v>Seasonally Adjusted</v>
          </cell>
          <cell r="AX3" t="str">
            <v>Seasonally Adjusted</v>
          </cell>
          <cell r="AY3" t="str">
            <v>Seasonally Adjusted</v>
          </cell>
          <cell r="AZ3" t="str">
            <v>Seasonally Adjusted</v>
          </cell>
          <cell r="BA3" t="str">
            <v>Seasonally Adjusted</v>
          </cell>
          <cell r="BB3" t="str">
            <v>Seasonally Adjusted</v>
          </cell>
          <cell r="BC3" t="str">
            <v>Seasonally Adjusted</v>
          </cell>
          <cell r="BD3" t="str">
            <v>Seasonally Adjusted</v>
          </cell>
          <cell r="BF3" t="str">
            <v>Seasonally Adjusted</v>
          </cell>
          <cell r="BG3" t="str">
            <v>Seasonally Adjusted</v>
          </cell>
          <cell r="BH3" t="str">
            <v>Seasonally Adjusted</v>
          </cell>
          <cell r="BI3" t="str">
            <v>Seasonally Adjusted</v>
          </cell>
          <cell r="BJ3" t="str">
            <v>Seasonally Adjusted</v>
          </cell>
          <cell r="BK3" t="str">
            <v>Seasonally Adjusted</v>
          </cell>
          <cell r="BO3" t="str">
            <v>Original</v>
          </cell>
          <cell r="CC3" t="str">
            <v>Seasonally Adjusted</v>
          </cell>
          <cell r="CD3" t="str">
            <v>Seasonally Adjusted</v>
          </cell>
        </row>
        <row r="4">
          <cell r="B4" t="str">
            <v>DERIVED</v>
          </cell>
          <cell r="C4" t="str">
            <v>DERIVED</v>
          </cell>
          <cell r="D4" t="str">
            <v>DERIVED</v>
          </cell>
          <cell r="E4" t="str">
            <v>DERIVED</v>
          </cell>
          <cell r="F4" t="str">
            <v>DERIVED</v>
          </cell>
          <cell r="G4" t="str">
            <v>DERIVED</v>
          </cell>
          <cell r="H4" t="str">
            <v>DERIVED</v>
          </cell>
          <cell r="I4" t="str">
            <v>DERIVED</v>
          </cell>
          <cell r="K4" t="str">
            <v>DERIVED</v>
          </cell>
          <cell r="L4" t="str">
            <v>DERIVED</v>
          </cell>
          <cell r="M4" t="str">
            <v>DERIVED</v>
          </cell>
          <cell r="N4" t="str">
            <v>DERIVED</v>
          </cell>
          <cell r="O4" t="str">
            <v>DERIVED</v>
          </cell>
          <cell r="Q4" t="str">
            <v>DERIVED</v>
          </cell>
          <cell r="T4" t="str">
            <v>DERIVED</v>
          </cell>
          <cell r="U4" t="str">
            <v>DERIVED</v>
          </cell>
          <cell r="V4" t="str">
            <v>DERIVED</v>
          </cell>
          <cell r="W4" t="str">
            <v>DERIVED</v>
          </cell>
          <cell r="X4" t="str">
            <v>DERIVED</v>
          </cell>
          <cell r="Y4" t="str">
            <v>DERIVED</v>
          </cell>
          <cell r="AA4" t="str">
            <v>DERIVED</v>
          </cell>
          <cell r="AB4" t="str">
            <v>DERIVED</v>
          </cell>
          <cell r="AD4" t="str">
            <v>DERIVED</v>
          </cell>
          <cell r="AE4" t="str">
            <v>DERIVED</v>
          </cell>
          <cell r="AF4" t="str">
            <v>DERIVED</v>
          </cell>
          <cell r="AH4" t="str">
            <v>DERIVED</v>
          </cell>
          <cell r="AI4" t="str">
            <v>DERIVED</v>
          </cell>
          <cell r="AJ4" t="str">
            <v>DERIVED</v>
          </cell>
          <cell r="AK4" t="str">
            <v>DERIVED</v>
          </cell>
          <cell r="AL4" t="str">
            <v>DERIVED</v>
          </cell>
          <cell r="AM4" t="str">
            <v>DERIVED</v>
          </cell>
          <cell r="AN4" t="str">
            <v>DERIVED</v>
          </cell>
          <cell r="AP4" t="str">
            <v>DERIVED</v>
          </cell>
          <cell r="AQ4" t="str">
            <v>DERIVED</v>
          </cell>
          <cell r="AR4" t="str">
            <v>DERIVED</v>
          </cell>
          <cell r="AS4" t="str">
            <v>DERIVED</v>
          </cell>
          <cell r="AT4" t="str">
            <v>DERIVED</v>
          </cell>
          <cell r="AU4" t="str">
            <v>DERIVED</v>
          </cell>
          <cell r="AV4" t="str">
            <v>DERIVED</v>
          </cell>
          <cell r="AW4" t="str">
            <v>DERIVED</v>
          </cell>
          <cell r="AX4" t="str">
            <v>DERIVED</v>
          </cell>
          <cell r="AY4" t="str">
            <v>DERIVED</v>
          </cell>
          <cell r="AZ4" t="str">
            <v>DERIVED</v>
          </cell>
          <cell r="BA4" t="str">
            <v>DERIVED</v>
          </cell>
          <cell r="BB4" t="str">
            <v>DERIVED</v>
          </cell>
          <cell r="BC4" t="str">
            <v>DERIVED</v>
          </cell>
          <cell r="BD4" t="str">
            <v>DERIVED</v>
          </cell>
          <cell r="BF4" t="str">
            <v>DERIVED</v>
          </cell>
          <cell r="BG4" t="str">
            <v>DERIVED</v>
          </cell>
          <cell r="BH4" t="str">
            <v>DERIVED</v>
          </cell>
          <cell r="BI4" t="str">
            <v>DERIVED</v>
          </cell>
          <cell r="BJ4" t="str">
            <v>DERIVED</v>
          </cell>
          <cell r="BK4" t="str">
            <v>DERIVED</v>
          </cell>
          <cell r="BO4" t="str">
            <v>DERIVED</v>
          </cell>
          <cell r="CC4" t="str">
            <v>DERIVED</v>
          </cell>
          <cell r="CD4" t="str">
            <v>DERIVED</v>
          </cell>
        </row>
        <row r="5"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K5" t="str">
            <v>Quarter</v>
          </cell>
          <cell r="L5" t="str">
            <v>Quarter</v>
          </cell>
          <cell r="M5" t="str">
            <v>Quarter</v>
          </cell>
          <cell r="N5" t="str">
            <v>Quarter</v>
          </cell>
          <cell r="O5" t="str">
            <v>Quarter</v>
          </cell>
          <cell r="Q5" t="str">
            <v>Quarter</v>
          </cell>
          <cell r="T5" t="str">
            <v>Quarter</v>
          </cell>
          <cell r="U5" t="str">
            <v>Quarter</v>
          </cell>
          <cell r="V5" t="str">
            <v>Quarter</v>
          </cell>
          <cell r="W5" t="str">
            <v>Quarter</v>
          </cell>
          <cell r="X5" t="str">
            <v>Quarter</v>
          </cell>
          <cell r="Y5" t="str">
            <v>Quarter</v>
          </cell>
          <cell r="AA5" t="str">
            <v>Quarter</v>
          </cell>
          <cell r="AB5" t="str">
            <v>Quarter</v>
          </cell>
          <cell r="AD5" t="str">
            <v>Quarter</v>
          </cell>
          <cell r="AE5" t="str">
            <v>Quarter</v>
          </cell>
          <cell r="AF5" t="str">
            <v>Quarter</v>
          </cell>
          <cell r="AH5" t="str">
            <v>Quarter</v>
          </cell>
          <cell r="AI5" t="str">
            <v>Quarter</v>
          </cell>
          <cell r="AJ5" t="str">
            <v>Quarter</v>
          </cell>
          <cell r="AK5" t="str">
            <v>Quarter</v>
          </cell>
          <cell r="AL5" t="str">
            <v>Quarter</v>
          </cell>
          <cell r="AM5" t="str">
            <v>Quarter</v>
          </cell>
          <cell r="AN5" t="str">
            <v>Quarter</v>
          </cell>
          <cell r="AP5" t="str">
            <v>Quarter</v>
          </cell>
          <cell r="AQ5" t="str">
            <v>Quarter</v>
          </cell>
          <cell r="AR5" t="str">
            <v>Quarter</v>
          </cell>
          <cell r="AS5" t="str">
            <v>Quarter</v>
          </cell>
          <cell r="AT5" t="str">
            <v>Quarter</v>
          </cell>
          <cell r="AU5" t="str">
            <v>Quarter</v>
          </cell>
          <cell r="AV5" t="str">
            <v>Quarter</v>
          </cell>
          <cell r="AW5" t="str">
            <v>Quarter</v>
          </cell>
          <cell r="AX5" t="str">
            <v>Quarter</v>
          </cell>
          <cell r="AY5" t="str">
            <v>Quarter</v>
          </cell>
          <cell r="AZ5" t="str">
            <v>Quarter</v>
          </cell>
          <cell r="BA5" t="str">
            <v>Quarter</v>
          </cell>
          <cell r="BB5" t="str">
            <v>Quarter</v>
          </cell>
          <cell r="BC5" t="str">
            <v>Quarter</v>
          </cell>
          <cell r="BD5" t="str">
            <v>Quarter</v>
          </cell>
          <cell r="BF5" t="str">
            <v>Quarter</v>
          </cell>
          <cell r="BG5" t="str">
            <v>Quarter</v>
          </cell>
          <cell r="BH5" t="str">
            <v>Quarter</v>
          </cell>
          <cell r="BI5" t="str">
            <v>Quarter</v>
          </cell>
          <cell r="BJ5" t="str">
            <v>Quarter</v>
          </cell>
          <cell r="BK5" t="str">
            <v>Quarter</v>
          </cell>
          <cell r="BO5" t="str">
            <v>Quarter</v>
          </cell>
          <cell r="CC5" t="str">
            <v>Quarter</v>
          </cell>
          <cell r="CD5" t="str">
            <v>Quarter</v>
          </cell>
        </row>
        <row r="6">
          <cell r="B6">
            <v>3</v>
          </cell>
          <cell r="C6">
            <v>3</v>
          </cell>
          <cell r="D6">
            <v>3</v>
          </cell>
          <cell r="E6">
            <v>3</v>
          </cell>
          <cell r="F6">
            <v>3</v>
          </cell>
          <cell r="G6">
            <v>3</v>
          </cell>
          <cell r="H6">
            <v>3</v>
          </cell>
          <cell r="I6">
            <v>3</v>
          </cell>
          <cell r="K6">
            <v>3</v>
          </cell>
          <cell r="L6">
            <v>3</v>
          </cell>
          <cell r="M6">
            <v>3</v>
          </cell>
          <cell r="N6">
            <v>3</v>
          </cell>
          <cell r="O6">
            <v>3</v>
          </cell>
          <cell r="Q6">
            <v>3</v>
          </cell>
          <cell r="T6">
            <v>3</v>
          </cell>
          <cell r="U6">
            <v>3</v>
          </cell>
          <cell r="V6">
            <v>3</v>
          </cell>
          <cell r="W6">
            <v>3</v>
          </cell>
          <cell r="X6">
            <v>3</v>
          </cell>
          <cell r="Y6">
            <v>3</v>
          </cell>
          <cell r="AA6">
            <v>3</v>
          </cell>
          <cell r="AB6">
            <v>3</v>
          </cell>
          <cell r="AD6">
            <v>3</v>
          </cell>
          <cell r="AE6">
            <v>3</v>
          </cell>
          <cell r="AF6">
            <v>3</v>
          </cell>
          <cell r="AH6">
            <v>3</v>
          </cell>
          <cell r="AI6">
            <v>3</v>
          </cell>
          <cell r="AJ6">
            <v>3</v>
          </cell>
          <cell r="AK6">
            <v>3</v>
          </cell>
          <cell r="AL6">
            <v>3</v>
          </cell>
          <cell r="AM6">
            <v>3</v>
          </cell>
          <cell r="AN6">
            <v>3</v>
          </cell>
          <cell r="AP6">
            <v>3</v>
          </cell>
          <cell r="AQ6">
            <v>3</v>
          </cell>
          <cell r="AR6">
            <v>3</v>
          </cell>
          <cell r="AS6">
            <v>3</v>
          </cell>
          <cell r="AT6">
            <v>3</v>
          </cell>
          <cell r="AU6">
            <v>3</v>
          </cell>
          <cell r="AV6">
            <v>3</v>
          </cell>
          <cell r="AW6">
            <v>3</v>
          </cell>
          <cell r="AX6">
            <v>3</v>
          </cell>
          <cell r="AY6">
            <v>3</v>
          </cell>
          <cell r="AZ6">
            <v>3</v>
          </cell>
          <cell r="BA6">
            <v>3</v>
          </cell>
          <cell r="BB6">
            <v>3</v>
          </cell>
          <cell r="BC6">
            <v>3</v>
          </cell>
          <cell r="BD6">
            <v>3</v>
          </cell>
          <cell r="BF6">
            <v>3</v>
          </cell>
          <cell r="BG6">
            <v>3</v>
          </cell>
          <cell r="BH6">
            <v>3</v>
          </cell>
          <cell r="BI6">
            <v>3</v>
          </cell>
          <cell r="BJ6">
            <v>3</v>
          </cell>
          <cell r="BK6">
            <v>3</v>
          </cell>
          <cell r="BO6">
            <v>3</v>
          </cell>
          <cell r="CC6">
            <v>3</v>
          </cell>
          <cell r="CD6">
            <v>3</v>
          </cell>
        </row>
        <row r="7">
          <cell r="B7">
            <v>30560</v>
          </cell>
          <cell r="C7">
            <v>30560</v>
          </cell>
          <cell r="D7">
            <v>21794</v>
          </cell>
          <cell r="E7">
            <v>21794</v>
          </cell>
          <cell r="F7">
            <v>21794</v>
          </cell>
          <cell r="G7">
            <v>21794</v>
          </cell>
          <cell r="H7">
            <v>21794</v>
          </cell>
          <cell r="I7">
            <v>21794</v>
          </cell>
          <cell r="K7">
            <v>21794</v>
          </cell>
          <cell r="L7">
            <v>21794</v>
          </cell>
          <cell r="M7">
            <v>21794</v>
          </cell>
          <cell r="N7">
            <v>21794</v>
          </cell>
          <cell r="O7">
            <v>21794</v>
          </cell>
          <cell r="Q7">
            <v>21794</v>
          </cell>
          <cell r="T7">
            <v>21885</v>
          </cell>
          <cell r="U7">
            <v>21885</v>
          </cell>
          <cell r="V7">
            <v>21885</v>
          </cell>
          <cell r="W7">
            <v>21885</v>
          </cell>
          <cell r="X7">
            <v>21885</v>
          </cell>
          <cell r="Y7">
            <v>21885</v>
          </cell>
          <cell r="AA7">
            <v>21885</v>
          </cell>
          <cell r="AB7">
            <v>21885</v>
          </cell>
          <cell r="AD7">
            <v>21885</v>
          </cell>
          <cell r="AE7">
            <v>21885</v>
          </cell>
          <cell r="AF7">
            <v>21885</v>
          </cell>
          <cell r="AH7">
            <v>30560</v>
          </cell>
          <cell r="AI7">
            <v>21794</v>
          </cell>
          <cell r="AJ7">
            <v>21794</v>
          </cell>
          <cell r="AK7">
            <v>21794</v>
          </cell>
          <cell r="AL7">
            <v>21794</v>
          </cell>
          <cell r="AM7">
            <v>21794</v>
          </cell>
          <cell r="AN7">
            <v>21794</v>
          </cell>
          <cell r="AP7">
            <v>21794</v>
          </cell>
          <cell r="AQ7">
            <v>21794</v>
          </cell>
          <cell r="AR7">
            <v>21794</v>
          </cell>
          <cell r="AS7">
            <v>21794</v>
          </cell>
          <cell r="AT7">
            <v>21794</v>
          </cell>
          <cell r="AU7">
            <v>21794</v>
          </cell>
          <cell r="AV7">
            <v>21794</v>
          </cell>
          <cell r="AW7">
            <v>30651</v>
          </cell>
          <cell r="AX7">
            <v>30651</v>
          </cell>
          <cell r="AY7">
            <v>21885</v>
          </cell>
          <cell r="AZ7">
            <v>21885</v>
          </cell>
          <cell r="BA7">
            <v>21885</v>
          </cell>
          <cell r="BB7">
            <v>21885</v>
          </cell>
          <cell r="BC7">
            <v>21885</v>
          </cell>
          <cell r="BD7">
            <v>21885</v>
          </cell>
          <cell r="BF7">
            <v>21885</v>
          </cell>
          <cell r="BG7">
            <v>21885</v>
          </cell>
          <cell r="BH7">
            <v>21885</v>
          </cell>
          <cell r="BI7">
            <v>21885</v>
          </cell>
          <cell r="BJ7">
            <v>21885</v>
          </cell>
          <cell r="BK7">
            <v>21885</v>
          </cell>
          <cell r="BO7">
            <v>21794</v>
          </cell>
          <cell r="CC7">
            <v>21794</v>
          </cell>
          <cell r="CD7">
            <v>21794</v>
          </cell>
        </row>
        <row r="8">
          <cell r="B8">
            <v>43070</v>
          </cell>
          <cell r="C8">
            <v>43070</v>
          </cell>
          <cell r="D8">
            <v>43070</v>
          </cell>
          <cell r="E8">
            <v>43070</v>
          </cell>
          <cell r="F8">
            <v>43070</v>
          </cell>
          <cell r="G8">
            <v>43070</v>
          </cell>
          <cell r="H8">
            <v>43070</v>
          </cell>
          <cell r="I8">
            <v>43070</v>
          </cell>
          <cell r="K8">
            <v>43070</v>
          </cell>
          <cell r="L8">
            <v>43070</v>
          </cell>
          <cell r="M8">
            <v>43070</v>
          </cell>
          <cell r="N8">
            <v>43070</v>
          </cell>
          <cell r="O8">
            <v>43070</v>
          </cell>
          <cell r="Q8">
            <v>43070</v>
          </cell>
          <cell r="T8">
            <v>43070</v>
          </cell>
          <cell r="U8">
            <v>43070</v>
          </cell>
          <cell r="V8">
            <v>43070</v>
          </cell>
          <cell r="W8">
            <v>43070</v>
          </cell>
          <cell r="X8">
            <v>43070</v>
          </cell>
          <cell r="Y8">
            <v>43070</v>
          </cell>
          <cell r="AA8">
            <v>43070</v>
          </cell>
          <cell r="AB8">
            <v>43070</v>
          </cell>
          <cell r="AD8">
            <v>43070</v>
          </cell>
          <cell r="AE8">
            <v>43070</v>
          </cell>
          <cell r="AF8">
            <v>43070</v>
          </cell>
          <cell r="AH8">
            <v>43070</v>
          </cell>
          <cell r="AI8">
            <v>43070</v>
          </cell>
          <cell r="AJ8">
            <v>43070</v>
          </cell>
          <cell r="AK8">
            <v>43070</v>
          </cell>
          <cell r="AL8">
            <v>43070</v>
          </cell>
          <cell r="AM8">
            <v>43070</v>
          </cell>
          <cell r="AN8">
            <v>43070</v>
          </cell>
          <cell r="AP8">
            <v>43070</v>
          </cell>
          <cell r="AQ8">
            <v>43070</v>
          </cell>
          <cell r="AR8">
            <v>43070</v>
          </cell>
          <cell r="AS8">
            <v>43070</v>
          </cell>
          <cell r="AT8">
            <v>43070</v>
          </cell>
          <cell r="AU8">
            <v>43070</v>
          </cell>
          <cell r="AV8">
            <v>43070</v>
          </cell>
          <cell r="AW8">
            <v>43070</v>
          </cell>
          <cell r="AX8">
            <v>43070</v>
          </cell>
          <cell r="AY8">
            <v>43070</v>
          </cell>
          <cell r="AZ8">
            <v>43070</v>
          </cell>
          <cell r="BA8">
            <v>43070</v>
          </cell>
          <cell r="BB8">
            <v>43070</v>
          </cell>
          <cell r="BC8">
            <v>43070</v>
          </cell>
          <cell r="BD8">
            <v>43070</v>
          </cell>
          <cell r="BF8">
            <v>43070</v>
          </cell>
          <cell r="BG8">
            <v>43070</v>
          </cell>
          <cell r="BH8">
            <v>43070</v>
          </cell>
          <cell r="BI8">
            <v>43070</v>
          </cell>
          <cell r="BJ8">
            <v>43070</v>
          </cell>
          <cell r="BK8">
            <v>43070</v>
          </cell>
          <cell r="BO8">
            <v>43070</v>
          </cell>
          <cell r="CC8">
            <v>42979</v>
          </cell>
          <cell r="CD8">
            <v>42979</v>
          </cell>
        </row>
        <row r="9">
          <cell r="B9">
            <v>138</v>
          </cell>
          <cell r="C9">
            <v>138</v>
          </cell>
          <cell r="D9">
            <v>234</v>
          </cell>
          <cell r="E9">
            <v>234</v>
          </cell>
          <cell r="F9">
            <v>234</v>
          </cell>
          <cell r="G9">
            <v>234</v>
          </cell>
          <cell r="H9">
            <v>234</v>
          </cell>
          <cell r="I9">
            <v>234</v>
          </cell>
          <cell r="K9">
            <v>234</v>
          </cell>
          <cell r="L9">
            <v>234</v>
          </cell>
          <cell r="M9">
            <v>234</v>
          </cell>
          <cell r="N9">
            <v>234</v>
          </cell>
          <cell r="O9">
            <v>234</v>
          </cell>
          <cell r="Q9">
            <v>234</v>
          </cell>
          <cell r="T9">
            <v>233</v>
          </cell>
          <cell r="U9">
            <v>233</v>
          </cell>
          <cell r="V9">
            <v>233</v>
          </cell>
          <cell r="W9">
            <v>233</v>
          </cell>
          <cell r="X9">
            <v>233</v>
          </cell>
          <cell r="Y9">
            <v>233</v>
          </cell>
          <cell r="AA9">
            <v>233</v>
          </cell>
          <cell r="AB9">
            <v>233</v>
          </cell>
          <cell r="AD9">
            <v>233</v>
          </cell>
          <cell r="AE9">
            <v>233</v>
          </cell>
          <cell r="AF9">
            <v>233</v>
          </cell>
          <cell r="AH9">
            <v>138</v>
          </cell>
          <cell r="AI9">
            <v>234</v>
          </cell>
          <cell r="AJ9">
            <v>234</v>
          </cell>
          <cell r="AK9">
            <v>234</v>
          </cell>
          <cell r="AL9">
            <v>234</v>
          </cell>
          <cell r="AM9">
            <v>234</v>
          </cell>
          <cell r="AN9">
            <v>234</v>
          </cell>
          <cell r="AP9">
            <v>234</v>
          </cell>
          <cell r="AQ9">
            <v>234</v>
          </cell>
          <cell r="AR9">
            <v>234</v>
          </cell>
          <cell r="AS9">
            <v>234</v>
          </cell>
          <cell r="AT9">
            <v>234</v>
          </cell>
          <cell r="AU9">
            <v>234</v>
          </cell>
          <cell r="AV9">
            <v>234</v>
          </cell>
          <cell r="AW9">
            <v>137</v>
          </cell>
          <cell r="AX9">
            <v>137</v>
          </cell>
          <cell r="AY9">
            <v>233</v>
          </cell>
          <cell r="AZ9">
            <v>233</v>
          </cell>
          <cell r="BA9">
            <v>233</v>
          </cell>
          <cell r="BB9">
            <v>233</v>
          </cell>
          <cell r="BC9">
            <v>233</v>
          </cell>
          <cell r="BD9">
            <v>233</v>
          </cell>
          <cell r="BF9">
            <v>233</v>
          </cell>
          <cell r="BG9">
            <v>233</v>
          </cell>
          <cell r="BH9">
            <v>233</v>
          </cell>
          <cell r="BI9">
            <v>233</v>
          </cell>
          <cell r="BJ9">
            <v>233</v>
          </cell>
          <cell r="BK9">
            <v>233</v>
          </cell>
          <cell r="BO9">
            <v>234</v>
          </cell>
          <cell r="CC9">
            <v>233</v>
          </cell>
          <cell r="CD9">
            <v>233</v>
          </cell>
        </row>
        <row r="10">
          <cell r="B10" t="str">
            <v>A2303552L</v>
          </cell>
          <cell r="C10" t="str">
            <v>A2303554T</v>
          </cell>
          <cell r="D10" t="str">
            <v>A2303556W</v>
          </cell>
          <cell r="E10" t="str">
            <v>A2323378R</v>
          </cell>
          <cell r="F10" t="str">
            <v>A2303560L</v>
          </cell>
          <cell r="G10" t="str">
            <v>A2303562T</v>
          </cell>
          <cell r="H10" t="str">
            <v>A2303564W</v>
          </cell>
          <cell r="I10" t="str">
            <v>A2303566A</v>
          </cell>
          <cell r="K10" t="str">
            <v>A2303570T</v>
          </cell>
          <cell r="L10" t="str">
            <v>A2303572W</v>
          </cell>
          <cell r="M10" t="str">
            <v>A2303574A</v>
          </cell>
          <cell r="N10" t="str">
            <v>A2303576F</v>
          </cell>
          <cell r="O10" t="str">
            <v>A2303578K</v>
          </cell>
          <cell r="Q10" t="str">
            <v>A2304350J</v>
          </cell>
          <cell r="T10" t="str">
            <v>A2303331J</v>
          </cell>
          <cell r="U10" t="str">
            <v>A2323376K</v>
          </cell>
          <cell r="V10" t="str">
            <v>A2303335T</v>
          </cell>
          <cell r="W10" t="str">
            <v>A2303337W</v>
          </cell>
          <cell r="X10" t="str">
            <v>A2303339A</v>
          </cell>
          <cell r="Y10" t="str">
            <v>A2303341L</v>
          </cell>
          <cell r="AA10" t="str">
            <v>A2303345W</v>
          </cell>
          <cell r="AB10" t="str">
            <v>A2303347A</v>
          </cell>
          <cell r="AD10" t="str">
            <v>A2303351T</v>
          </cell>
          <cell r="AE10" t="str">
            <v>A2303353W</v>
          </cell>
          <cell r="AF10" t="str">
            <v>A2304322X</v>
          </cell>
          <cell r="AH10" t="str">
            <v>A2303357F</v>
          </cell>
          <cell r="AI10" t="str">
            <v>A2303359K</v>
          </cell>
          <cell r="AJ10" t="str">
            <v>A2323372A</v>
          </cell>
          <cell r="AK10" t="str">
            <v>A2303363A</v>
          </cell>
          <cell r="AL10" t="str">
            <v>A2303365F</v>
          </cell>
          <cell r="AM10" t="str">
            <v>A2303367K</v>
          </cell>
          <cell r="AN10" t="str">
            <v>A2303369R</v>
          </cell>
          <cell r="AP10" t="str">
            <v>A2303373F</v>
          </cell>
          <cell r="AQ10" t="str">
            <v>A2303375K</v>
          </cell>
          <cell r="AR10" t="str">
            <v>A2303377R</v>
          </cell>
          <cell r="AS10" t="str">
            <v>A2303379V</v>
          </cell>
          <cell r="AT10" t="str">
            <v>A2303381F</v>
          </cell>
          <cell r="AU10" t="str">
            <v>A2303383K</v>
          </cell>
          <cell r="AV10" t="str">
            <v>A2304418T</v>
          </cell>
          <cell r="AW10" t="str">
            <v>A2303385R</v>
          </cell>
          <cell r="AX10" t="str">
            <v>A2303387V</v>
          </cell>
          <cell r="AY10" t="str">
            <v>A2303389X</v>
          </cell>
          <cell r="AZ10" t="str">
            <v>A2323370W</v>
          </cell>
          <cell r="BA10" t="str">
            <v>A2303393R</v>
          </cell>
          <cell r="BB10" t="str">
            <v>A2303395V</v>
          </cell>
          <cell r="BC10" t="str">
            <v>A2303397X</v>
          </cell>
          <cell r="BD10" t="str">
            <v>A2303399C</v>
          </cell>
          <cell r="BF10" t="str">
            <v>A2303403J</v>
          </cell>
          <cell r="BG10" t="str">
            <v>A2303405L</v>
          </cell>
          <cell r="BH10" t="str">
            <v>A2303407T</v>
          </cell>
          <cell r="BI10" t="str">
            <v>A2303409W</v>
          </cell>
          <cell r="BJ10" t="str">
            <v>A2303411J</v>
          </cell>
          <cell r="BK10" t="str">
            <v>A2304386K</v>
          </cell>
          <cell r="BO10" t="str">
            <v>A2323369L</v>
          </cell>
          <cell r="CC10" t="str">
            <v>A2323374F</v>
          </cell>
          <cell r="CD10" t="str">
            <v>A2302667V</v>
          </cell>
        </row>
        <row r="11">
          <cell r="D11">
            <v>1848</v>
          </cell>
          <cell r="E11">
            <v>566</v>
          </cell>
          <cell r="F11">
            <v>92</v>
          </cell>
          <cell r="G11">
            <v>659</v>
          </cell>
          <cell r="H11">
            <v>41</v>
          </cell>
          <cell r="I11">
            <v>700</v>
          </cell>
          <cell r="K11">
            <v>87</v>
          </cell>
          <cell r="L11">
            <v>884</v>
          </cell>
          <cell r="M11">
            <v>986</v>
          </cell>
          <cell r="N11">
            <v>3716</v>
          </cell>
          <cell r="O11">
            <v>350</v>
          </cell>
          <cell r="Q11">
            <v>3961</v>
          </cell>
          <cell r="AI11">
            <v>1855</v>
          </cell>
          <cell r="AJ11">
            <v>559</v>
          </cell>
          <cell r="AK11">
            <v>89</v>
          </cell>
          <cell r="AL11">
            <v>648</v>
          </cell>
          <cell r="AM11">
            <v>41</v>
          </cell>
          <cell r="AN11">
            <v>689</v>
          </cell>
          <cell r="AP11">
            <v>89</v>
          </cell>
          <cell r="AQ11">
            <v>875</v>
          </cell>
          <cell r="AR11">
            <v>997</v>
          </cell>
          <cell r="AS11">
            <v>3727</v>
          </cell>
          <cell r="AT11">
            <v>347</v>
          </cell>
          <cell r="AU11">
            <v>-107</v>
          </cell>
          <cell r="AV11">
            <v>3967</v>
          </cell>
          <cell r="BO11">
            <v>571</v>
          </cell>
          <cell r="CC11">
            <v>0</v>
          </cell>
          <cell r="CD11">
            <v>0</v>
          </cell>
        </row>
        <row r="12">
          <cell r="D12">
            <v>1905</v>
          </cell>
          <cell r="E12">
            <v>583</v>
          </cell>
          <cell r="F12">
            <v>92</v>
          </cell>
          <cell r="G12">
            <v>675</v>
          </cell>
          <cell r="H12">
            <v>42</v>
          </cell>
          <cell r="I12">
            <v>716</v>
          </cell>
          <cell r="K12">
            <v>90</v>
          </cell>
          <cell r="L12">
            <v>905</v>
          </cell>
          <cell r="M12">
            <v>985</v>
          </cell>
          <cell r="N12">
            <v>3795</v>
          </cell>
          <cell r="O12">
            <v>359</v>
          </cell>
          <cell r="Q12">
            <v>4070</v>
          </cell>
          <cell r="T12">
            <v>3.1</v>
          </cell>
          <cell r="U12">
            <v>2.9</v>
          </cell>
          <cell r="V12">
            <v>-0.7</v>
          </cell>
          <cell r="W12">
            <v>2.4</v>
          </cell>
          <cell r="X12">
            <v>2.4</v>
          </cell>
          <cell r="Y12">
            <v>2.4</v>
          </cell>
          <cell r="AA12">
            <v>3.4</v>
          </cell>
          <cell r="AB12">
            <v>2.4</v>
          </cell>
          <cell r="AC12">
            <v>-0.1</v>
          </cell>
          <cell r="AD12">
            <v>2.1</v>
          </cell>
          <cell r="AE12">
            <v>2.4</v>
          </cell>
          <cell r="AF12">
            <v>2.8</v>
          </cell>
          <cell r="AI12">
            <v>1894</v>
          </cell>
          <cell r="AJ12">
            <v>584</v>
          </cell>
          <cell r="AK12">
            <v>97</v>
          </cell>
          <cell r="AL12">
            <v>680</v>
          </cell>
          <cell r="AM12">
            <v>42</v>
          </cell>
          <cell r="AN12">
            <v>722</v>
          </cell>
          <cell r="AP12">
            <v>90</v>
          </cell>
          <cell r="AQ12">
            <v>911</v>
          </cell>
          <cell r="AR12">
            <v>987</v>
          </cell>
          <cell r="AS12">
            <v>3791</v>
          </cell>
          <cell r="AT12">
            <v>364</v>
          </cell>
          <cell r="AU12">
            <v>-72</v>
          </cell>
          <cell r="AV12">
            <v>4083</v>
          </cell>
          <cell r="AY12">
            <v>2.1</v>
          </cell>
          <cell r="AZ12">
            <v>4.4000000000000004</v>
          </cell>
          <cell r="BA12">
            <v>8.6</v>
          </cell>
          <cell r="BB12">
            <v>5</v>
          </cell>
          <cell r="BC12">
            <v>2.5</v>
          </cell>
          <cell r="BD12">
            <v>4.9000000000000004</v>
          </cell>
          <cell r="BF12">
            <v>2</v>
          </cell>
          <cell r="BG12">
            <v>4.0999999999999996</v>
          </cell>
          <cell r="BH12">
            <v>-1</v>
          </cell>
          <cell r="BI12">
            <v>1.7</v>
          </cell>
          <cell r="BJ12">
            <v>4.8</v>
          </cell>
          <cell r="BK12">
            <v>2.9</v>
          </cell>
          <cell r="BO12">
            <v>653</v>
          </cell>
          <cell r="CC12">
            <v>0</v>
          </cell>
          <cell r="CD12">
            <v>0</v>
          </cell>
        </row>
        <row r="13">
          <cell r="D13">
            <v>1966</v>
          </cell>
          <cell r="E13">
            <v>603</v>
          </cell>
          <cell r="F13">
            <v>93</v>
          </cell>
          <cell r="G13">
            <v>697</v>
          </cell>
          <cell r="H13">
            <v>43</v>
          </cell>
          <cell r="I13">
            <v>739</v>
          </cell>
          <cell r="K13">
            <v>94</v>
          </cell>
          <cell r="L13">
            <v>933</v>
          </cell>
          <cell r="M13">
            <v>984</v>
          </cell>
          <cell r="N13">
            <v>3884</v>
          </cell>
          <cell r="O13">
            <v>368</v>
          </cell>
          <cell r="Q13">
            <v>4210</v>
          </cell>
          <cell r="T13">
            <v>3.2</v>
          </cell>
          <cell r="U13">
            <v>3.5</v>
          </cell>
          <cell r="V13">
            <v>1.7</v>
          </cell>
          <cell r="W13">
            <v>3.2</v>
          </cell>
          <cell r="X13">
            <v>2.6</v>
          </cell>
          <cell r="Y13">
            <v>3.2</v>
          </cell>
          <cell r="AA13">
            <v>4.9000000000000004</v>
          </cell>
          <cell r="AB13">
            <v>3.2</v>
          </cell>
          <cell r="AC13">
            <v>-0.1</v>
          </cell>
          <cell r="AD13">
            <v>2.2999999999999998</v>
          </cell>
          <cell r="AE13">
            <v>2.7</v>
          </cell>
          <cell r="AF13">
            <v>3.4</v>
          </cell>
          <cell r="AI13">
            <v>1969</v>
          </cell>
          <cell r="AJ13">
            <v>611</v>
          </cell>
          <cell r="AK13">
            <v>93</v>
          </cell>
          <cell r="AL13">
            <v>704</v>
          </cell>
          <cell r="AM13">
            <v>43</v>
          </cell>
          <cell r="AN13">
            <v>747</v>
          </cell>
          <cell r="AP13">
            <v>90</v>
          </cell>
          <cell r="AQ13">
            <v>936</v>
          </cell>
          <cell r="AR13">
            <v>961</v>
          </cell>
          <cell r="AS13">
            <v>3867</v>
          </cell>
          <cell r="AT13">
            <v>364</v>
          </cell>
          <cell r="AU13">
            <v>-68</v>
          </cell>
          <cell r="AV13">
            <v>4162</v>
          </cell>
          <cell r="AY13">
            <v>4</v>
          </cell>
          <cell r="AZ13">
            <v>4.5999999999999996</v>
          </cell>
          <cell r="BA13">
            <v>-3.6</v>
          </cell>
          <cell r="BB13">
            <v>3.5</v>
          </cell>
          <cell r="BC13">
            <v>2.5</v>
          </cell>
          <cell r="BD13">
            <v>3.4</v>
          </cell>
          <cell r="BF13">
            <v>-0.2</v>
          </cell>
          <cell r="BG13">
            <v>2.8</v>
          </cell>
          <cell r="BH13">
            <v>-2.6</v>
          </cell>
          <cell r="BI13">
            <v>2</v>
          </cell>
          <cell r="BJ13">
            <v>0.2</v>
          </cell>
          <cell r="BK13">
            <v>1.9</v>
          </cell>
          <cell r="BO13">
            <v>542</v>
          </cell>
          <cell r="CC13">
            <v>0</v>
          </cell>
          <cell r="CD13">
            <v>0</v>
          </cell>
        </row>
        <row r="14">
          <cell r="D14">
            <v>2030</v>
          </cell>
          <cell r="E14">
            <v>625</v>
          </cell>
          <cell r="F14">
            <v>99</v>
          </cell>
          <cell r="G14">
            <v>724</v>
          </cell>
          <cell r="H14">
            <v>44</v>
          </cell>
          <cell r="I14">
            <v>768</v>
          </cell>
          <cell r="K14">
            <v>100</v>
          </cell>
          <cell r="L14">
            <v>969</v>
          </cell>
          <cell r="M14">
            <v>981</v>
          </cell>
          <cell r="N14">
            <v>3980</v>
          </cell>
          <cell r="O14">
            <v>381</v>
          </cell>
          <cell r="Q14">
            <v>4324</v>
          </cell>
          <cell r="T14">
            <v>3.3</v>
          </cell>
          <cell r="U14">
            <v>3.7</v>
          </cell>
          <cell r="V14">
            <v>5.7</v>
          </cell>
          <cell r="W14">
            <v>3.9</v>
          </cell>
          <cell r="X14">
            <v>3.2</v>
          </cell>
          <cell r="Y14">
            <v>3.9</v>
          </cell>
          <cell r="AA14">
            <v>6.3</v>
          </cell>
          <cell r="AB14">
            <v>3.9</v>
          </cell>
          <cell r="AC14">
            <v>-0.4</v>
          </cell>
          <cell r="AD14">
            <v>2.5</v>
          </cell>
          <cell r="AE14">
            <v>3.4</v>
          </cell>
          <cell r="AF14">
            <v>2.7</v>
          </cell>
          <cell r="AI14">
            <v>2030</v>
          </cell>
          <cell r="AJ14">
            <v>605</v>
          </cell>
          <cell r="AK14">
            <v>89</v>
          </cell>
          <cell r="AL14">
            <v>694</v>
          </cell>
          <cell r="AM14">
            <v>44</v>
          </cell>
          <cell r="AN14">
            <v>738</v>
          </cell>
          <cell r="AP14">
            <v>103</v>
          </cell>
          <cell r="AQ14">
            <v>942</v>
          </cell>
          <cell r="AR14">
            <v>1020</v>
          </cell>
          <cell r="AS14">
            <v>3991</v>
          </cell>
          <cell r="AT14">
            <v>378</v>
          </cell>
          <cell r="AU14">
            <v>3</v>
          </cell>
          <cell r="AV14">
            <v>4372</v>
          </cell>
          <cell r="AY14">
            <v>3.1</v>
          </cell>
          <cell r="AZ14">
            <v>-0.9</v>
          </cell>
          <cell r="BA14">
            <v>-4.9000000000000004</v>
          </cell>
          <cell r="BB14">
            <v>-1.4</v>
          </cell>
          <cell r="BC14">
            <v>2.5</v>
          </cell>
          <cell r="BD14">
            <v>-1.2</v>
          </cell>
          <cell r="BF14">
            <v>14</v>
          </cell>
          <cell r="BG14">
            <v>0.6</v>
          </cell>
          <cell r="BH14">
            <v>6.1</v>
          </cell>
          <cell r="BI14">
            <v>3.2</v>
          </cell>
          <cell r="BJ14">
            <v>3.7</v>
          </cell>
          <cell r="BK14">
            <v>5</v>
          </cell>
          <cell r="BO14">
            <v>590</v>
          </cell>
          <cell r="CC14">
            <v>0</v>
          </cell>
          <cell r="CD14">
            <v>0</v>
          </cell>
        </row>
        <row r="15">
          <cell r="D15">
            <v>2080</v>
          </cell>
          <cell r="E15">
            <v>630</v>
          </cell>
          <cell r="F15">
            <v>108</v>
          </cell>
          <cell r="G15">
            <v>738</v>
          </cell>
          <cell r="H15">
            <v>46</v>
          </cell>
          <cell r="I15">
            <v>783</v>
          </cell>
          <cell r="K15">
            <v>106</v>
          </cell>
          <cell r="L15">
            <v>992</v>
          </cell>
          <cell r="M15">
            <v>986</v>
          </cell>
          <cell r="N15">
            <v>4057</v>
          </cell>
          <cell r="O15">
            <v>393</v>
          </cell>
          <cell r="Q15">
            <v>4406</v>
          </cell>
          <cell r="T15">
            <v>2.4</v>
          </cell>
          <cell r="U15">
            <v>0.8</v>
          </cell>
          <cell r="V15">
            <v>9.1</v>
          </cell>
          <cell r="W15">
            <v>1.9</v>
          </cell>
          <cell r="X15">
            <v>3.3</v>
          </cell>
          <cell r="Y15">
            <v>2</v>
          </cell>
          <cell r="AA15">
            <v>5.6</v>
          </cell>
          <cell r="AB15">
            <v>2.2999999999999998</v>
          </cell>
          <cell r="AC15">
            <v>0.5</v>
          </cell>
          <cell r="AD15">
            <v>1.9</v>
          </cell>
          <cell r="AE15">
            <v>3.3</v>
          </cell>
          <cell r="AF15">
            <v>1.9</v>
          </cell>
          <cell r="AI15">
            <v>2081</v>
          </cell>
          <cell r="AJ15">
            <v>649</v>
          </cell>
          <cell r="AK15">
            <v>117</v>
          </cell>
          <cell r="AL15">
            <v>766</v>
          </cell>
          <cell r="AM15">
            <v>46</v>
          </cell>
          <cell r="AN15">
            <v>812</v>
          </cell>
          <cell r="AP15">
            <v>107</v>
          </cell>
          <cell r="AQ15">
            <v>1022</v>
          </cell>
          <cell r="AR15">
            <v>960</v>
          </cell>
          <cell r="AS15">
            <v>4063</v>
          </cell>
          <cell r="AT15">
            <v>395</v>
          </cell>
          <cell r="AU15">
            <v>-63</v>
          </cell>
          <cell r="AV15">
            <v>4394</v>
          </cell>
          <cell r="AY15">
            <v>2.5</v>
          </cell>
          <cell r="AZ15">
            <v>7.3</v>
          </cell>
          <cell r="BA15">
            <v>32</v>
          </cell>
          <cell r="BB15">
            <v>10.4</v>
          </cell>
          <cell r="BC15">
            <v>4.7</v>
          </cell>
          <cell r="BD15">
            <v>10.1</v>
          </cell>
          <cell r="BF15">
            <v>3.8</v>
          </cell>
          <cell r="BG15">
            <v>8.5</v>
          </cell>
          <cell r="BH15">
            <v>-5.8</v>
          </cell>
          <cell r="BI15">
            <v>1.8</v>
          </cell>
          <cell r="BJ15">
            <v>4.5999999999999996</v>
          </cell>
          <cell r="BK15">
            <v>0.5</v>
          </cell>
          <cell r="BO15">
            <v>664</v>
          </cell>
          <cell r="CC15">
            <v>0</v>
          </cell>
          <cell r="CD15">
            <v>0</v>
          </cell>
        </row>
        <row r="16">
          <cell r="D16">
            <v>2101</v>
          </cell>
          <cell r="E16">
            <v>608</v>
          </cell>
          <cell r="F16">
            <v>110</v>
          </cell>
          <cell r="G16">
            <v>718</v>
          </cell>
          <cell r="H16">
            <v>47</v>
          </cell>
          <cell r="I16">
            <v>764</v>
          </cell>
          <cell r="K16">
            <v>109</v>
          </cell>
          <cell r="L16">
            <v>978</v>
          </cell>
          <cell r="M16">
            <v>1002</v>
          </cell>
          <cell r="N16">
            <v>4080</v>
          </cell>
          <cell r="O16">
            <v>397</v>
          </cell>
          <cell r="Q16">
            <v>4424</v>
          </cell>
          <cell r="T16">
            <v>1</v>
          </cell>
          <cell r="U16">
            <v>-3.5</v>
          </cell>
          <cell r="V16">
            <v>1.8</v>
          </cell>
          <cell r="W16">
            <v>-2.7</v>
          </cell>
          <cell r="X16">
            <v>2.6</v>
          </cell>
          <cell r="Y16">
            <v>-2.4</v>
          </cell>
          <cell r="AA16">
            <v>3</v>
          </cell>
          <cell r="AB16">
            <v>-1.4</v>
          </cell>
          <cell r="AC16">
            <v>1.7</v>
          </cell>
          <cell r="AD16">
            <v>0.6</v>
          </cell>
          <cell r="AE16">
            <v>0.8</v>
          </cell>
          <cell r="AF16">
            <v>0.4</v>
          </cell>
          <cell r="AI16">
            <v>2113</v>
          </cell>
          <cell r="AJ16">
            <v>619</v>
          </cell>
          <cell r="AK16">
            <v>110</v>
          </cell>
          <cell r="AL16">
            <v>729</v>
          </cell>
          <cell r="AM16">
            <v>47</v>
          </cell>
          <cell r="AN16">
            <v>776</v>
          </cell>
          <cell r="AP16">
            <v>108</v>
          </cell>
          <cell r="AQ16">
            <v>988</v>
          </cell>
          <cell r="AR16">
            <v>986</v>
          </cell>
          <cell r="AS16">
            <v>4087</v>
          </cell>
          <cell r="AT16">
            <v>402</v>
          </cell>
          <cell r="AU16">
            <v>-66</v>
          </cell>
          <cell r="AV16">
            <v>4422</v>
          </cell>
          <cell r="AY16">
            <v>1.6</v>
          </cell>
          <cell r="AZ16">
            <v>-4.7</v>
          </cell>
          <cell r="BA16">
            <v>-5.8</v>
          </cell>
          <cell r="BB16">
            <v>-4.9000000000000004</v>
          </cell>
          <cell r="BC16">
            <v>2.4</v>
          </cell>
          <cell r="BD16">
            <v>-4.5</v>
          </cell>
          <cell r="BF16">
            <v>0.9</v>
          </cell>
          <cell r="BG16">
            <v>-3.3</v>
          </cell>
          <cell r="BH16">
            <v>2.7</v>
          </cell>
          <cell r="BI16">
            <v>0.6</v>
          </cell>
          <cell r="BJ16">
            <v>1.7</v>
          </cell>
          <cell r="BK16">
            <v>0.6</v>
          </cell>
          <cell r="BO16">
            <v>691</v>
          </cell>
          <cell r="CC16">
            <v>0</v>
          </cell>
          <cell r="CD16">
            <v>0</v>
          </cell>
        </row>
        <row r="17">
          <cell r="D17">
            <v>2104</v>
          </cell>
          <cell r="E17">
            <v>567</v>
          </cell>
          <cell r="F17">
            <v>105</v>
          </cell>
          <cell r="G17">
            <v>672</v>
          </cell>
          <cell r="H17">
            <v>47</v>
          </cell>
          <cell r="I17">
            <v>720</v>
          </cell>
          <cell r="K17">
            <v>111</v>
          </cell>
          <cell r="L17">
            <v>936</v>
          </cell>
          <cell r="M17">
            <v>1015</v>
          </cell>
          <cell r="N17">
            <v>4055</v>
          </cell>
          <cell r="O17">
            <v>384</v>
          </cell>
          <cell r="Q17">
            <v>4387</v>
          </cell>
          <cell r="T17">
            <v>0.2</v>
          </cell>
          <cell r="U17">
            <v>-6.7</v>
          </cell>
          <cell r="V17">
            <v>-4.2</v>
          </cell>
          <cell r="W17">
            <v>-6.3</v>
          </cell>
          <cell r="X17">
            <v>0.7</v>
          </cell>
          <cell r="Y17">
            <v>-5.9</v>
          </cell>
          <cell r="AA17">
            <v>1.7</v>
          </cell>
          <cell r="AB17">
            <v>-4.3</v>
          </cell>
          <cell r="AC17">
            <v>1.3</v>
          </cell>
          <cell r="AD17">
            <v>-0.6</v>
          </cell>
          <cell r="AE17">
            <v>-3.2</v>
          </cell>
          <cell r="AF17">
            <v>-0.8</v>
          </cell>
          <cell r="AI17">
            <v>2097</v>
          </cell>
          <cell r="AJ17">
            <v>554</v>
          </cell>
          <cell r="AK17">
            <v>109</v>
          </cell>
          <cell r="AL17">
            <v>663</v>
          </cell>
          <cell r="AM17">
            <v>47</v>
          </cell>
          <cell r="AN17">
            <v>710</v>
          </cell>
          <cell r="AP17">
            <v>111</v>
          </cell>
          <cell r="AQ17">
            <v>927</v>
          </cell>
          <cell r="AR17">
            <v>1046</v>
          </cell>
          <cell r="AS17">
            <v>4069</v>
          </cell>
          <cell r="AT17">
            <v>387</v>
          </cell>
          <cell r="AU17">
            <v>-41</v>
          </cell>
          <cell r="AV17">
            <v>4415</v>
          </cell>
          <cell r="AY17">
            <v>-0.8</v>
          </cell>
          <cell r="AZ17">
            <v>-10.5</v>
          </cell>
          <cell r="BA17">
            <v>-1</v>
          </cell>
          <cell r="BB17">
            <v>-9</v>
          </cell>
          <cell r="BC17">
            <v>0.2</v>
          </cell>
          <cell r="BD17">
            <v>-8.5</v>
          </cell>
          <cell r="BF17">
            <v>3.2</v>
          </cell>
          <cell r="BG17">
            <v>-6.2</v>
          </cell>
          <cell r="BH17">
            <v>6.1</v>
          </cell>
          <cell r="BI17">
            <v>-0.4</v>
          </cell>
          <cell r="BJ17">
            <v>-3.7</v>
          </cell>
          <cell r="BK17">
            <v>-0.2</v>
          </cell>
          <cell r="BO17">
            <v>491</v>
          </cell>
          <cell r="CC17">
            <v>0</v>
          </cell>
          <cell r="CD17">
            <v>0</v>
          </cell>
        </row>
        <row r="18">
          <cell r="D18">
            <v>2103</v>
          </cell>
          <cell r="E18">
            <v>538</v>
          </cell>
          <cell r="F18">
            <v>102</v>
          </cell>
          <cell r="G18">
            <v>640</v>
          </cell>
          <cell r="H18">
            <v>47</v>
          </cell>
          <cell r="I18">
            <v>687</v>
          </cell>
          <cell r="K18">
            <v>114</v>
          </cell>
          <cell r="L18">
            <v>907</v>
          </cell>
          <cell r="M18">
            <v>1007</v>
          </cell>
          <cell r="N18">
            <v>4017</v>
          </cell>
          <cell r="O18">
            <v>364</v>
          </cell>
          <cell r="Q18">
            <v>4342</v>
          </cell>
          <cell r="T18">
            <v>0</v>
          </cell>
          <cell r="U18">
            <v>-5.0999999999999996</v>
          </cell>
          <cell r="V18">
            <v>-3.2</v>
          </cell>
          <cell r="W18">
            <v>-4.8</v>
          </cell>
          <cell r="X18">
            <v>-1.2</v>
          </cell>
          <cell r="Y18">
            <v>-4.5999999999999996</v>
          </cell>
          <cell r="AA18">
            <v>3</v>
          </cell>
          <cell r="AB18">
            <v>-3.1</v>
          </cell>
          <cell r="AC18">
            <v>-0.8</v>
          </cell>
          <cell r="AD18">
            <v>-0.9</v>
          </cell>
          <cell r="AE18">
            <v>-5.2</v>
          </cell>
          <cell r="AF18">
            <v>-1</v>
          </cell>
          <cell r="AI18">
            <v>2097</v>
          </cell>
          <cell r="AJ18">
            <v>537</v>
          </cell>
          <cell r="AK18">
            <v>87</v>
          </cell>
          <cell r="AL18">
            <v>624</v>
          </cell>
          <cell r="AM18">
            <v>47</v>
          </cell>
          <cell r="AN18">
            <v>671</v>
          </cell>
          <cell r="AP18">
            <v>113</v>
          </cell>
          <cell r="AQ18">
            <v>890</v>
          </cell>
          <cell r="AR18">
            <v>1009</v>
          </cell>
          <cell r="AS18">
            <v>3996</v>
          </cell>
          <cell r="AT18">
            <v>361</v>
          </cell>
          <cell r="AU18">
            <v>-39</v>
          </cell>
          <cell r="AV18">
            <v>4317</v>
          </cell>
          <cell r="AY18">
            <v>0</v>
          </cell>
          <cell r="AZ18">
            <v>-3.1</v>
          </cell>
          <cell r="BA18">
            <v>-20.5</v>
          </cell>
          <cell r="BB18">
            <v>-6</v>
          </cell>
          <cell r="BC18">
            <v>0.2</v>
          </cell>
          <cell r="BD18">
            <v>-5.6</v>
          </cell>
          <cell r="BF18">
            <v>2</v>
          </cell>
          <cell r="BG18">
            <v>-3.9</v>
          </cell>
          <cell r="BH18">
            <v>-3.5</v>
          </cell>
          <cell r="BI18">
            <v>-1.8</v>
          </cell>
          <cell r="BJ18">
            <v>-6.7</v>
          </cell>
          <cell r="BK18">
            <v>-2.2000000000000002</v>
          </cell>
          <cell r="BO18">
            <v>524</v>
          </cell>
          <cell r="CC18">
            <v>0</v>
          </cell>
          <cell r="CD18">
            <v>0</v>
          </cell>
        </row>
        <row r="19">
          <cell r="D19">
            <v>2115</v>
          </cell>
          <cell r="E19">
            <v>554</v>
          </cell>
          <cell r="F19">
            <v>106</v>
          </cell>
          <cell r="G19">
            <v>660</v>
          </cell>
          <cell r="H19">
            <v>46</v>
          </cell>
          <cell r="I19">
            <v>706</v>
          </cell>
          <cell r="K19">
            <v>118</v>
          </cell>
          <cell r="L19">
            <v>931</v>
          </cell>
          <cell r="M19">
            <v>969</v>
          </cell>
          <cell r="N19">
            <v>4015</v>
          </cell>
          <cell r="O19">
            <v>354</v>
          </cell>
          <cell r="Q19">
            <v>4327</v>
          </cell>
          <cell r="T19">
            <v>0.6</v>
          </cell>
          <cell r="U19">
            <v>2.9</v>
          </cell>
          <cell r="V19">
            <v>4.0999999999999996</v>
          </cell>
          <cell r="W19">
            <v>3.1</v>
          </cell>
          <cell r="X19">
            <v>-1.7</v>
          </cell>
          <cell r="Y19">
            <v>2.7</v>
          </cell>
          <cell r="AA19">
            <v>3.6</v>
          </cell>
          <cell r="AB19">
            <v>2.6</v>
          </cell>
          <cell r="AC19">
            <v>-3.7</v>
          </cell>
          <cell r="AD19">
            <v>-0.1</v>
          </cell>
          <cell r="AE19">
            <v>-2.8</v>
          </cell>
          <cell r="AF19">
            <v>-0.3</v>
          </cell>
          <cell r="AI19">
            <v>2125</v>
          </cell>
          <cell r="AJ19">
            <v>544</v>
          </cell>
          <cell r="AK19">
            <v>119</v>
          </cell>
          <cell r="AL19">
            <v>663</v>
          </cell>
          <cell r="AM19">
            <v>45</v>
          </cell>
          <cell r="AN19">
            <v>709</v>
          </cell>
          <cell r="AP19">
            <v>119</v>
          </cell>
          <cell r="AQ19">
            <v>934</v>
          </cell>
          <cell r="AR19">
            <v>960</v>
          </cell>
          <cell r="AS19">
            <v>4018</v>
          </cell>
          <cell r="AT19">
            <v>349</v>
          </cell>
          <cell r="AU19">
            <v>-42</v>
          </cell>
          <cell r="AV19">
            <v>4326</v>
          </cell>
          <cell r="AY19">
            <v>1.3</v>
          </cell>
          <cell r="AZ19">
            <v>1.4</v>
          </cell>
          <cell r="BA19">
            <v>37</v>
          </cell>
          <cell r="BB19">
            <v>6.4</v>
          </cell>
          <cell r="BC19">
            <v>-4</v>
          </cell>
          <cell r="BD19">
            <v>5.7</v>
          </cell>
          <cell r="BF19">
            <v>4.5</v>
          </cell>
          <cell r="BG19">
            <v>4.9000000000000004</v>
          </cell>
          <cell r="BH19">
            <v>-4.8</v>
          </cell>
          <cell r="BI19">
            <v>0.6</v>
          </cell>
          <cell r="BJ19">
            <v>-3.2</v>
          </cell>
          <cell r="BK19">
            <v>0.2</v>
          </cell>
          <cell r="BO19">
            <v>557</v>
          </cell>
          <cell r="CC19">
            <v>0</v>
          </cell>
          <cell r="CD19">
            <v>0</v>
          </cell>
        </row>
        <row r="20">
          <cell r="D20">
            <v>2149</v>
          </cell>
          <cell r="E20">
            <v>602</v>
          </cell>
          <cell r="F20">
            <v>114</v>
          </cell>
          <cell r="G20">
            <v>716</v>
          </cell>
          <cell r="H20">
            <v>45</v>
          </cell>
          <cell r="I20">
            <v>761</v>
          </cell>
          <cell r="K20">
            <v>123</v>
          </cell>
          <cell r="L20">
            <v>991</v>
          </cell>
          <cell r="M20">
            <v>943</v>
          </cell>
          <cell r="N20">
            <v>4083</v>
          </cell>
          <cell r="O20">
            <v>358</v>
          </cell>
          <cell r="Q20">
            <v>4380</v>
          </cell>
          <cell r="T20">
            <v>1.6</v>
          </cell>
          <cell r="U20">
            <v>8.8000000000000007</v>
          </cell>
          <cell r="V20">
            <v>7.2</v>
          </cell>
          <cell r="W20">
            <v>8.5</v>
          </cell>
          <cell r="X20">
            <v>-1.2</v>
          </cell>
          <cell r="Y20">
            <v>7.9</v>
          </cell>
          <cell r="AA20">
            <v>3.8</v>
          </cell>
          <cell r="AB20">
            <v>6.5</v>
          </cell>
          <cell r="AC20">
            <v>-2.7</v>
          </cell>
          <cell r="AD20">
            <v>1.7</v>
          </cell>
          <cell r="AE20">
            <v>1.3</v>
          </cell>
          <cell r="AF20">
            <v>1.2</v>
          </cell>
          <cell r="AI20">
            <v>2133</v>
          </cell>
          <cell r="AJ20">
            <v>600</v>
          </cell>
          <cell r="AK20">
            <v>109</v>
          </cell>
          <cell r="AL20">
            <v>708</v>
          </cell>
          <cell r="AM20">
            <v>45</v>
          </cell>
          <cell r="AN20">
            <v>754</v>
          </cell>
          <cell r="AP20">
            <v>123</v>
          </cell>
          <cell r="AQ20">
            <v>985</v>
          </cell>
          <cell r="AR20">
            <v>940</v>
          </cell>
          <cell r="AS20">
            <v>4058</v>
          </cell>
          <cell r="AT20">
            <v>357</v>
          </cell>
          <cell r="AU20">
            <v>-53</v>
          </cell>
          <cell r="AV20">
            <v>4362</v>
          </cell>
          <cell r="AY20">
            <v>0.4</v>
          </cell>
          <cell r="AZ20">
            <v>10.1</v>
          </cell>
          <cell r="BA20">
            <v>-8.4</v>
          </cell>
          <cell r="BB20">
            <v>6.8</v>
          </cell>
          <cell r="BC20">
            <v>0.1</v>
          </cell>
          <cell r="BD20">
            <v>6.4</v>
          </cell>
          <cell r="BF20">
            <v>4.0999999999999996</v>
          </cell>
          <cell r="BG20">
            <v>5.5</v>
          </cell>
          <cell r="BH20">
            <v>-2.1</v>
          </cell>
          <cell r="BI20">
            <v>1</v>
          </cell>
          <cell r="BJ20">
            <v>2.2999999999999998</v>
          </cell>
          <cell r="BK20">
            <v>0.8</v>
          </cell>
          <cell r="BO20">
            <v>668</v>
          </cell>
          <cell r="CC20">
            <v>0</v>
          </cell>
          <cell r="CD20">
            <v>0</v>
          </cell>
        </row>
        <row r="21">
          <cell r="D21">
            <v>2190</v>
          </cell>
          <cell r="E21">
            <v>651</v>
          </cell>
          <cell r="F21">
            <v>119</v>
          </cell>
          <cell r="G21">
            <v>770</v>
          </cell>
          <cell r="H21">
            <v>45</v>
          </cell>
          <cell r="I21">
            <v>815</v>
          </cell>
          <cell r="K21">
            <v>128</v>
          </cell>
          <cell r="L21">
            <v>1051</v>
          </cell>
          <cell r="M21">
            <v>950</v>
          </cell>
          <cell r="N21">
            <v>4191</v>
          </cell>
          <cell r="O21">
            <v>370</v>
          </cell>
          <cell r="Q21">
            <v>4475</v>
          </cell>
          <cell r="T21">
            <v>1.9</v>
          </cell>
          <cell r="U21">
            <v>8</v>
          </cell>
          <cell r="V21">
            <v>5</v>
          </cell>
          <cell r="W21">
            <v>7.6</v>
          </cell>
          <cell r="X21">
            <v>-0.3</v>
          </cell>
          <cell r="Y21">
            <v>7.1</v>
          </cell>
          <cell r="AA21">
            <v>3.9</v>
          </cell>
          <cell r="AB21">
            <v>6</v>
          </cell>
          <cell r="AC21">
            <v>0.7</v>
          </cell>
          <cell r="AD21">
            <v>2.6</v>
          </cell>
          <cell r="AE21">
            <v>3.4</v>
          </cell>
          <cell r="AF21">
            <v>2.2000000000000002</v>
          </cell>
          <cell r="AI21">
            <v>2193</v>
          </cell>
          <cell r="AJ21">
            <v>667</v>
          </cell>
          <cell r="AK21">
            <v>118</v>
          </cell>
          <cell r="AL21">
            <v>785</v>
          </cell>
          <cell r="AM21">
            <v>45</v>
          </cell>
          <cell r="AN21">
            <v>830</v>
          </cell>
          <cell r="AP21">
            <v>126</v>
          </cell>
          <cell r="AQ21">
            <v>1065</v>
          </cell>
          <cell r="AR21">
            <v>941</v>
          </cell>
          <cell r="AS21">
            <v>4198</v>
          </cell>
          <cell r="AT21">
            <v>377</v>
          </cell>
          <cell r="AU21">
            <v>-83</v>
          </cell>
          <cell r="AV21">
            <v>4492</v>
          </cell>
          <cell r="AY21">
            <v>2.8</v>
          </cell>
          <cell r="AZ21">
            <v>11.2</v>
          </cell>
          <cell r="BA21">
            <v>8.3000000000000007</v>
          </cell>
          <cell r="BB21">
            <v>10.8</v>
          </cell>
          <cell r="BC21">
            <v>0</v>
          </cell>
          <cell r="BD21">
            <v>10.1</v>
          </cell>
          <cell r="BF21">
            <v>2.2999999999999998</v>
          </cell>
          <cell r="BG21">
            <v>8.1</v>
          </cell>
          <cell r="BH21">
            <v>0.1</v>
          </cell>
          <cell r="BI21">
            <v>3.5</v>
          </cell>
          <cell r="BJ21">
            <v>5.7</v>
          </cell>
          <cell r="BK21">
            <v>3</v>
          </cell>
          <cell r="BO21">
            <v>589</v>
          </cell>
          <cell r="CC21">
            <v>0</v>
          </cell>
          <cell r="CD21">
            <v>0</v>
          </cell>
        </row>
        <row r="22">
          <cell r="D22">
            <v>2221</v>
          </cell>
          <cell r="E22">
            <v>676</v>
          </cell>
          <cell r="F22">
            <v>120</v>
          </cell>
          <cell r="G22">
            <v>796</v>
          </cell>
          <cell r="H22">
            <v>45</v>
          </cell>
          <cell r="I22">
            <v>841</v>
          </cell>
          <cell r="K22">
            <v>132</v>
          </cell>
          <cell r="L22">
            <v>1083</v>
          </cell>
          <cell r="M22">
            <v>978</v>
          </cell>
          <cell r="N22">
            <v>4282</v>
          </cell>
          <cell r="O22">
            <v>380</v>
          </cell>
          <cell r="Q22">
            <v>4570</v>
          </cell>
          <cell r="T22">
            <v>1.4</v>
          </cell>
          <cell r="U22">
            <v>3.9</v>
          </cell>
          <cell r="V22">
            <v>0.8</v>
          </cell>
          <cell r="W22">
            <v>3.4</v>
          </cell>
          <cell r="X22">
            <v>-0.1</v>
          </cell>
          <cell r="Y22">
            <v>3.2</v>
          </cell>
          <cell r="AA22">
            <v>3.8</v>
          </cell>
          <cell r="AB22">
            <v>3</v>
          </cell>
          <cell r="AC22">
            <v>3</v>
          </cell>
          <cell r="AD22">
            <v>2.2000000000000002</v>
          </cell>
          <cell r="AE22">
            <v>2.6</v>
          </cell>
          <cell r="AF22">
            <v>2.1</v>
          </cell>
          <cell r="AI22">
            <v>2242</v>
          </cell>
          <cell r="AJ22">
            <v>681</v>
          </cell>
          <cell r="AK22">
            <v>126</v>
          </cell>
          <cell r="AL22">
            <v>806</v>
          </cell>
          <cell r="AM22">
            <v>45</v>
          </cell>
          <cell r="AN22">
            <v>851</v>
          </cell>
          <cell r="AP22">
            <v>134</v>
          </cell>
          <cell r="AQ22">
            <v>1094</v>
          </cell>
          <cell r="AR22">
            <v>988</v>
          </cell>
          <cell r="AS22">
            <v>4324</v>
          </cell>
          <cell r="AT22">
            <v>377</v>
          </cell>
          <cell r="AU22">
            <v>-113</v>
          </cell>
          <cell r="AV22">
            <v>4589</v>
          </cell>
          <cell r="AY22">
            <v>2.2999999999999998</v>
          </cell>
          <cell r="AZ22">
            <v>2.1</v>
          </cell>
          <cell r="BA22">
            <v>6.5</v>
          </cell>
          <cell r="BB22">
            <v>2.7</v>
          </cell>
          <cell r="BC22">
            <v>-0.1</v>
          </cell>
          <cell r="BD22">
            <v>2.6</v>
          </cell>
          <cell r="BF22">
            <v>5.8</v>
          </cell>
          <cell r="BG22">
            <v>2.8</v>
          </cell>
          <cell r="BH22">
            <v>5</v>
          </cell>
          <cell r="BI22">
            <v>3</v>
          </cell>
          <cell r="BJ22">
            <v>-0.1</v>
          </cell>
          <cell r="BK22">
            <v>2.2000000000000002</v>
          </cell>
          <cell r="BO22">
            <v>669</v>
          </cell>
          <cell r="CC22">
            <v>0</v>
          </cell>
          <cell r="CD22">
            <v>-1</v>
          </cell>
        </row>
        <row r="23">
          <cell r="D23">
            <v>2244</v>
          </cell>
          <cell r="E23">
            <v>688</v>
          </cell>
          <cell r="F23">
            <v>121</v>
          </cell>
          <cell r="G23">
            <v>810</v>
          </cell>
          <cell r="H23">
            <v>45</v>
          </cell>
          <cell r="I23">
            <v>855</v>
          </cell>
          <cell r="K23">
            <v>138</v>
          </cell>
          <cell r="L23">
            <v>1103</v>
          </cell>
          <cell r="M23">
            <v>1006</v>
          </cell>
          <cell r="N23">
            <v>4353</v>
          </cell>
          <cell r="O23">
            <v>387</v>
          </cell>
          <cell r="Q23">
            <v>4677</v>
          </cell>
          <cell r="T23">
            <v>1.1000000000000001</v>
          </cell>
          <cell r="U23">
            <v>1.9</v>
          </cell>
          <cell r="V23">
            <v>1</v>
          </cell>
          <cell r="W23">
            <v>1.7</v>
          </cell>
          <cell r="X23">
            <v>-0.3</v>
          </cell>
          <cell r="Y23">
            <v>1.6</v>
          </cell>
          <cell r="AA23">
            <v>4</v>
          </cell>
          <cell r="AB23">
            <v>1.8</v>
          </cell>
          <cell r="AC23">
            <v>2.8</v>
          </cell>
          <cell r="AD23">
            <v>1.7</v>
          </cell>
          <cell r="AE23">
            <v>1.8</v>
          </cell>
          <cell r="AF23">
            <v>2.2999999999999998</v>
          </cell>
          <cell r="AI23">
            <v>2232</v>
          </cell>
          <cell r="AJ23">
            <v>677</v>
          </cell>
          <cell r="AK23">
            <v>118</v>
          </cell>
          <cell r="AL23">
            <v>795</v>
          </cell>
          <cell r="AM23">
            <v>45</v>
          </cell>
          <cell r="AN23">
            <v>840</v>
          </cell>
          <cell r="AP23">
            <v>137</v>
          </cell>
          <cell r="AQ23">
            <v>1088</v>
          </cell>
          <cell r="AR23">
            <v>1004</v>
          </cell>
          <cell r="AS23">
            <v>4324</v>
          </cell>
          <cell r="AT23">
            <v>389</v>
          </cell>
          <cell r="AU23">
            <v>-68</v>
          </cell>
          <cell r="AV23">
            <v>4645</v>
          </cell>
          <cell r="AY23">
            <v>-0.4</v>
          </cell>
          <cell r="AZ23">
            <v>-0.5</v>
          </cell>
          <cell r="BA23">
            <v>-5.9</v>
          </cell>
          <cell r="BB23">
            <v>-1.3</v>
          </cell>
          <cell r="BC23">
            <v>-0.3</v>
          </cell>
          <cell r="BD23">
            <v>-1.3</v>
          </cell>
          <cell r="BF23">
            <v>2.6</v>
          </cell>
          <cell r="BG23">
            <v>-0.6</v>
          </cell>
          <cell r="BH23">
            <v>1.6</v>
          </cell>
          <cell r="BI23">
            <v>0</v>
          </cell>
          <cell r="BJ23">
            <v>3.3</v>
          </cell>
          <cell r="BK23">
            <v>1.2</v>
          </cell>
          <cell r="BO23">
            <v>693</v>
          </cell>
          <cell r="CC23">
            <v>0</v>
          </cell>
          <cell r="CD23">
            <v>0</v>
          </cell>
        </row>
        <row r="24">
          <cell r="D24">
            <v>2270</v>
          </cell>
          <cell r="E24">
            <v>697</v>
          </cell>
          <cell r="F24">
            <v>121</v>
          </cell>
          <cell r="G24">
            <v>819</v>
          </cell>
          <cell r="H24">
            <v>45</v>
          </cell>
          <cell r="I24">
            <v>864</v>
          </cell>
          <cell r="K24">
            <v>143</v>
          </cell>
          <cell r="L24">
            <v>1118</v>
          </cell>
          <cell r="M24">
            <v>1018</v>
          </cell>
          <cell r="N24">
            <v>4407</v>
          </cell>
          <cell r="O24">
            <v>396</v>
          </cell>
          <cell r="Q24">
            <v>4770</v>
          </cell>
          <cell r="T24">
            <v>1.2</v>
          </cell>
          <cell r="U24">
            <v>1.3</v>
          </cell>
          <cell r="V24">
            <v>0</v>
          </cell>
          <cell r="W24">
            <v>1.1000000000000001</v>
          </cell>
          <cell r="X24">
            <v>0.6</v>
          </cell>
          <cell r="Y24">
            <v>1.1000000000000001</v>
          </cell>
          <cell r="AA24">
            <v>3.7</v>
          </cell>
          <cell r="AB24">
            <v>1.4</v>
          </cell>
          <cell r="AC24">
            <v>1.2</v>
          </cell>
          <cell r="AD24">
            <v>1.2</v>
          </cell>
          <cell r="AE24">
            <v>2.4</v>
          </cell>
          <cell r="AF24">
            <v>2</v>
          </cell>
          <cell r="AI24">
            <v>2257</v>
          </cell>
          <cell r="AJ24">
            <v>690</v>
          </cell>
          <cell r="AK24">
            <v>121</v>
          </cell>
          <cell r="AL24">
            <v>811</v>
          </cell>
          <cell r="AM24">
            <v>45</v>
          </cell>
          <cell r="AN24">
            <v>856</v>
          </cell>
          <cell r="AP24">
            <v>142</v>
          </cell>
          <cell r="AQ24">
            <v>1109</v>
          </cell>
          <cell r="AR24">
            <v>1034</v>
          </cell>
          <cell r="AS24">
            <v>4400</v>
          </cell>
          <cell r="AT24">
            <v>391</v>
          </cell>
          <cell r="AU24">
            <v>-16</v>
          </cell>
          <cell r="AV24">
            <v>4776</v>
          </cell>
          <cell r="AY24">
            <v>1.1000000000000001</v>
          </cell>
          <cell r="AZ24">
            <v>1.9</v>
          </cell>
          <cell r="BA24">
            <v>2.2999999999999998</v>
          </cell>
          <cell r="BB24">
            <v>2</v>
          </cell>
          <cell r="BC24">
            <v>-0.2</v>
          </cell>
          <cell r="BD24">
            <v>1.9</v>
          </cell>
          <cell r="BF24">
            <v>3.8</v>
          </cell>
          <cell r="BG24">
            <v>2</v>
          </cell>
          <cell r="BH24">
            <v>3</v>
          </cell>
          <cell r="BI24">
            <v>1.8</v>
          </cell>
          <cell r="BJ24">
            <v>0.5</v>
          </cell>
          <cell r="BK24">
            <v>2.8</v>
          </cell>
          <cell r="BO24">
            <v>767</v>
          </cell>
          <cell r="CC24">
            <v>0</v>
          </cell>
          <cell r="CD24">
            <v>0</v>
          </cell>
        </row>
        <row r="25">
          <cell r="D25">
            <v>2311</v>
          </cell>
          <cell r="E25">
            <v>713</v>
          </cell>
          <cell r="F25">
            <v>126</v>
          </cell>
          <cell r="G25">
            <v>839</v>
          </cell>
          <cell r="H25">
            <v>47</v>
          </cell>
          <cell r="I25">
            <v>886</v>
          </cell>
          <cell r="K25">
            <v>147</v>
          </cell>
          <cell r="L25">
            <v>1145</v>
          </cell>
          <cell r="M25">
            <v>1038</v>
          </cell>
          <cell r="N25">
            <v>4494</v>
          </cell>
          <cell r="O25">
            <v>408</v>
          </cell>
          <cell r="Q25">
            <v>4864</v>
          </cell>
          <cell r="T25">
            <v>1.8</v>
          </cell>
          <cell r="U25">
            <v>2.2000000000000002</v>
          </cell>
          <cell r="V25">
            <v>4.0999999999999996</v>
          </cell>
          <cell r="W25">
            <v>2.5</v>
          </cell>
          <cell r="X25">
            <v>4.2</v>
          </cell>
          <cell r="Y25">
            <v>2.5</v>
          </cell>
          <cell r="AA25">
            <v>2.9</v>
          </cell>
          <cell r="AB25">
            <v>2.4</v>
          </cell>
          <cell r="AC25">
            <v>1.9</v>
          </cell>
          <cell r="AD25">
            <v>2</v>
          </cell>
          <cell r="AE25">
            <v>3.1</v>
          </cell>
          <cell r="AF25">
            <v>2</v>
          </cell>
          <cell r="AI25">
            <v>2329</v>
          </cell>
          <cell r="AJ25">
            <v>740</v>
          </cell>
          <cell r="AK25">
            <v>127</v>
          </cell>
          <cell r="AL25">
            <v>867</v>
          </cell>
          <cell r="AM25">
            <v>47</v>
          </cell>
          <cell r="AN25">
            <v>914</v>
          </cell>
          <cell r="AP25">
            <v>149</v>
          </cell>
          <cell r="AQ25">
            <v>1175</v>
          </cell>
          <cell r="AR25">
            <v>1022</v>
          </cell>
          <cell r="AS25">
            <v>4526</v>
          </cell>
          <cell r="AT25">
            <v>411</v>
          </cell>
          <cell r="AU25">
            <v>-18</v>
          </cell>
          <cell r="AV25">
            <v>4919</v>
          </cell>
          <cell r="AY25">
            <v>3.2</v>
          </cell>
          <cell r="AZ25">
            <v>7.2</v>
          </cell>
          <cell r="BA25">
            <v>5.5</v>
          </cell>
          <cell r="BB25">
            <v>6.9</v>
          </cell>
          <cell r="BC25">
            <v>4.3</v>
          </cell>
          <cell r="BD25">
            <v>6.8</v>
          </cell>
          <cell r="BF25">
            <v>4.5</v>
          </cell>
          <cell r="BG25">
            <v>5.9</v>
          </cell>
          <cell r="BH25">
            <v>-1.2</v>
          </cell>
          <cell r="BI25">
            <v>2.9</v>
          </cell>
          <cell r="BJ25">
            <v>5</v>
          </cell>
          <cell r="BK25">
            <v>3</v>
          </cell>
          <cell r="BO25">
            <v>651</v>
          </cell>
          <cell r="CC25">
            <v>0</v>
          </cell>
          <cell r="CD25">
            <v>0</v>
          </cell>
        </row>
        <row r="26">
          <cell r="D26">
            <v>2370</v>
          </cell>
          <cell r="E26">
            <v>732</v>
          </cell>
          <cell r="F26">
            <v>135</v>
          </cell>
          <cell r="G26">
            <v>867</v>
          </cell>
          <cell r="H26">
            <v>51</v>
          </cell>
          <cell r="I26">
            <v>918</v>
          </cell>
          <cell r="K26">
            <v>151</v>
          </cell>
          <cell r="L26">
            <v>1182</v>
          </cell>
          <cell r="M26">
            <v>1078</v>
          </cell>
          <cell r="N26">
            <v>4630</v>
          </cell>
          <cell r="O26">
            <v>417</v>
          </cell>
          <cell r="Q26">
            <v>4975</v>
          </cell>
          <cell r="T26">
            <v>2.5</v>
          </cell>
          <cell r="U26">
            <v>2.6</v>
          </cell>
          <cell r="V26">
            <v>7</v>
          </cell>
          <cell r="W26">
            <v>3.3</v>
          </cell>
          <cell r="X26">
            <v>8.4</v>
          </cell>
          <cell r="Y26">
            <v>3.6</v>
          </cell>
          <cell r="AA26">
            <v>2.4</v>
          </cell>
          <cell r="AB26">
            <v>3.2</v>
          </cell>
          <cell r="AC26">
            <v>3.9</v>
          </cell>
          <cell r="AD26">
            <v>3</v>
          </cell>
          <cell r="AE26">
            <v>2.2000000000000002</v>
          </cell>
          <cell r="AF26">
            <v>2.2999999999999998</v>
          </cell>
          <cell r="AI26">
            <v>2358</v>
          </cell>
          <cell r="AJ26">
            <v>698</v>
          </cell>
          <cell r="AK26">
            <v>131</v>
          </cell>
          <cell r="AL26">
            <v>830</v>
          </cell>
          <cell r="AM26">
            <v>50</v>
          </cell>
          <cell r="AN26">
            <v>880</v>
          </cell>
          <cell r="AP26">
            <v>150</v>
          </cell>
          <cell r="AQ26">
            <v>1143</v>
          </cell>
          <cell r="AR26">
            <v>1059</v>
          </cell>
          <cell r="AS26">
            <v>4559</v>
          </cell>
          <cell r="AT26">
            <v>419</v>
          </cell>
          <cell r="AU26">
            <v>-94</v>
          </cell>
          <cell r="AV26">
            <v>4884</v>
          </cell>
          <cell r="AY26">
            <v>1.2</v>
          </cell>
          <cell r="AZ26">
            <v>-5.6</v>
          </cell>
          <cell r="BA26">
            <v>3</v>
          </cell>
          <cell r="BB26">
            <v>-4.3</v>
          </cell>
          <cell r="BC26">
            <v>6.4</v>
          </cell>
          <cell r="BD26">
            <v>-3.8</v>
          </cell>
          <cell r="BF26">
            <v>0.5</v>
          </cell>
          <cell r="BG26">
            <v>-2.7</v>
          </cell>
          <cell r="BH26">
            <v>3.6</v>
          </cell>
          <cell r="BI26">
            <v>0.7</v>
          </cell>
          <cell r="BJ26">
            <v>2</v>
          </cell>
          <cell r="BK26">
            <v>-0.7</v>
          </cell>
          <cell r="BO26">
            <v>692</v>
          </cell>
          <cell r="CC26">
            <v>0</v>
          </cell>
          <cell r="CD26">
            <v>0</v>
          </cell>
        </row>
        <row r="27">
          <cell r="D27">
            <v>2428</v>
          </cell>
          <cell r="E27">
            <v>753</v>
          </cell>
          <cell r="F27">
            <v>143</v>
          </cell>
          <cell r="G27">
            <v>896</v>
          </cell>
          <cell r="H27">
            <v>56</v>
          </cell>
          <cell r="I27">
            <v>952</v>
          </cell>
          <cell r="K27">
            <v>154</v>
          </cell>
          <cell r="L27">
            <v>1220</v>
          </cell>
          <cell r="M27">
            <v>1126</v>
          </cell>
          <cell r="N27">
            <v>4775</v>
          </cell>
          <cell r="O27">
            <v>420</v>
          </cell>
          <cell r="Q27">
            <v>5097</v>
          </cell>
          <cell r="T27">
            <v>2.5</v>
          </cell>
          <cell r="U27">
            <v>3</v>
          </cell>
          <cell r="V27">
            <v>5.7</v>
          </cell>
          <cell r="W27">
            <v>3.4</v>
          </cell>
          <cell r="X27">
            <v>9.6</v>
          </cell>
          <cell r="Y27">
            <v>3.7</v>
          </cell>
          <cell r="AA27">
            <v>1.9</v>
          </cell>
          <cell r="AB27">
            <v>3.3</v>
          </cell>
          <cell r="AC27">
            <v>4.4000000000000004</v>
          </cell>
          <cell r="AD27">
            <v>3.1</v>
          </cell>
          <cell r="AE27">
            <v>0.8</v>
          </cell>
          <cell r="AF27">
            <v>2.5</v>
          </cell>
          <cell r="AI27">
            <v>2422</v>
          </cell>
          <cell r="AJ27">
            <v>773</v>
          </cell>
          <cell r="AK27">
            <v>148</v>
          </cell>
          <cell r="AL27">
            <v>921</v>
          </cell>
          <cell r="AM27">
            <v>57</v>
          </cell>
          <cell r="AN27">
            <v>978</v>
          </cell>
          <cell r="AP27">
            <v>154</v>
          </cell>
          <cell r="AQ27">
            <v>1246</v>
          </cell>
          <cell r="AR27">
            <v>1159</v>
          </cell>
          <cell r="AS27">
            <v>4828</v>
          </cell>
          <cell r="AT27">
            <v>422</v>
          </cell>
          <cell r="AU27">
            <v>-105</v>
          </cell>
          <cell r="AV27">
            <v>5144</v>
          </cell>
          <cell r="AY27">
            <v>2.7</v>
          </cell>
          <cell r="AZ27">
            <v>10.7</v>
          </cell>
          <cell r="BA27">
            <v>12.9</v>
          </cell>
          <cell r="BB27">
            <v>11</v>
          </cell>
          <cell r="BC27">
            <v>14.1</v>
          </cell>
          <cell r="BD27">
            <v>11.2</v>
          </cell>
          <cell r="BF27">
            <v>2.6</v>
          </cell>
          <cell r="BG27">
            <v>9.1</v>
          </cell>
          <cell r="BH27">
            <v>9.5</v>
          </cell>
          <cell r="BI27">
            <v>5.9</v>
          </cell>
          <cell r="BJ27">
            <v>0.6</v>
          </cell>
          <cell r="BK27">
            <v>5.3</v>
          </cell>
          <cell r="BO27">
            <v>789</v>
          </cell>
          <cell r="CC27">
            <v>0</v>
          </cell>
          <cell r="CD27">
            <v>0</v>
          </cell>
        </row>
        <row r="28">
          <cell r="D28">
            <v>2481</v>
          </cell>
          <cell r="E28">
            <v>781</v>
          </cell>
          <cell r="F28">
            <v>148</v>
          </cell>
          <cell r="G28">
            <v>928</v>
          </cell>
          <cell r="H28">
            <v>60</v>
          </cell>
          <cell r="I28">
            <v>988</v>
          </cell>
          <cell r="K28">
            <v>157</v>
          </cell>
          <cell r="L28">
            <v>1261</v>
          </cell>
          <cell r="M28">
            <v>1156</v>
          </cell>
          <cell r="N28">
            <v>4899</v>
          </cell>
          <cell r="O28">
            <v>421</v>
          </cell>
          <cell r="Q28">
            <v>5231</v>
          </cell>
          <cell r="T28">
            <v>2.2000000000000002</v>
          </cell>
          <cell r="U28">
            <v>3.6</v>
          </cell>
          <cell r="V28">
            <v>3.2</v>
          </cell>
          <cell r="W28">
            <v>3.6</v>
          </cell>
          <cell r="X28">
            <v>7.4</v>
          </cell>
          <cell r="Y28">
            <v>3.8</v>
          </cell>
          <cell r="AA28">
            <v>2.2999999999999998</v>
          </cell>
          <cell r="AB28">
            <v>3.4</v>
          </cell>
          <cell r="AC28">
            <v>2.7</v>
          </cell>
          <cell r="AD28">
            <v>2.6</v>
          </cell>
          <cell r="AE28">
            <v>0.3</v>
          </cell>
          <cell r="AF28">
            <v>2.6</v>
          </cell>
          <cell r="AI28">
            <v>2510</v>
          </cell>
          <cell r="AJ28">
            <v>777</v>
          </cell>
          <cell r="AK28">
            <v>146</v>
          </cell>
          <cell r="AL28">
            <v>923</v>
          </cell>
          <cell r="AM28">
            <v>60</v>
          </cell>
          <cell r="AN28">
            <v>983</v>
          </cell>
          <cell r="AP28">
            <v>158</v>
          </cell>
          <cell r="AQ28">
            <v>1257</v>
          </cell>
          <cell r="AR28">
            <v>1147</v>
          </cell>
          <cell r="AS28">
            <v>4913</v>
          </cell>
          <cell r="AT28">
            <v>420</v>
          </cell>
          <cell r="AU28">
            <v>-82</v>
          </cell>
          <cell r="AV28">
            <v>5251</v>
          </cell>
          <cell r="AY28">
            <v>3.6</v>
          </cell>
          <cell r="AZ28">
            <v>0.5</v>
          </cell>
          <cell r="BA28">
            <v>-1.6</v>
          </cell>
          <cell r="BB28">
            <v>0.2</v>
          </cell>
          <cell r="BC28">
            <v>5.3</v>
          </cell>
          <cell r="BD28">
            <v>0.5</v>
          </cell>
          <cell r="BF28">
            <v>2.9</v>
          </cell>
          <cell r="BG28">
            <v>0.8</v>
          </cell>
          <cell r="BH28">
            <v>-1.1000000000000001</v>
          </cell>
          <cell r="BI28">
            <v>1.8</v>
          </cell>
          <cell r="BJ28">
            <v>-0.4</v>
          </cell>
          <cell r="BK28">
            <v>2.1</v>
          </cell>
          <cell r="BO28">
            <v>862</v>
          </cell>
          <cell r="CC28">
            <v>0</v>
          </cell>
          <cell r="CD28">
            <v>0</v>
          </cell>
        </row>
        <row r="29">
          <cell r="D29">
            <v>2532</v>
          </cell>
          <cell r="E29">
            <v>810</v>
          </cell>
          <cell r="F29">
            <v>148</v>
          </cell>
          <cell r="G29">
            <v>959</v>
          </cell>
          <cell r="H29">
            <v>62</v>
          </cell>
          <cell r="I29">
            <v>1020</v>
          </cell>
          <cell r="K29">
            <v>162</v>
          </cell>
          <cell r="L29">
            <v>1300</v>
          </cell>
          <cell r="M29">
            <v>1162</v>
          </cell>
          <cell r="N29">
            <v>4995</v>
          </cell>
          <cell r="O29">
            <v>428</v>
          </cell>
          <cell r="Q29">
            <v>5353</v>
          </cell>
          <cell r="T29">
            <v>2</v>
          </cell>
          <cell r="U29">
            <v>3.8</v>
          </cell>
          <cell r="V29">
            <v>0.4</v>
          </cell>
          <cell r="W29">
            <v>3.3</v>
          </cell>
          <cell r="X29">
            <v>2.9</v>
          </cell>
          <cell r="Y29">
            <v>3.3</v>
          </cell>
          <cell r="AA29">
            <v>3</v>
          </cell>
          <cell r="AB29">
            <v>3.1</v>
          </cell>
          <cell r="AC29">
            <v>0.6</v>
          </cell>
          <cell r="AD29">
            <v>2</v>
          </cell>
          <cell r="AE29">
            <v>1.5</v>
          </cell>
          <cell r="AF29">
            <v>2.2999999999999998</v>
          </cell>
          <cell r="AI29">
            <v>2513</v>
          </cell>
          <cell r="AJ29">
            <v>805</v>
          </cell>
          <cell r="AK29">
            <v>148</v>
          </cell>
          <cell r="AL29">
            <v>953</v>
          </cell>
          <cell r="AM29">
            <v>62</v>
          </cell>
          <cell r="AN29">
            <v>1015</v>
          </cell>
          <cell r="AP29">
            <v>160</v>
          </cell>
          <cell r="AQ29">
            <v>1293</v>
          </cell>
          <cell r="AR29">
            <v>1162</v>
          </cell>
          <cell r="AS29">
            <v>4968</v>
          </cell>
          <cell r="AT29">
            <v>425</v>
          </cell>
          <cell r="AU29">
            <v>-80</v>
          </cell>
          <cell r="AV29">
            <v>5313</v>
          </cell>
          <cell r="AY29">
            <v>0.1</v>
          </cell>
          <cell r="AZ29">
            <v>3.6</v>
          </cell>
          <cell r="BA29">
            <v>1.4</v>
          </cell>
          <cell r="BB29">
            <v>3.3</v>
          </cell>
          <cell r="BC29">
            <v>3.4</v>
          </cell>
          <cell r="BD29">
            <v>3.3</v>
          </cell>
          <cell r="BF29">
            <v>1.4</v>
          </cell>
          <cell r="BG29">
            <v>2.9</v>
          </cell>
          <cell r="BH29">
            <v>1.3</v>
          </cell>
          <cell r="BI29">
            <v>1.1000000000000001</v>
          </cell>
          <cell r="BJ29">
            <v>1.2</v>
          </cell>
          <cell r="BK29">
            <v>1.2</v>
          </cell>
          <cell r="BO29">
            <v>706</v>
          </cell>
          <cell r="CC29">
            <v>0</v>
          </cell>
          <cell r="CD29">
            <v>0</v>
          </cell>
        </row>
        <row r="30">
          <cell r="D30">
            <v>2598</v>
          </cell>
          <cell r="E30">
            <v>833</v>
          </cell>
          <cell r="F30">
            <v>148</v>
          </cell>
          <cell r="G30">
            <v>981</v>
          </cell>
          <cell r="H30">
            <v>61</v>
          </cell>
          <cell r="I30">
            <v>1042</v>
          </cell>
          <cell r="K30">
            <v>167</v>
          </cell>
          <cell r="L30">
            <v>1329</v>
          </cell>
          <cell r="M30">
            <v>1158</v>
          </cell>
          <cell r="N30">
            <v>5085</v>
          </cell>
          <cell r="O30">
            <v>443</v>
          </cell>
          <cell r="Q30">
            <v>5467</v>
          </cell>
          <cell r="T30">
            <v>2.6</v>
          </cell>
          <cell r="U30">
            <v>2.8</v>
          </cell>
          <cell r="V30">
            <v>-0.2</v>
          </cell>
          <cell r="W30">
            <v>2.2999999999999998</v>
          </cell>
          <cell r="X30">
            <v>-1</v>
          </cell>
          <cell r="Y30">
            <v>2.1</v>
          </cell>
          <cell r="AA30">
            <v>3.1</v>
          </cell>
          <cell r="AB30">
            <v>2.2000000000000002</v>
          </cell>
          <cell r="AC30">
            <v>-0.4</v>
          </cell>
          <cell r="AD30">
            <v>1.8</v>
          </cell>
          <cell r="AE30">
            <v>3.6</v>
          </cell>
          <cell r="AF30">
            <v>2.1</v>
          </cell>
          <cell r="AI30">
            <v>2594</v>
          </cell>
          <cell r="AJ30">
            <v>838</v>
          </cell>
          <cell r="AK30">
            <v>149</v>
          </cell>
          <cell r="AL30">
            <v>987</v>
          </cell>
          <cell r="AM30">
            <v>62</v>
          </cell>
          <cell r="AN30">
            <v>1049</v>
          </cell>
          <cell r="AP30">
            <v>168</v>
          </cell>
          <cell r="AQ30">
            <v>1337</v>
          </cell>
          <cell r="AR30">
            <v>1154</v>
          </cell>
          <cell r="AS30">
            <v>5084</v>
          </cell>
          <cell r="AT30">
            <v>444</v>
          </cell>
          <cell r="AU30">
            <v>-34</v>
          </cell>
          <cell r="AV30">
            <v>5494</v>
          </cell>
          <cell r="AY30">
            <v>3.2</v>
          </cell>
          <cell r="AZ30">
            <v>4.0999999999999996</v>
          </cell>
          <cell r="BA30">
            <v>0.5</v>
          </cell>
          <cell r="BB30">
            <v>3.6</v>
          </cell>
          <cell r="BC30">
            <v>0</v>
          </cell>
          <cell r="BD30">
            <v>3.3</v>
          </cell>
          <cell r="BF30">
            <v>4.9000000000000004</v>
          </cell>
          <cell r="BG30">
            <v>3.4</v>
          </cell>
          <cell r="BH30">
            <v>-0.7</v>
          </cell>
          <cell r="BI30">
            <v>2.2999999999999998</v>
          </cell>
          <cell r="BJ30">
            <v>4.5</v>
          </cell>
          <cell r="BK30">
            <v>3.4</v>
          </cell>
          <cell r="BO30">
            <v>835</v>
          </cell>
          <cell r="CC30">
            <v>0</v>
          </cell>
          <cell r="CD30">
            <v>0</v>
          </cell>
        </row>
        <row r="31">
          <cell r="D31">
            <v>2688</v>
          </cell>
          <cell r="E31">
            <v>850</v>
          </cell>
          <cell r="F31">
            <v>151</v>
          </cell>
          <cell r="G31">
            <v>1001</v>
          </cell>
          <cell r="H31">
            <v>60</v>
          </cell>
          <cell r="I31">
            <v>1061</v>
          </cell>
          <cell r="K31">
            <v>171</v>
          </cell>
          <cell r="L31">
            <v>1354</v>
          </cell>
          <cell r="M31">
            <v>1165</v>
          </cell>
          <cell r="N31">
            <v>5207</v>
          </cell>
          <cell r="O31">
            <v>462</v>
          </cell>
          <cell r="Q31">
            <v>5603</v>
          </cell>
          <cell r="T31">
            <v>3.5</v>
          </cell>
          <cell r="U31">
            <v>2</v>
          </cell>
          <cell r="V31">
            <v>2.1</v>
          </cell>
          <cell r="W31">
            <v>2</v>
          </cell>
          <cell r="X31">
            <v>-1.9</v>
          </cell>
          <cell r="Y31">
            <v>1.8</v>
          </cell>
          <cell r="AA31">
            <v>2.5</v>
          </cell>
          <cell r="AB31">
            <v>1.9</v>
          </cell>
          <cell r="AC31">
            <v>0.6</v>
          </cell>
          <cell r="AD31">
            <v>2.4</v>
          </cell>
          <cell r="AE31">
            <v>4.3</v>
          </cell>
          <cell r="AF31">
            <v>2.5</v>
          </cell>
          <cell r="AI31">
            <v>2681</v>
          </cell>
          <cell r="AJ31">
            <v>855</v>
          </cell>
          <cell r="AK31">
            <v>148</v>
          </cell>
          <cell r="AL31">
            <v>1004</v>
          </cell>
          <cell r="AM31">
            <v>59</v>
          </cell>
          <cell r="AN31">
            <v>1063</v>
          </cell>
          <cell r="AP31">
            <v>172</v>
          </cell>
          <cell r="AQ31">
            <v>1356</v>
          </cell>
          <cell r="AR31">
            <v>1174</v>
          </cell>
          <cell r="AS31">
            <v>5211</v>
          </cell>
          <cell r="AT31">
            <v>460</v>
          </cell>
          <cell r="AU31">
            <v>-93</v>
          </cell>
          <cell r="AV31">
            <v>5578</v>
          </cell>
          <cell r="AY31">
            <v>3.4</v>
          </cell>
          <cell r="AZ31">
            <v>2.1</v>
          </cell>
          <cell r="BA31">
            <v>-0.4</v>
          </cell>
          <cell r="BB31">
            <v>1.7</v>
          </cell>
          <cell r="BC31">
            <v>-4.9000000000000004</v>
          </cell>
          <cell r="BD31">
            <v>1.3</v>
          </cell>
          <cell r="BF31">
            <v>2.1</v>
          </cell>
          <cell r="BG31">
            <v>1.5</v>
          </cell>
          <cell r="BH31">
            <v>1.7</v>
          </cell>
          <cell r="BI31">
            <v>2.5</v>
          </cell>
          <cell r="BJ31">
            <v>3.6</v>
          </cell>
          <cell r="BK31">
            <v>1.5</v>
          </cell>
          <cell r="BO31">
            <v>870</v>
          </cell>
          <cell r="CC31">
            <v>0</v>
          </cell>
          <cell r="CD31">
            <v>0</v>
          </cell>
        </row>
        <row r="32">
          <cell r="D32">
            <v>2783</v>
          </cell>
          <cell r="E32">
            <v>865</v>
          </cell>
          <cell r="F32">
            <v>158</v>
          </cell>
          <cell r="G32">
            <v>1023</v>
          </cell>
          <cell r="H32">
            <v>60</v>
          </cell>
          <cell r="I32">
            <v>1083</v>
          </cell>
          <cell r="K32">
            <v>174</v>
          </cell>
          <cell r="L32">
            <v>1381</v>
          </cell>
          <cell r="M32">
            <v>1177</v>
          </cell>
          <cell r="N32">
            <v>5341</v>
          </cell>
          <cell r="O32">
            <v>476</v>
          </cell>
          <cell r="Q32">
            <v>5740</v>
          </cell>
          <cell r="T32">
            <v>3.5</v>
          </cell>
          <cell r="U32">
            <v>1.8</v>
          </cell>
          <cell r="V32">
            <v>4.4000000000000004</v>
          </cell>
          <cell r="W32">
            <v>2.2000000000000002</v>
          </cell>
          <cell r="X32">
            <v>-0.3</v>
          </cell>
          <cell r="Y32">
            <v>2.1</v>
          </cell>
          <cell r="AA32">
            <v>1.7</v>
          </cell>
          <cell r="AB32">
            <v>2</v>
          </cell>
          <cell r="AC32">
            <v>1</v>
          </cell>
          <cell r="AD32">
            <v>2.6</v>
          </cell>
          <cell r="AE32">
            <v>3.1</v>
          </cell>
          <cell r="AF32">
            <v>2.4</v>
          </cell>
          <cell r="AI32">
            <v>2807</v>
          </cell>
          <cell r="AJ32">
            <v>861</v>
          </cell>
          <cell r="AK32">
            <v>157</v>
          </cell>
          <cell r="AL32">
            <v>1018</v>
          </cell>
          <cell r="AM32">
            <v>60</v>
          </cell>
          <cell r="AN32">
            <v>1078</v>
          </cell>
          <cell r="AP32">
            <v>175</v>
          </cell>
          <cell r="AQ32">
            <v>1377</v>
          </cell>
          <cell r="AR32">
            <v>1151</v>
          </cell>
          <cell r="AS32">
            <v>5334</v>
          </cell>
          <cell r="AT32">
            <v>484</v>
          </cell>
          <cell r="AU32">
            <v>-60</v>
          </cell>
          <cell r="AV32">
            <v>5758</v>
          </cell>
          <cell r="AY32">
            <v>4.7</v>
          </cell>
          <cell r="AZ32">
            <v>0.7</v>
          </cell>
          <cell r="BA32">
            <v>5.7</v>
          </cell>
          <cell r="BB32">
            <v>1.4</v>
          </cell>
          <cell r="BC32">
            <v>1.7</v>
          </cell>
          <cell r="BD32">
            <v>1.4</v>
          </cell>
          <cell r="BF32">
            <v>1.7</v>
          </cell>
          <cell r="BG32">
            <v>1.5</v>
          </cell>
          <cell r="BH32">
            <v>-1.9</v>
          </cell>
          <cell r="BI32">
            <v>2.4</v>
          </cell>
          <cell r="BJ32">
            <v>5.2</v>
          </cell>
          <cell r="BK32">
            <v>3.2</v>
          </cell>
          <cell r="BO32">
            <v>955</v>
          </cell>
          <cell r="CC32">
            <v>0</v>
          </cell>
          <cell r="CD32">
            <v>0</v>
          </cell>
        </row>
        <row r="33">
          <cell r="D33">
            <v>2862</v>
          </cell>
          <cell r="E33">
            <v>887</v>
          </cell>
          <cell r="F33">
            <v>162</v>
          </cell>
          <cell r="G33">
            <v>1048</v>
          </cell>
          <cell r="H33">
            <v>62</v>
          </cell>
          <cell r="I33">
            <v>1111</v>
          </cell>
          <cell r="K33">
            <v>176</v>
          </cell>
          <cell r="L33">
            <v>1414</v>
          </cell>
          <cell r="M33">
            <v>1181</v>
          </cell>
          <cell r="N33">
            <v>5458</v>
          </cell>
          <cell r="O33">
            <v>487</v>
          </cell>
          <cell r="Q33">
            <v>5853</v>
          </cell>
          <cell r="T33">
            <v>2.9</v>
          </cell>
          <cell r="U33">
            <v>2.5</v>
          </cell>
          <cell r="V33">
            <v>2.6</v>
          </cell>
          <cell r="W33">
            <v>2.5</v>
          </cell>
          <cell r="X33">
            <v>4.3</v>
          </cell>
          <cell r="Y33">
            <v>2.6</v>
          </cell>
          <cell r="AA33">
            <v>1.4</v>
          </cell>
          <cell r="AB33">
            <v>2.4</v>
          </cell>
          <cell r="AC33">
            <v>0.4</v>
          </cell>
          <cell r="AD33">
            <v>2.2000000000000002</v>
          </cell>
          <cell r="AE33">
            <v>2.2000000000000002</v>
          </cell>
          <cell r="AF33">
            <v>2</v>
          </cell>
          <cell r="AI33">
            <v>2848</v>
          </cell>
          <cell r="AJ33">
            <v>868</v>
          </cell>
          <cell r="AK33">
            <v>164</v>
          </cell>
          <cell r="AL33">
            <v>1032</v>
          </cell>
          <cell r="AM33">
            <v>62</v>
          </cell>
          <cell r="AN33">
            <v>1094</v>
          </cell>
          <cell r="AP33">
            <v>175</v>
          </cell>
          <cell r="AQ33">
            <v>1396</v>
          </cell>
          <cell r="AR33">
            <v>1212</v>
          </cell>
          <cell r="AS33">
            <v>5456</v>
          </cell>
          <cell r="AT33">
            <v>483</v>
          </cell>
          <cell r="AU33">
            <v>-94</v>
          </cell>
          <cell r="AV33">
            <v>5844</v>
          </cell>
          <cell r="AY33">
            <v>1.5</v>
          </cell>
          <cell r="AZ33">
            <v>0.8</v>
          </cell>
          <cell r="BA33">
            <v>4.5999999999999996</v>
          </cell>
          <cell r="BB33">
            <v>1.4</v>
          </cell>
          <cell r="BC33">
            <v>3.3</v>
          </cell>
          <cell r="BD33">
            <v>1.5</v>
          </cell>
          <cell r="BF33">
            <v>0.5</v>
          </cell>
          <cell r="BG33">
            <v>1.4</v>
          </cell>
          <cell r="BH33">
            <v>5.3</v>
          </cell>
          <cell r="BI33">
            <v>2.2999999999999998</v>
          </cell>
          <cell r="BJ33">
            <v>-0.2</v>
          </cell>
          <cell r="BK33">
            <v>1.5</v>
          </cell>
          <cell r="BO33">
            <v>762</v>
          </cell>
          <cell r="CC33">
            <v>0</v>
          </cell>
          <cell r="CD33">
            <v>0</v>
          </cell>
        </row>
        <row r="34">
          <cell r="D34">
            <v>2922</v>
          </cell>
          <cell r="E34">
            <v>903</v>
          </cell>
          <cell r="F34">
            <v>160</v>
          </cell>
          <cell r="G34">
            <v>1063</v>
          </cell>
          <cell r="H34">
            <v>68</v>
          </cell>
          <cell r="I34">
            <v>1130</v>
          </cell>
          <cell r="K34">
            <v>180</v>
          </cell>
          <cell r="L34">
            <v>1439</v>
          </cell>
          <cell r="M34">
            <v>1167</v>
          </cell>
          <cell r="N34">
            <v>5528</v>
          </cell>
          <cell r="O34">
            <v>499</v>
          </cell>
          <cell r="Q34">
            <v>5939</v>
          </cell>
          <cell r="T34">
            <v>2.1</v>
          </cell>
          <cell r="U34">
            <v>1.8</v>
          </cell>
          <cell r="V34">
            <v>-1.3</v>
          </cell>
          <cell r="W34">
            <v>1.3</v>
          </cell>
          <cell r="X34">
            <v>8.6</v>
          </cell>
          <cell r="Y34">
            <v>1.8</v>
          </cell>
          <cell r="AA34">
            <v>1.9</v>
          </cell>
          <cell r="AB34">
            <v>1.8</v>
          </cell>
          <cell r="AC34">
            <v>-1.2</v>
          </cell>
          <cell r="AD34">
            <v>1.3</v>
          </cell>
          <cell r="AE34">
            <v>2.5</v>
          </cell>
          <cell r="AF34">
            <v>1.5</v>
          </cell>
          <cell r="AI34">
            <v>2922</v>
          </cell>
          <cell r="AJ34">
            <v>930</v>
          </cell>
          <cell r="AK34">
            <v>165</v>
          </cell>
          <cell r="AL34">
            <v>1095</v>
          </cell>
          <cell r="AM34">
            <v>67</v>
          </cell>
          <cell r="AN34">
            <v>1162</v>
          </cell>
          <cell r="AP34">
            <v>180</v>
          </cell>
          <cell r="AQ34">
            <v>1471</v>
          </cell>
          <cell r="AR34">
            <v>1165</v>
          </cell>
          <cell r="AS34">
            <v>5558</v>
          </cell>
          <cell r="AT34">
            <v>493</v>
          </cell>
          <cell r="AU34">
            <v>-93</v>
          </cell>
          <cell r="AV34">
            <v>5958</v>
          </cell>
          <cell r="AY34">
            <v>2.6</v>
          </cell>
          <cell r="AZ34">
            <v>7.2</v>
          </cell>
          <cell r="BA34">
            <v>0.5</v>
          </cell>
          <cell r="BB34">
            <v>6.1</v>
          </cell>
          <cell r="BC34">
            <v>8.1</v>
          </cell>
          <cell r="BD34">
            <v>6.2</v>
          </cell>
          <cell r="BF34">
            <v>2.8</v>
          </cell>
          <cell r="BG34">
            <v>5.4</v>
          </cell>
          <cell r="BH34">
            <v>-3.9</v>
          </cell>
          <cell r="BI34">
            <v>1.9</v>
          </cell>
          <cell r="BJ34">
            <v>2</v>
          </cell>
          <cell r="BK34">
            <v>2</v>
          </cell>
          <cell r="BO34">
            <v>928</v>
          </cell>
          <cell r="CC34">
            <v>0</v>
          </cell>
          <cell r="CD34">
            <v>0</v>
          </cell>
        </row>
        <row r="35">
          <cell r="D35">
            <v>2974</v>
          </cell>
          <cell r="E35">
            <v>898</v>
          </cell>
          <cell r="F35">
            <v>151</v>
          </cell>
          <cell r="G35">
            <v>1048</v>
          </cell>
          <cell r="H35">
            <v>74</v>
          </cell>
          <cell r="I35">
            <v>1122</v>
          </cell>
          <cell r="K35">
            <v>185</v>
          </cell>
          <cell r="L35">
            <v>1438</v>
          </cell>
          <cell r="M35">
            <v>1140</v>
          </cell>
          <cell r="N35">
            <v>5551</v>
          </cell>
          <cell r="O35">
            <v>509</v>
          </cell>
          <cell r="Q35">
            <v>5989</v>
          </cell>
          <cell r="T35">
            <v>1.8</v>
          </cell>
          <cell r="U35">
            <v>-0.6</v>
          </cell>
          <cell r="V35">
            <v>-5.7</v>
          </cell>
          <cell r="W35">
            <v>-1.4</v>
          </cell>
          <cell r="X35">
            <v>9.3000000000000007</v>
          </cell>
          <cell r="Y35">
            <v>-0.7</v>
          </cell>
          <cell r="AA35">
            <v>2.8</v>
          </cell>
          <cell r="AB35">
            <v>-0.1</v>
          </cell>
          <cell r="AC35">
            <v>-2.2999999999999998</v>
          </cell>
          <cell r="AD35">
            <v>0.4</v>
          </cell>
          <cell r="AE35">
            <v>2.1</v>
          </cell>
          <cell r="AF35">
            <v>0.8</v>
          </cell>
          <cell r="AI35">
            <v>2991</v>
          </cell>
          <cell r="AJ35">
            <v>897</v>
          </cell>
          <cell r="AK35">
            <v>143</v>
          </cell>
          <cell r="AL35">
            <v>1040</v>
          </cell>
          <cell r="AM35">
            <v>75</v>
          </cell>
          <cell r="AN35">
            <v>1115</v>
          </cell>
          <cell r="AP35">
            <v>185</v>
          </cell>
          <cell r="AQ35">
            <v>1430</v>
          </cell>
          <cell r="AR35">
            <v>1130</v>
          </cell>
          <cell r="AS35">
            <v>5551</v>
          </cell>
          <cell r="AT35">
            <v>516</v>
          </cell>
          <cell r="AU35">
            <v>-89</v>
          </cell>
          <cell r="AV35">
            <v>5979</v>
          </cell>
          <cell r="AY35">
            <v>2.4</v>
          </cell>
          <cell r="AZ35">
            <v>-3.6</v>
          </cell>
          <cell r="BA35">
            <v>-13.4</v>
          </cell>
          <cell r="BB35">
            <v>-5.0999999999999996</v>
          </cell>
          <cell r="BC35">
            <v>11.9</v>
          </cell>
          <cell r="BD35">
            <v>-4.0999999999999996</v>
          </cell>
          <cell r="BF35">
            <v>2.4</v>
          </cell>
          <cell r="BG35">
            <v>-2.8</v>
          </cell>
          <cell r="BH35">
            <v>-3</v>
          </cell>
          <cell r="BI35">
            <v>-0.1</v>
          </cell>
          <cell r="BJ35">
            <v>4.8</v>
          </cell>
          <cell r="BK35">
            <v>0.3</v>
          </cell>
          <cell r="BO35">
            <v>911</v>
          </cell>
          <cell r="CC35">
            <v>0</v>
          </cell>
          <cell r="CD35">
            <v>0</v>
          </cell>
        </row>
        <row r="36">
          <cell r="D36">
            <v>3027</v>
          </cell>
          <cell r="E36">
            <v>882</v>
          </cell>
          <cell r="F36">
            <v>140</v>
          </cell>
          <cell r="G36">
            <v>1022</v>
          </cell>
          <cell r="H36">
            <v>80</v>
          </cell>
          <cell r="I36">
            <v>1101</v>
          </cell>
          <cell r="K36">
            <v>190</v>
          </cell>
          <cell r="L36">
            <v>1424</v>
          </cell>
          <cell r="M36">
            <v>1121</v>
          </cell>
          <cell r="N36">
            <v>5572</v>
          </cell>
          <cell r="O36">
            <v>516</v>
          </cell>
          <cell r="Q36">
            <v>6029</v>
          </cell>
          <cell r="T36">
            <v>1.8</v>
          </cell>
          <cell r="U36">
            <v>-1.8</v>
          </cell>
          <cell r="V36">
            <v>-7</v>
          </cell>
          <cell r="W36">
            <v>-2.5</v>
          </cell>
          <cell r="X36">
            <v>7.5</v>
          </cell>
          <cell r="Y36">
            <v>-1.9</v>
          </cell>
          <cell r="AA36">
            <v>2.5</v>
          </cell>
          <cell r="AB36">
            <v>-1</v>
          </cell>
          <cell r="AC36">
            <v>-1.6</v>
          </cell>
          <cell r="AD36">
            <v>0.4</v>
          </cell>
          <cell r="AE36">
            <v>1.4</v>
          </cell>
          <cell r="AF36">
            <v>0.7</v>
          </cell>
          <cell r="AI36">
            <v>3000</v>
          </cell>
          <cell r="AJ36">
            <v>874</v>
          </cell>
          <cell r="AK36">
            <v>147</v>
          </cell>
          <cell r="AL36">
            <v>1021</v>
          </cell>
          <cell r="AM36">
            <v>80</v>
          </cell>
          <cell r="AN36">
            <v>1101</v>
          </cell>
          <cell r="AP36">
            <v>189</v>
          </cell>
          <cell r="AQ36">
            <v>1423</v>
          </cell>
          <cell r="AR36">
            <v>1128</v>
          </cell>
          <cell r="AS36">
            <v>5551</v>
          </cell>
          <cell r="AT36">
            <v>521</v>
          </cell>
          <cell r="AU36">
            <v>-22</v>
          </cell>
          <cell r="AV36">
            <v>6050</v>
          </cell>
          <cell r="AY36">
            <v>0.3</v>
          </cell>
          <cell r="AZ36">
            <v>-2.6</v>
          </cell>
          <cell r="BA36">
            <v>3.1</v>
          </cell>
          <cell r="BB36">
            <v>-1.8</v>
          </cell>
          <cell r="BC36">
            <v>6.7</v>
          </cell>
          <cell r="BD36">
            <v>-1.2</v>
          </cell>
          <cell r="BF36">
            <v>2.2999999999999998</v>
          </cell>
          <cell r="BG36">
            <v>-0.5</v>
          </cell>
          <cell r="BH36">
            <v>-0.1</v>
          </cell>
          <cell r="BI36">
            <v>0</v>
          </cell>
          <cell r="BJ36">
            <v>0.8</v>
          </cell>
          <cell r="BK36">
            <v>1.2</v>
          </cell>
          <cell r="BO36">
            <v>970</v>
          </cell>
          <cell r="CC36">
            <v>0</v>
          </cell>
          <cell r="CD36">
            <v>0</v>
          </cell>
        </row>
        <row r="37">
          <cell r="D37">
            <v>3083</v>
          </cell>
          <cell r="E37">
            <v>877</v>
          </cell>
          <cell r="F37">
            <v>135</v>
          </cell>
          <cell r="G37">
            <v>1012</v>
          </cell>
          <cell r="H37">
            <v>83</v>
          </cell>
          <cell r="I37">
            <v>1095</v>
          </cell>
          <cell r="K37">
            <v>192</v>
          </cell>
          <cell r="L37">
            <v>1423</v>
          </cell>
          <cell r="M37">
            <v>1139</v>
          </cell>
          <cell r="N37">
            <v>5646</v>
          </cell>
          <cell r="O37">
            <v>520</v>
          </cell>
          <cell r="Q37">
            <v>6113</v>
          </cell>
          <cell r="T37">
            <v>1.9</v>
          </cell>
          <cell r="U37">
            <v>-0.5</v>
          </cell>
          <cell r="V37">
            <v>-3.8</v>
          </cell>
          <cell r="W37">
            <v>-1</v>
          </cell>
          <cell r="X37">
            <v>4.7</v>
          </cell>
          <cell r="Y37">
            <v>-0.6</v>
          </cell>
          <cell r="AA37">
            <v>1.5</v>
          </cell>
          <cell r="AB37">
            <v>0</v>
          </cell>
          <cell r="AC37">
            <v>1.6</v>
          </cell>
          <cell r="AD37">
            <v>1.3</v>
          </cell>
          <cell r="AE37">
            <v>0.8</v>
          </cell>
          <cell r="AF37">
            <v>1.4</v>
          </cell>
          <cell r="AI37">
            <v>3101</v>
          </cell>
          <cell r="AJ37">
            <v>867</v>
          </cell>
          <cell r="AK37">
            <v>129</v>
          </cell>
          <cell r="AL37">
            <v>996</v>
          </cell>
          <cell r="AM37">
            <v>83</v>
          </cell>
          <cell r="AN37">
            <v>1079</v>
          </cell>
          <cell r="AP37">
            <v>197</v>
          </cell>
          <cell r="AQ37">
            <v>1411</v>
          </cell>
          <cell r="AR37">
            <v>1127</v>
          </cell>
          <cell r="AS37">
            <v>5640</v>
          </cell>
          <cell r="AT37">
            <v>509</v>
          </cell>
          <cell r="AU37">
            <v>-64</v>
          </cell>
          <cell r="AV37">
            <v>6085</v>
          </cell>
          <cell r="AY37">
            <v>3.4</v>
          </cell>
          <cell r="AZ37">
            <v>-0.8</v>
          </cell>
          <cell r="BA37">
            <v>-12.3</v>
          </cell>
          <cell r="BB37">
            <v>-2.5</v>
          </cell>
          <cell r="BC37">
            <v>3.8</v>
          </cell>
          <cell r="BD37">
            <v>-2</v>
          </cell>
          <cell r="BF37">
            <v>4.0999999999999996</v>
          </cell>
          <cell r="BG37">
            <v>-0.8</v>
          </cell>
          <cell r="BH37">
            <v>-0.1</v>
          </cell>
          <cell r="BI37">
            <v>1.6</v>
          </cell>
          <cell r="BJ37">
            <v>-2.2000000000000002</v>
          </cell>
          <cell r="BK37">
            <v>0.6</v>
          </cell>
          <cell r="BO37">
            <v>762</v>
          </cell>
          <cell r="CC37">
            <v>0</v>
          </cell>
          <cell r="CD37">
            <v>0</v>
          </cell>
        </row>
        <row r="38">
          <cell r="D38">
            <v>3149</v>
          </cell>
          <cell r="E38">
            <v>898</v>
          </cell>
          <cell r="F38">
            <v>137</v>
          </cell>
          <cell r="G38">
            <v>1035</v>
          </cell>
          <cell r="H38">
            <v>86</v>
          </cell>
          <cell r="I38">
            <v>1121</v>
          </cell>
          <cell r="K38">
            <v>196</v>
          </cell>
          <cell r="L38">
            <v>1456</v>
          </cell>
          <cell r="M38">
            <v>1185</v>
          </cell>
          <cell r="N38">
            <v>5790</v>
          </cell>
          <cell r="O38">
            <v>523</v>
          </cell>
          <cell r="Q38">
            <v>6270</v>
          </cell>
          <cell r="T38">
            <v>2.1</v>
          </cell>
          <cell r="U38">
            <v>2.2999999999999998</v>
          </cell>
          <cell r="V38">
            <v>1.7</v>
          </cell>
          <cell r="W38">
            <v>2.2999999999999998</v>
          </cell>
          <cell r="X38">
            <v>3.1</v>
          </cell>
          <cell r="Y38">
            <v>2.2999999999999998</v>
          </cell>
          <cell r="AA38">
            <v>1.8</v>
          </cell>
          <cell r="AB38">
            <v>2.2999999999999998</v>
          </cell>
          <cell r="AC38">
            <v>4</v>
          </cell>
          <cell r="AD38">
            <v>2.6</v>
          </cell>
          <cell r="AE38">
            <v>0.5</v>
          </cell>
          <cell r="AF38">
            <v>2.6</v>
          </cell>
          <cell r="AI38">
            <v>3141</v>
          </cell>
          <cell r="AJ38">
            <v>914</v>
          </cell>
          <cell r="AK38">
            <v>136</v>
          </cell>
          <cell r="AL38">
            <v>1049</v>
          </cell>
          <cell r="AM38">
            <v>86</v>
          </cell>
          <cell r="AN38">
            <v>1135</v>
          </cell>
          <cell r="AP38">
            <v>191</v>
          </cell>
          <cell r="AQ38">
            <v>1466</v>
          </cell>
          <cell r="AR38">
            <v>1184</v>
          </cell>
          <cell r="AS38">
            <v>5791</v>
          </cell>
          <cell r="AT38">
            <v>530</v>
          </cell>
          <cell r="AU38">
            <v>-78</v>
          </cell>
          <cell r="AV38">
            <v>6243</v>
          </cell>
          <cell r="AY38">
            <v>1.3</v>
          </cell>
          <cell r="AZ38">
            <v>5.4</v>
          </cell>
          <cell r="BA38">
            <v>5.0999999999999996</v>
          </cell>
          <cell r="BB38">
            <v>5.4</v>
          </cell>
          <cell r="BC38">
            <v>3.6</v>
          </cell>
          <cell r="BD38">
            <v>5.2</v>
          </cell>
          <cell r="BF38">
            <v>-2.6</v>
          </cell>
          <cell r="BG38">
            <v>3.9</v>
          </cell>
          <cell r="BH38">
            <v>5.0999999999999996</v>
          </cell>
          <cell r="BI38">
            <v>2.7</v>
          </cell>
          <cell r="BJ38">
            <v>4</v>
          </cell>
          <cell r="BK38">
            <v>2.6</v>
          </cell>
          <cell r="BO38">
            <v>908</v>
          </cell>
          <cell r="CC38">
            <v>0</v>
          </cell>
          <cell r="CD38">
            <v>0</v>
          </cell>
        </row>
        <row r="39">
          <cell r="D39">
            <v>3220</v>
          </cell>
          <cell r="E39">
            <v>936</v>
          </cell>
          <cell r="F39">
            <v>145</v>
          </cell>
          <cell r="G39">
            <v>1081</v>
          </cell>
          <cell r="H39">
            <v>88</v>
          </cell>
          <cell r="I39">
            <v>1169</v>
          </cell>
          <cell r="K39">
            <v>203</v>
          </cell>
          <cell r="L39">
            <v>1515</v>
          </cell>
          <cell r="M39">
            <v>1254</v>
          </cell>
          <cell r="N39">
            <v>5990</v>
          </cell>
          <cell r="O39">
            <v>530</v>
          </cell>
          <cell r="Q39">
            <v>6492</v>
          </cell>
          <cell r="T39">
            <v>2.2999999999999998</v>
          </cell>
          <cell r="U39">
            <v>4.2</v>
          </cell>
          <cell r="V39">
            <v>6</v>
          </cell>
          <cell r="W39">
            <v>4.5</v>
          </cell>
          <cell r="X39">
            <v>3</v>
          </cell>
          <cell r="Y39">
            <v>4.4000000000000004</v>
          </cell>
          <cell r="AA39">
            <v>3.7</v>
          </cell>
          <cell r="AB39">
            <v>4.0999999999999996</v>
          </cell>
          <cell r="AC39">
            <v>5.9</v>
          </cell>
          <cell r="AD39">
            <v>3.5</v>
          </cell>
          <cell r="AE39">
            <v>1.4</v>
          </cell>
          <cell r="AF39">
            <v>3.5</v>
          </cell>
          <cell r="AI39">
            <v>3222</v>
          </cell>
          <cell r="AJ39">
            <v>922</v>
          </cell>
          <cell r="AK39">
            <v>147</v>
          </cell>
          <cell r="AL39">
            <v>1069</v>
          </cell>
          <cell r="AM39">
            <v>88</v>
          </cell>
          <cell r="AN39">
            <v>1157</v>
          </cell>
          <cell r="AP39">
            <v>203</v>
          </cell>
          <cell r="AQ39">
            <v>1503</v>
          </cell>
          <cell r="AR39">
            <v>1258</v>
          </cell>
          <cell r="AS39">
            <v>5983</v>
          </cell>
          <cell r="AT39">
            <v>535</v>
          </cell>
          <cell r="AU39">
            <v>10</v>
          </cell>
          <cell r="AV39">
            <v>6528</v>
          </cell>
          <cell r="AY39">
            <v>2.6</v>
          </cell>
          <cell r="AZ39">
            <v>0.9</v>
          </cell>
          <cell r="BA39">
            <v>8.4</v>
          </cell>
          <cell r="BB39">
            <v>1.9</v>
          </cell>
          <cell r="BC39">
            <v>2.2999999999999998</v>
          </cell>
          <cell r="BD39">
            <v>1.9</v>
          </cell>
          <cell r="BF39">
            <v>5.8</v>
          </cell>
          <cell r="BG39">
            <v>2.5</v>
          </cell>
          <cell r="BH39">
            <v>6.3</v>
          </cell>
          <cell r="BI39">
            <v>3.3</v>
          </cell>
          <cell r="BJ39">
            <v>1.1000000000000001</v>
          </cell>
          <cell r="BK39">
            <v>4.5999999999999996</v>
          </cell>
          <cell r="BO39">
            <v>936</v>
          </cell>
          <cell r="CC39">
            <v>0</v>
          </cell>
          <cell r="CD39">
            <v>0</v>
          </cell>
        </row>
        <row r="40">
          <cell r="D40">
            <v>3293</v>
          </cell>
          <cell r="E40">
            <v>979</v>
          </cell>
          <cell r="F40">
            <v>156</v>
          </cell>
          <cell r="G40">
            <v>1135</v>
          </cell>
          <cell r="H40">
            <v>91</v>
          </cell>
          <cell r="I40">
            <v>1226</v>
          </cell>
          <cell r="K40">
            <v>213</v>
          </cell>
          <cell r="L40">
            <v>1586</v>
          </cell>
          <cell r="M40">
            <v>1323</v>
          </cell>
          <cell r="N40">
            <v>6202</v>
          </cell>
          <cell r="O40">
            <v>542</v>
          </cell>
          <cell r="Q40">
            <v>6717</v>
          </cell>
          <cell r="T40">
            <v>2.2999999999999998</v>
          </cell>
          <cell r="U40">
            <v>4.5999999999999996</v>
          </cell>
          <cell r="V40">
            <v>7.5</v>
          </cell>
          <cell r="W40">
            <v>5</v>
          </cell>
          <cell r="X40">
            <v>2.7</v>
          </cell>
          <cell r="Y40">
            <v>4.8</v>
          </cell>
          <cell r="AA40">
            <v>5</v>
          </cell>
          <cell r="AB40">
            <v>4.5999999999999996</v>
          </cell>
          <cell r="AC40">
            <v>5.5</v>
          </cell>
          <cell r="AD40">
            <v>3.5</v>
          </cell>
          <cell r="AE40">
            <v>2.2999999999999998</v>
          </cell>
          <cell r="AF40">
            <v>3.5</v>
          </cell>
          <cell r="AI40">
            <v>3292</v>
          </cell>
          <cell r="AJ40">
            <v>979</v>
          </cell>
          <cell r="AK40">
            <v>155</v>
          </cell>
          <cell r="AL40">
            <v>1135</v>
          </cell>
          <cell r="AM40">
            <v>91</v>
          </cell>
          <cell r="AN40">
            <v>1226</v>
          </cell>
          <cell r="AP40">
            <v>214</v>
          </cell>
          <cell r="AQ40">
            <v>1586</v>
          </cell>
          <cell r="AR40">
            <v>1310</v>
          </cell>
          <cell r="AS40">
            <v>6189</v>
          </cell>
          <cell r="AT40">
            <v>527</v>
          </cell>
          <cell r="AU40">
            <v>-24</v>
          </cell>
          <cell r="AV40">
            <v>6692</v>
          </cell>
          <cell r="AY40">
            <v>2.2000000000000002</v>
          </cell>
          <cell r="AZ40">
            <v>6.3</v>
          </cell>
          <cell r="BA40">
            <v>5.6</v>
          </cell>
          <cell r="BB40">
            <v>6.2</v>
          </cell>
          <cell r="BC40">
            <v>3.4</v>
          </cell>
          <cell r="BD40">
            <v>6</v>
          </cell>
          <cell r="BF40">
            <v>5.6</v>
          </cell>
          <cell r="BG40">
            <v>5.6</v>
          </cell>
          <cell r="BH40">
            <v>4.0999999999999996</v>
          </cell>
          <cell r="BI40">
            <v>3.4</v>
          </cell>
          <cell r="BJ40">
            <v>-1.5</v>
          </cell>
          <cell r="BK40">
            <v>2.5</v>
          </cell>
          <cell r="BO40">
            <v>1090</v>
          </cell>
          <cell r="CC40">
            <v>0</v>
          </cell>
          <cell r="CD40">
            <v>0</v>
          </cell>
        </row>
        <row r="41">
          <cell r="D41">
            <v>3379</v>
          </cell>
          <cell r="E41">
            <v>1014</v>
          </cell>
          <cell r="F41">
            <v>161</v>
          </cell>
          <cell r="G41">
            <v>1175</v>
          </cell>
          <cell r="H41">
            <v>93</v>
          </cell>
          <cell r="I41">
            <v>1268</v>
          </cell>
          <cell r="K41">
            <v>223</v>
          </cell>
          <cell r="L41">
            <v>1641</v>
          </cell>
          <cell r="M41">
            <v>1346</v>
          </cell>
          <cell r="N41">
            <v>6366</v>
          </cell>
          <cell r="O41">
            <v>559</v>
          </cell>
          <cell r="Q41">
            <v>6883</v>
          </cell>
          <cell r="T41">
            <v>2.6</v>
          </cell>
          <cell r="U41">
            <v>3.6</v>
          </cell>
          <cell r="V41">
            <v>3.1</v>
          </cell>
          <cell r="W41">
            <v>3.5</v>
          </cell>
          <cell r="X41">
            <v>1.8</v>
          </cell>
          <cell r="Y41">
            <v>3.4</v>
          </cell>
          <cell r="AA41">
            <v>4.7</v>
          </cell>
          <cell r="AB41">
            <v>3.5</v>
          </cell>
          <cell r="AC41">
            <v>1.8</v>
          </cell>
          <cell r="AD41">
            <v>2.7</v>
          </cell>
          <cell r="AE41">
            <v>3.1</v>
          </cell>
          <cell r="AF41">
            <v>2.5</v>
          </cell>
          <cell r="AI41">
            <v>3375</v>
          </cell>
          <cell r="AJ41">
            <v>1031</v>
          </cell>
          <cell r="AK41">
            <v>164</v>
          </cell>
          <cell r="AL41">
            <v>1195</v>
          </cell>
          <cell r="AM41">
            <v>93</v>
          </cell>
          <cell r="AN41">
            <v>1288</v>
          </cell>
          <cell r="AP41">
            <v>225</v>
          </cell>
          <cell r="AQ41">
            <v>1664</v>
          </cell>
          <cell r="AR41">
            <v>1381</v>
          </cell>
          <cell r="AS41">
            <v>6420</v>
          </cell>
          <cell r="AT41">
            <v>569</v>
          </cell>
          <cell r="AU41">
            <v>-60</v>
          </cell>
          <cell r="AV41">
            <v>6929</v>
          </cell>
          <cell r="AY41">
            <v>2.5</v>
          </cell>
          <cell r="AZ41">
            <v>5.3</v>
          </cell>
          <cell r="BA41">
            <v>5.4</v>
          </cell>
          <cell r="BB41">
            <v>5.3</v>
          </cell>
          <cell r="BC41">
            <v>2.2000000000000002</v>
          </cell>
          <cell r="BD41">
            <v>5.0999999999999996</v>
          </cell>
          <cell r="BF41">
            <v>5.3</v>
          </cell>
          <cell r="BG41">
            <v>4.9000000000000004</v>
          </cell>
          <cell r="BH41">
            <v>5.3</v>
          </cell>
          <cell r="BI41">
            <v>3.7</v>
          </cell>
          <cell r="BJ41">
            <v>8</v>
          </cell>
          <cell r="BK41">
            <v>3.5</v>
          </cell>
          <cell r="BO41">
            <v>909</v>
          </cell>
          <cell r="CC41">
            <v>0</v>
          </cell>
          <cell r="CD41">
            <v>0</v>
          </cell>
        </row>
        <row r="42">
          <cell r="D42">
            <v>3465</v>
          </cell>
          <cell r="E42">
            <v>1037</v>
          </cell>
          <cell r="F42">
            <v>163</v>
          </cell>
          <cell r="G42">
            <v>1199</v>
          </cell>
          <cell r="H42">
            <v>93</v>
          </cell>
          <cell r="I42">
            <v>1293</v>
          </cell>
          <cell r="K42">
            <v>230</v>
          </cell>
          <cell r="L42">
            <v>1677</v>
          </cell>
          <cell r="M42">
            <v>1341</v>
          </cell>
          <cell r="N42">
            <v>6483</v>
          </cell>
          <cell r="O42">
            <v>575</v>
          </cell>
          <cell r="Q42">
            <v>6999</v>
          </cell>
          <cell r="T42">
            <v>2.6</v>
          </cell>
          <cell r="U42">
            <v>2.2000000000000002</v>
          </cell>
          <cell r="V42">
            <v>1.2</v>
          </cell>
          <cell r="W42">
            <v>2.1</v>
          </cell>
          <cell r="X42">
            <v>0.6</v>
          </cell>
          <cell r="Y42">
            <v>1.9</v>
          </cell>
          <cell r="AA42">
            <v>3.2</v>
          </cell>
          <cell r="AB42">
            <v>2.2000000000000002</v>
          </cell>
          <cell r="AC42">
            <v>-0.4</v>
          </cell>
          <cell r="AD42">
            <v>1.8</v>
          </cell>
          <cell r="AE42">
            <v>2.8</v>
          </cell>
          <cell r="AF42">
            <v>1.7</v>
          </cell>
          <cell r="AI42">
            <v>3463</v>
          </cell>
          <cell r="AJ42">
            <v>1032</v>
          </cell>
          <cell r="AK42">
            <v>163</v>
          </cell>
          <cell r="AL42">
            <v>1195</v>
          </cell>
          <cell r="AM42">
            <v>93</v>
          </cell>
          <cell r="AN42">
            <v>1288</v>
          </cell>
          <cell r="AP42">
            <v>228</v>
          </cell>
          <cell r="AQ42">
            <v>1670</v>
          </cell>
          <cell r="AR42">
            <v>1336</v>
          </cell>
          <cell r="AS42">
            <v>6468</v>
          </cell>
          <cell r="AT42">
            <v>575</v>
          </cell>
          <cell r="AU42">
            <v>-65</v>
          </cell>
          <cell r="AV42">
            <v>6979</v>
          </cell>
          <cell r="AY42">
            <v>2.6</v>
          </cell>
          <cell r="AZ42">
            <v>0</v>
          </cell>
          <cell r="BA42">
            <v>-0.5</v>
          </cell>
          <cell r="BB42">
            <v>0</v>
          </cell>
          <cell r="BC42">
            <v>0</v>
          </cell>
          <cell r="BD42">
            <v>0</v>
          </cell>
          <cell r="BF42">
            <v>1.2</v>
          </cell>
          <cell r="BG42">
            <v>0.3</v>
          </cell>
          <cell r="BH42">
            <v>-3.2</v>
          </cell>
          <cell r="BI42">
            <v>0.8</v>
          </cell>
          <cell r="BJ42">
            <v>1.1000000000000001</v>
          </cell>
          <cell r="BK42">
            <v>0.7</v>
          </cell>
          <cell r="BO42">
            <v>1018</v>
          </cell>
          <cell r="CC42">
            <v>0</v>
          </cell>
          <cell r="CD42">
            <v>0</v>
          </cell>
        </row>
        <row r="43">
          <cell r="D43">
            <v>3536</v>
          </cell>
          <cell r="E43">
            <v>1064</v>
          </cell>
          <cell r="F43">
            <v>161</v>
          </cell>
          <cell r="G43">
            <v>1225</v>
          </cell>
          <cell r="H43">
            <v>93</v>
          </cell>
          <cell r="I43">
            <v>1318</v>
          </cell>
          <cell r="K43">
            <v>237</v>
          </cell>
          <cell r="L43">
            <v>1712</v>
          </cell>
          <cell r="M43">
            <v>1316</v>
          </cell>
          <cell r="N43">
            <v>6563</v>
          </cell>
          <cell r="O43">
            <v>587</v>
          </cell>
          <cell r="Q43">
            <v>7098</v>
          </cell>
          <cell r="T43">
            <v>2</v>
          </cell>
          <cell r="U43">
            <v>2.6</v>
          </cell>
          <cell r="V43">
            <v>-0.9</v>
          </cell>
          <cell r="W43">
            <v>2.1</v>
          </cell>
          <cell r="X43">
            <v>-0.1</v>
          </cell>
          <cell r="Y43">
            <v>2</v>
          </cell>
          <cell r="AA43">
            <v>2.7</v>
          </cell>
          <cell r="AB43">
            <v>2.1</v>
          </cell>
          <cell r="AC43">
            <v>-1.9</v>
          </cell>
          <cell r="AD43">
            <v>1.2</v>
          </cell>
          <cell r="AE43">
            <v>2</v>
          </cell>
          <cell r="AF43">
            <v>1.4</v>
          </cell>
          <cell r="AI43">
            <v>3552</v>
          </cell>
          <cell r="AJ43">
            <v>1055</v>
          </cell>
          <cell r="AK43">
            <v>158</v>
          </cell>
          <cell r="AL43">
            <v>1213</v>
          </cell>
          <cell r="AM43">
            <v>93</v>
          </cell>
          <cell r="AN43">
            <v>1306</v>
          </cell>
          <cell r="AP43">
            <v>237</v>
          </cell>
          <cell r="AQ43">
            <v>1700</v>
          </cell>
          <cell r="AR43">
            <v>1274</v>
          </cell>
          <cell r="AS43">
            <v>6526</v>
          </cell>
          <cell r="AT43">
            <v>590</v>
          </cell>
          <cell r="AU43">
            <v>-30</v>
          </cell>
          <cell r="AV43">
            <v>7086</v>
          </cell>
          <cell r="AY43">
            <v>2.6</v>
          </cell>
          <cell r="AZ43">
            <v>2.2999999999999998</v>
          </cell>
          <cell r="BA43">
            <v>-3.1</v>
          </cell>
          <cell r="BB43">
            <v>1.5</v>
          </cell>
          <cell r="BC43">
            <v>0</v>
          </cell>
          <cell r="BD43">
            <v>1.4</v>
          </cell>
          <cell r="BF43">
            <v>4.0999999999999996</v>
          </cell>
          <cell r="BG43">
            <v>1.9</v>
          </cell>
          <cell r="BH43">
            <v>-4.7</v>
          </cell>
          <cell r="BI43">
            <v>0.9</v>
          </cell>
          <cell r="BJ43">
            <v>2.5</v>
          </cell>
          <cell r="BK43">
            <v>1.5</v>
          </cell>
          <cell r="BO43">
            <v>1073</v>
          </cell>
          <cell r="CC43">
            <v>0</v>
          </cell>
          <cell r="CD43">
            <v>0</v>
          </cell>
        </row>
        <row r="44">
          <cell r="D44">
            <v>3601</v>
          </cell>
          <cell r="E44">
            <v>1105</v>
          </cell>
          <cell r="F44">
            <v>164</v>
          </cell>
          <cell r="G44">
            <v>1269</v>
          </cell>
          <cell r="H44">
            <v>93</v>
          </cell>
          <cell r="I44">
            <v>1362</v>
          </cell>
          <cell r="K44">
            <v>242</v>
          </cell>
          <cell r="L44">
            <v>1765</v>
          </cell>
          <cell r="M44">
            <v>1291</v>
          </cell>
          <cell r="N44">
            <v>6657</v>
          </cell>
          <cell r="O44">
            <v>600</v>
          </cell>
          <cell r="Q44">
            <v>7207</v>
          </cell>
          <cell r="T44">
            <v>1.9</v>
          </cell>
          <cell r="U44">
            <v>3.9</v>
          </cell>
          <cell r="V44">
            <v>1.3</v>
          </cell>
          <cell r="W44">
            <v>3.5</v>
          </cell>
          <cell r="X44">
            <v>0.4</v>
          </cell>
          <cell r="Y44">
            <v>3.3</v>
          </cell>
          <cell r="AA44">
            <v>2.4</v>
          </cell>
          <cell r="AB44">
            <v>3.1</v>
          </cell>
          <cell r="AC44">
            <v>-1.9</v>
          </cell>
          <cell r="AD44">
            <v>1.4</v>
          </cell>
          <cell r="AE44">
            <v>2.2000000000000002</v>
          </cell>
          <cell r="AF44">
            <v>1.5</v>
          </cell>
          <cell r="AI44">
            <v>3599</v>
          </cell>
          <cell r="AJ44">
            <v>1094</v>
          </cell>
          <cell r="AK44">
            <v>171</v>
          </cell>
          <cell r="AL44">
            <v>1264</v>
          </cell>
          <cell r="AM44">
            <v>93</v>
          </cell>
          <cell r="AN44">
            <v>1357</v>
          </cell>
          <cell r="AP44">
            <v>243</v>
          </cell>
          <cell r="AQ44">
            <v>1761</v>
          </cell>
          <cell r="AR44">
            <v>1357</v>
          </cell>
          <cell r="AS44">
            <v>6717</v>
          </cell>
          <cell r="AT44">
            <v>586</v>
          </cell>
          <cell r="AU44">
            <v>-77</v>
          </cell>
          <cell r="AV44">
            <v>7226</v>
          </cell>
          <cell r="AY44">
            <v>1.3</v>
          </cell>
          <cell r="AZ44">
            <v>3.7</v>
          </cell>
          <cell r="BA44">
            <v>8.1999999999999993</v>
          </cell>
          <cell r="BB44">
            <v>4.3</v>
          </cell>
          <cell r="BC44">
            <v>0</v>
          </cell>
          <cell r="BD44">
            <v>4</v>
          </cell>
          <cell r="BF44">
            <v>2.2999999999999998</v>
          </cell>
          <cell r="BG44">
            <v>3.6</v>
          </cell>
          <cell r="BH44">
            <v>6.5</v>
          </cell>
          <cell r="BI44">
            <v>2.9</v>
          </cell>
          <cell r="BJ44">
            <v>-0.7</v>
          </cell>
          <cell r="BK44">
            <v>2</v>
          </cell>
          <cell r="BO44">
            <v>1223</v>
          </cell>
          <cell r="CC44">
            <v>0</v>
          </cell>
          <cell r="CD44">
            <v>0</v>
          </cell>
        </row>
        <row r="45">
          <cell r="D45">
            <v>3664</v>
          </cell>
          <cell r="E45">
            <v>1150</v>
          </cell>
          <cell r="F45">
            <v>173</v>
          </cell>
          <cell r="G45">
            <v>1323</v>
          </cell>
          <cell r="H45">
            <v>94</v>
          </cell>
          <cell r="I45">
            <v>1417</v>
          </cell>
          <cell r="K45">
            <v>248</v>
          </cell>
          <cell r="L45">
            <v>1830</v>
          </cell>
          <cell r="M45">
            <v>1287</v>
          </cell>
          <cell r="N45">
            <v>6782</v>
          </cell>
          <cell r="O45">
            <v>613</v>
          </cell>
          <cell r="Q45">
            <v>7341</v>
          </cell>
          <cell r="T45">
            <v>1.8</v>
          </cell>
          <cell r="U45">
            <v>4.0999999999999996</v>
          </cell>
          <cell r="V45">
            <v>5.6</v>
          </cell>
          <cell r="W45">
            <v>4.3</v>
          </cell>
          <cell r="X45">
            <v>0.8</v>
          </cell>
          <cell r="Y45">
            <v>4.0999999999999996</v>
          </cell>
          <cell r="AA45">
            <v>2.2999999999999998</v>
          </cell>
          <cell r="AB45">
            <v>3.7</v>
          </cell>
          <cell r="AC45">
            <v>-0.3</v>
          </cell>
          <cell r="AD45">
            <v>1.9</v>
          </cell>
          <cell r="AE45">
            <v>2.2000000000000002</v>
          </cell>
          <cell r="AF45">
            <v>1.9</v>
          </cell>
          <cell r="AI45">
            <v>3638</v>
          </cell>
          <cell r="AJ45">
            <v>1183</v>
          </cell>
          <cell r="AK45">
            <v>159</v>
          </cell>
          <cell r="AL45">
            <v>1342</v>
          </cell>
          <cell r="AM45">
            <v>94</v>
          </cell>
          <cell r="AN45">
            <v>1436</v>
          </cell>
          <cell r="AP45">
            <v>248</v>
          </cell>
          <cell r="AQ45">
            <v>1848</v>
          </cell>
          <cell r="AR45">
            <v>1239</v>
          </cell>
          <cell r="AS45">
            <v>6725</v>
          </cell>
          <cell r="AT45">
            <v>626</v>
          </cell>
          <cell r="AU45">
            <v>-15</v>
          </cell>
          <cell r="AV45">
            <v>7337</v>
          </cell>
          <cell r="AY45">
            <v>1.1000000000000001</v>
          </cell>
          <cell r="AZ45">
            <v>8.1999999999999993</v>
          </cell>
          <cell r="BA45">
            <v>-7</v>
          </cell>
          <cell r="BB45">
            <v>6.1</v>
          </cell>
          <cell r="BC45">
            <v>1.1000000000000001</v>
          </cell>
          <cell r="BD45">
            <v>5.8</v>
          </cell>
          <cell r="BF45">
            <v>2</v>
          </cell>
          <cell r="BG45">
            <v>4.9000000000000004</v>
          </cell>
          <cell r="BH45">
            <v>-8.6999999999999993</v>
          </cell>
          <cell r="BI45">
            <v>0.1</v>
          </cell>
          <cell r="BJ45">
            <v>6.8</v>
          </cell>
          <cell r="BK45">
            <v>1.5</v>
          </cell>
          <cell r="BO45">
            <v>1044</v>
          </cell>
          <cell r="CC45">
            <v>0</v>
          </cell>
          <cell r="CD45">
            <v>0</v>
          </cell>
        </row>
        <row r="46">
          <cell r="D46">
            <v>3748</v>
          </cell>
          <cell r="E46">
            <v>1185</v>
          </cell>
          <cell r="F46">
            <v>185</v>
          </cell>
          <cell r="G46">
            <v>1371</v>
          </cell>
          <cell r="H46">
            <v>95</v>
          </cell>
          <cell r="I46">
            <v>1465</v>
          </cell>
          <cell r="K46">
            <v>254</v>
          </cell>
          <cell r="L46">
            <v>1888</v>
          </cell>
          <cell r="M46">
            <v>1333</v>
          </cell>
          <cell r="N46">
            <v>6969</v>
          </cell>
          <cell r="O46">
            <v>624</v>
          </cell>
          <cell r="Q46">
            <v>7536</v>
          </cell>
          <cell r="T46">
            <v>2.2999999999999998</v>
          </cell>
          <cell r="U46">
            <v>3</v>
          </cell>
          <cell r="V46">
            <v>7.3</v>
          </cell>
          <cell r="W46">
            <v>3.6</v>
          </cell>
          <cell r="X46">
            <v>0.4</v>
          </cell>
          <cell r="Y46">
            <v>3.4</v>
          </cell>
          <cell r="AA46">
            <v>2.4</v>
          </cell>
          <cell r="AB46">
            <v>3.2</v>
          </cell>
          <cell r="AC46">
            <v>3.5</v>
          </cell>
          <cell r="AD46">
            <v>2.8</v>
          </cell>
          <cell r="AE46">
            <v>1.9</v>
          </cell>
          <cell r="AF46">
            <v>2.7</v>
          </cell>
          <cell r="AI46">
            <v>3791</v>
          </cell>
          <cell r="AJ46">
            <v>1163</v>
          </cell>
          <cell r="AK46">
            <v>196</v>
          </cell>
          <cell r="AL46">
            <v>1359</v>
          </cell>
          <cell r="AM46">
            <v>96</v>
          </cell>
          <cell r="AN46">
            <v>1455</v>
          </cell>
          <cell r="AP46">
            <v>253</v>
          </cell>
          <cell r="AQ46">
            <v>1878</v>
          </cell>
          <cell r="AR46">
            <v>1324</v>
          </cell>
          <cell r="AS46">
            <v>6993</v>
          </cell>
          <cell r="AT46">
            <v>628</v>
          </cell>
          <cell r="AU46">
            <v>-98</v>
          </cell>
          <cell r="AV46">
            <v>7523</v>
          </cell>
          <cell r="AY46">
            <v>4.2</v>
          </cell>
          <cell r="AZ46">
            <v>-1.7</v>
          </cell>
          <cell r="BA46">
            <v>23.6</v>
          </cell>
          <cell r="BB46">
            <v>1.3</v>
          </cell>
          <cell r="BC46">
            <v>2.1</v>
          </cell>
          <cell r="BD46">
            <v>1.4</v>
          </cell>
          <cell r="BF46">
            <v>2.2999999999999998</v>
          </cell>
          <cell r="BG46">
            <v>1.6</v>
          </cell>
          <cell r="BH46">
            <v>6.8</v>
          </cell>
          <cell r="BI46">
            <v>4</v>
          </cell>
          <cell r="BJ46">
            <v>0.3</v>
          </cell>
          <cell r="BK46">
            <v>2.5</v>
          </cell>
          <cell r="BO46">
            <v>1135</v>
          </cell>
          <cell r="CC46">
            <v>0</v>
          </cell>
          <cell r="CD46">
            <v>0</v>
          </cell>
        </row>
        <row r="47">
          <cell r="D47">
            <v>3861</v>
          </cell>
          <cell r="E47">
            <v>1217</v>
          </cell>
          <cell r="F47">
            <v>196</v>
          </cell>
          <cell r="G47">
            <v>1413</v>
          </cell>
          <cell r="H47">
            <v>95</v>
          </cell>
          <cell r="I47">
            <v>1508</v>
          </cell>
          <cell r="K47">
            <v>264</v>
          </cell>
          <cell r="L47">
            <v>1945</v>
          </cell>
          <cell r="M47">
            <v>1409</v>
          </cell>
          <cell r="N47">
            <v>7215</v>
          </cell>
          <cell r="O47">
            <v>634</v>
          </cell>
          <cell r="Q47">
            <v>7794</v>
          </cell>
          <cell r="T47">
            <v>3</v>
          </cell>
          <cell r="U47">
            <v>2.7</v>
          </cell>
          <cell r="V47">
            <v>5.8</v>
          </cell>
          <cell r="W47">
            <v>3.1</v>
          </cell>
          <cell r="X47">
            <v>0.1</v>
          </cell>
          <cell r="Y47">
            <v>2.9</v>
          </cell>
          <cell r="AA47">
            <v>4</v>
          </cell>
          <cell r="AB47">
            <v>3</v>
          </cell>
          <cell r="AC47">
            <v>5.7</v>
          </cell>
          <cell r="AD47">
            <v>3.5</v>
          </cell>
          <cell r="AE47">
            <v>1.6</v>
          </cell>
          <cell r="AF47">
            <v>3.4</v>
          </cell>
          <cell r="AI47">
            <v>3805</v>
          </cell>
          <cell r="AJ47">
            <v>1223</v>
          </cell>
          <cell r="AK47">
            <v>194</v>
          </cell>
          <cell r="AL47">
            <v>1417</v>
          </cell>
          <cell r="AM47">
            <v>94</v>
          </cell>
          <cell r="AN47">
            <v>1511</v>
          </cell>
          <cell r="AP47">
            <v>263</v>
          </cell>
          <cell r="AQ47">
            <v>1947</v>
          </cell>
          <cell r="AR47">
            <v>1403</v>
          </cell>
          <cell r="AS47">
            <v>7155</v>
          </cell>
          <cell r="AT47">
            <v>618</v>
          </cell>
          <cell r="AU47">
            <v>-26</v>
          </cell>
          <cell r="AV47">
            <v>7748</v>
          </cell>
          <cell r="AY47">
            <v>0.4</v>
          </cell>
          <cell r="AZ47">
            <v>5.0999999999999996</v>
          </cell>
          <cell r="BA47">
            <v>-1</v>
          </cell>
          <cell r="BB47">
            <v>4.2</v>
          </cell>
          <cell r="BC47">
            <v>-2.1</v>
          </cell>
          <cell r="BD47">
            <v>3.8</v>
          </cell>
          <cell r="BF47">
            <v>3.7</v>
          </cell>
          <cell r="BG47">
            <v>3.7</v>
          </cell>
          <cell r="BH47">
            <v>6</v>
          </cell>
          <cell r="BI47">
            <v>2.2999999999999998</v>
          </cell>
          <cell r="BJ47">
            <v>-1.5</v>
          </cell>
          <cell r="BK47">
            <v>3</v>
          </cell>
          <cell r="BO47">
            <v>1247</v>
          </cell>
          <cell r="CC47">
            <v>0</v>
          </cell>
          <cell r="CD47">
            <v>0</v>
          </cell>
        </row>
        <row r="48">
          <cell r="D48">
            <v>3984</v>
          </cell>
          <cell r="E48">
            <v>1255</v>
          </cell>
          <cell r="F48">
            <v>201</v>
          </cell>
          <cell r="G48">
            <v>1456</v>
          </cell>
          <cell r="H48">
            <v>96</v>
          </cell>
          <cell r="I48">
            <v>1553</v>
          </cell>
          <cell r="K48">
            <v>275</v>
          </cell>
          <cell r="L48">
            <v>2005</v>
          </cell>
          <cell r="M48">
            <v>1466</v>
          </cell>
          <cell r="N48">
            <v>7455</v>
          </cell>
          <cell r="O48">
            <v>646</v>
          </cell>
          <cell r="Q48">
            <v>8065</v>
          </cell>
          <cell r="T48">
            <v>3.2</v>
          </cell>
          <cell r="U48">
            <v>3.1</v>
          </cell>
          <cell r="V48">
            <v>2.6</v>
          </cell>
          <cell r="W48">
            <v>3.1</v>
          </cell>
          <cell r="X48">
            <v>1.6</v>
          </cell>
          <cell r="Y48">
            <v>3</v>
          </cell>
          <cell r="AA48">
            <v>4.3</v>
          </cell>
          <cell r="AB48">
            <v>3.1</v>
          </cell>
          <cell r="AC48">
            <v>4</v>
          </cell>
          <cell r="AD48">
            <v>3.3</v>
          </cell>
          <cell r="AE48">
            <v>1.8</v>
          </cell>
          <cell r="AF48">
            <v>3.5</v>
          </cell>
          <cell r="AI48">
            <v>4021</v>
          </cell>
          <cell r="AJ48">
            <v>1253</v>
          </cell>
          <cell r="AK48">
            <v>200</v>
          </cell>
          <cell r="AL48">
            <v>1453</v>
          </cell>
          <cell r="AM48">
            <v>96</v>
          </cell>
          <cell r="AN48">
            <v>1549</v>
          </cell>
          <cell r="AP48">
            <v>273</v>
          </cell>
          <cell r="AQ48">
            <v>2000</v>
          </cell>
          <cell r="AR48">
            <v>1534</v>
          </cell>
          <cell r="AS48">
            <v>7555</v>
          </cell>
          <cell r="AT48">
            <v>661</v>
          </cell>
          <cell r="AU48">
            <v>-56</v>
          </cell>
          <cell r="AV48">
            <v>8160</v>
          </cell>
          <cell r="AY48">
            <v>5.7</v>
          </cell>
          <cell r="AZ48">
            <v>2.5</v>
          </cell>
          <cell r="BA48">
            <v>3.1</v>
          </cell>
          <cell r="BB48">
            <v>2.6</v>
          </cell>
          <cell r="BC48">
            <v>2.1</v>
          </cell>
          <cell r="BD48">
            <v>2.5</v>
          </cell>
          <cell r="BF48">
            <v>4</v>
          </cell>
          <cell r="BG48">
            <v>2.7</v>
          </cell>
          <cell r="BH48">
            <v>9.4</v>
          </cell>
          <cell r="BI48">
            <v>5.6</v>
          </cell>
          <cell r="BJ48">
            <v>6.9</v>
          </cell>
          <cell r="BK48">
            <v>5.3</v>
          </cell>
          <cell r="BO48">
            <v>1411</v>
          </cell>
          <cell r="CC48">
            <v>0</v>
          </cell>
          <cell r="CD48">
            <v>0</v>
          </cell>
        </row>
        <row r="49">
          <cell r="D49">
            <v>4103</v>
          </cell>
          <cell r="E49">
            <v>1308</v>
          </cell>
          <cell r="F49">
            <v>200</v>
          </cell>
          <cell r="G49">
            <v>1508</v>
          </cell>
          <cell r="H49">
            <v>102</v>
          </cell>
          <cell r="I49">
            <v>1609</v>
          </cell>
          <cell r="K49">
            <v>283</v>
          </cell>
          <cell r="L49">
            <v>2074</v>
          </cell>
          <cell r="M49">
            <v>1478</v>
          </cell>
          <cell r="N49">
            <v>7655</v>
          </cell>
          <cell r="O49">
            <v>665</v>
          </cell>
          <cell r="Q49">
            <v>8316</v>
          </cell>
          <cell r="T49">
            <v>3</v>
          </cell>
          <cell r="U49">
            <v>4.2</v>
          </cell>
          <cell r="V49">
            <v>-0.7</v>
          </cell>
          <cell r="W49">
            <v>3.5</v>
          </cell>
          <cell r="X49">
            <v>5.9</v>
          </cell>
          <cell r="Y49">
            <v>3.7</v>
          </cell>
          <cell r="AA49">
            <v>3</v>
          </cell>
          <cell r="AB49">
            <v>3.5</v>
          </cell>
          <cell r="AC49">
            <v>0.8</v>
          </cell>
          <cell r="AD49">
            <v>2.7</v>
          </cell>
          <cell r="AE49">
            <v>3</v>
          </cell>
          <cell r="AF49">
            <v>3.1</v>
          </cell>
          <cell r="AI49">
            <v>4105</v>
          </cell>
          <cell r="AJ49">
            <v>1313</v>
          </cell>
          <cell r="AK49">
            <v>202</v>
          </cell>
          <cell r="AL49">
            <v>1515</v>
          </cell>
          <cell r="AM49">
            <v>101</v>
          </cell>
          <cell r="AN49">
            <v>1616</v>
          </cell>
          <cell r="AP49">
            <v>291</v>
          </cell>
          <cell r="AQ49">
            <v>2089</v>
          </cell>
          <cell r="AR49">
            <v>1436</v>
          </cell>
          <cell r="AS49">
            <v>7630</v>
          </cell>
          <cell r="AT49">
            <v>658</v>
          </cell>
          <cell r="AU49">
            <v>-16</v>
          </cell>
          <cell r="AV49">
            <v>8272</v>
          </cell>
          <cell r="AY49">
            <v>2.1</v>
          </cell>
          <cell r="AZ49">
            <v>4.8</v>
          </cell>
          <cell r="BA49">
            <v>0.7</v>
          </cell>
          <cell r="BB49">
            <v>4.2</v>
          </cell>
          <cell r="BC49">
            <v>5.2</v>
          </cell>
          <cell r="BD49">
            <v>4.3</v>
          </cell>
          <cell r="BF49">
            <v>6.6</v>
          </cell>
          <cell r="BG49">
            <v>4.4000000000000004</v>
          </cell>
          <cell r="BH49">
            <v>-6.4</v>
          </cell>
          <cell r="BI49">
            <v>1</v>
          </cell>
          <cell r="BJ49">
            <v>-0.4</v>
          </cell>
          <cell r="BK49">
            <v>1.4</v>
          </cell>
          <cell r="BO49">
            <v>1158</v>
          </cell>
          <cell r="CC49">
            <v>0</v>
          </cell>
          <cell r="CD49">
            <v>0</v>
          </cell>
        </row>
        <row r="50">
          <cell r="D50">
            <v>4214</v>
          </cell>
          <cell r="E50">
            <v>1367</v>
          </cell>
          <cell r="F50">
            <v>200</v>
          </cell>
          <cell r="G50">
            <v>1566</v>
          </cell>
          <cell r="H50">
            <v>112</v>
          </cell>
          <cell r="I50">
            <v>1678</v>
          </cell>
          <cell r="K50">
            <v>289</v>
          </cell>
          <cell r="L50">
            <v>2153</v>
          </cell>
          <cell r="M50">
            <v>1501</v>
          </cell>
          <cell r="N50">
            <v>7868</v>
          </cell>
          <cell r="O50">
            <v>690</v>
          </cell>
          <cell r="Q50">
            <v>8556</v>
          </cell>
          <cell r="T50">
            <v>2.7</v>
          </cell>
          <cell r="U50">
            <v>4.5</v>
          </cell>
          <cell r="V50">
            <v>-0.2</v>
          </cell>
          <cell r="W50">
            <v>3.9</v>
          </cell>
          <cell r="X50">
            <v>10.199999999999999</v>
          </cell>
          <cell r="Y50">
            <v>4.3</v>
          </cell>
          <cell r="AA50">
            <v>2</v>
          </cell>
          <cell r="AB50">
            <v>3.8</v>
          </cell>
          <cell r="AC50">
            <v>1.6</v>
          </cell>
          <cell r="AD50">
            <v>2.8</v>
          </cell>
          <cell r="AE50">
            <v>3.8</v>
          </cell>
          <cell r="AF50">
            <v>2.9</v>
          </cell>
          <cell r="AI50">
            <v>4205</v>
          </cell>
          <cell r="AJ50">
            <v>1352</v>
          </cell>
          <cell r="AK50">
            <v>199</v>
          </cell>
          <cell r="AL50">
            <v>1551</v>
          </cell>
          <cell r="AM50">
            <v>111</v>
          </cell>
          <cell r="AN50">
            <v>1662</v>
          </cell>
          <cell r="AP50">
            <v>284</v>
          </cell>
          <cell r="AQ50">
            <v>2132</v>
          </cell>
          <cell r="AR50">
            <v>1470</v>
          </cell>
          <cell r="AS50">
            <v>7807</v>
          </cell>
          <cell r="AT50">
            <v>686</v>
          </cell>
          <cell r="AU50">
            <v>39</v>
          </cell>
          <cell r="AV50">
            <v>8532</v>
          </cell>
          <cell r="AY50">
            <v>2.4</v>
          </cell>
          <cell r="AZ50">
            <v>2.9</v>
          </cell>
          <cell r="BA50">
            <v>-1.3</v>
          </cell>
          <cell r="BB50">
            <v>2.4</v>
          </cell>
          <cell r="BC50">
            <v>9.9</v>
          </cell>
          <cell r="BD50">
            <v>2.8</v>
          </cell>
          <cell r="BF50">
            <v>-2.5</v>
          </cell>
          <cell r="BG50">
            <v>2.1</v>
          </cell>
          <cell r="BH50">
            <v>2.2999999999999998</v>
          </cell>
          <cell r="BI50">
            <v>2.2999999999999998</v>
          </cell>
          <cell r="BJ50">
            <v>4.3</v>
          </cell>
          <cell r="BK50">
            <v>3.1</v>
          </cell>
          <cell r="BO50">
            <v>1308</v>
          </cell>
          <cell r="CC50">
            <v>0</v>
          </cell>
          <cell r="CD50">
            <v>0</v>
          </cell>
        </row>
        <row r="51">
          <cell r="D51">
            <v>4326</v>
          </cell>
          <cell r="E51">
            <v>1428</v>
          </cell>
          <cell r="F51">
            <v>200</v>
          </cell>
          <cell r="G51">
            <v>1628</v>
          </cell>
          <cell r="H51">
            <v>124</v>
          </cell>
          <cell r="I51">
            <v>1753</v>
          </cell>
          <cell r="K51">
            <v>297</v>
          </cell>
          <cell r="L51">
            <v>2240</v>
          </cell>
          <cell r="M51">
            <v>1543</v>
          </cell>
          <cell r="N51">
            <v>8108</v>
          </cell>
          <cell r="O51">
            <v>713</v>
          </cell>
          <cell r="Q51">
            <v>8798</v>
          </cell>
          <cell r="T51">
            <v>2.7</v>
          </cell>
          <cell r="U51">
            <v>4.5</v>
          </cell>
          <cell r="V51">
            <v>0.3</v>
          </cell>
          <cell r="W51">
            <v>4</v>
          </cell>
          <cell r="X51">
            <v>10.8</v>
          </cell>
          <cell r="Y51">
            <v>4.4000000000000004</v>
          </cell>
          <cell r="AA51">
            <v>2.8</v>
          </cell>
          <cell r="AB51">
            <v>4</v>
          </cell>
          <cell r="AC51">
            <v>2.8</v>
          </cell>
          <cell r="AD51">
            <v>3.1</v>
          </cell>
          <cell r="AE51">
            <v>3.3</v>
          </cell>
          <cell r="AF51">
            <v>2.8</v>
          </cell>
          <cell r="AI51">
            <v>4328</v>
          </cell>
          <cell r="AJ51">
            <v>1444</v>
          </cell>
          <cell r="AK51">
            <v>197</v>
          </cell>
          <cell r="AL51">
            <v>1641</v>
          </cell>
          <cell r="AM51">
            <v>126</v>
          </cell>
          <cell r="AN51">
            <v>1767</v>
          </cell>
          <cell r="AP51">
            <v>295</v>
          </cell>
          <cell r="AQ51">
            <v>2251</v>
          </cell>
          <cell r="AR51">
            <v>1576</v>
          </cell>
          <cell r="AS51">
            <v>8155</v>
          </cell>
          <cell r="AT51">
            <v>718</v>
          </cell>
          <cell r="AU51">
            <v>-36</v>
          </cell>
          <cell r="AV51">
            <v>8838</v>
          </cell>
          <cell r="AY51">
            <v>2.9</v>
          </cell>
          <cell r="AZ51">
            <v>6.8</v>
          </cell>
          <cell r="BA51">
            <v>-1</v>
          </cell>
          <cell r="BB51">
            <v>5.8</v>
          </cell>
          <cell r="BC51">
            <v>13.5</v>
          </cell>
          <cell r="BD51">
            <v>6.3</v>
          </cell>
          <cell r="BF51">
            <v>3.7</v>
          </cell>
          <cell r="BG51">
            <v>5.6</v>
          </cell>
          <cell r="BH51">
            <v>7.2</v>
          </cell>
          <cell r="BI51">
            <v>4.5</v>
          </cell>
          <cell r="BJ51">
            <v>4.7</v>
          </cell>
          <cell r="BK51">
            <v>3.6</v>
          </cell>
          <cell r="BO51">
            <v>1476</v>
          </cell>
          <cell r="CC51">
            <v>0</v>
          </cell>
          <cell r="CD51">
            <v>0</v>
          </cell>
        </row>
        <row r="52">
          <cell r="D52">
            <v>4467</v>
          </cell>
          <cell r="E52">
            <v>1490</v>
          </cell>
          <cell r="F52">
            <v>203</v>
          </cell>
          <cell r="G52">
            <v>1693</v>
          </cell>
          <cell r="H52">
            <v>135</v>
          </cell>
          <cell r="I52">
            <v>1828</v>
          </cell>
          <cell r="K52">
            <v>310</v>
          </cell>
          <cell r="L52">
            <v>2332</v>
          </cell>
          <cell r="M52">
            <v>1601</v>
          </cell>
          <cell r="N52">
            <v>8400</v>
          </cell>
          <cell r="O52">
            <v>731</v>
          </cell>
          <cell r="Q52">
            <v>9070</v>
          </cell>
          <cell r="T52">
            <v>3.2</v>
          </cell>
          <cell r="U52">
            <v>4.3</v>
          </cell>
          <cell r="V52">
            <v>1.3</v>
          </cell>
          <cell r="W52">
            <v>4</v>
          </cell>
          <cell r="X52">
            <v>8.5</v>
          </cell>
          <cell r="Y52">
            <v>4.3</v>
          </cell>
          <cell r="AA52">
            <v>4.4000000000000004</v>
          </cell>
          <cell r="AB52">
            <v>4.0999999999999996</v>
          </cell>
          <cell r="AC52">
            <v>3.8</v>
          </cell>
          <cell r="AD52">
            <v>3.6</v>
          </cell>
          <cell r="AE52">
            <v>2.6</v>
          </cell>
          <cell r="AF52">
            <v>3.1</v>
          </cell>
          <cell r="AI52">
            <v>4450</v>
          </cell>
          <cell r="AJ52">
            <v>1487</v>
          </cell>
          <cell r="AK52">
            <v>206</v>
          </cell>
          <cell r="AL52">
            <v>1692</v>
          </cell>
          <cell r="AM52">
            <v>135</v>
          </cell>
          <cell r="AN52">
            <v>1827</v>
          </cell>
          <cell r="AP52">
            <v>312</v>
          </cell>
          <cell r="AQ52">
            <v>2334</v>
          </cell>
          <cell r="AR52">
            <v>1609</v>
          </cell>
          <cell r="AS52">
            <v>8393</v>
          </cell>
          <cell r="AT52">
            <v>738</v>
          </cell>
          <cell r="AU52">
            <v>-74</v>
          </cell>
          <cell r="AV52">
            <v>9058</v>
          </cell>
          <cell r="AY52">
            <v>2.8</v>
          </cell>
          <cell r="AZ52">
            <v>3</v>
          </cell>
          <cell r="BA52">
            <v>4.4000000000000004</v>
          </cell>
          <cell r="BB52">
            <v>3.1</v>
          </cell>
          <cell r="BC52">
            <v>7.1</v>
          </cell>
          <cell r="BD52">
            <v>3.4</v>
          </cell>
          <cell r="BF52">
            <v>6</v>
          </cell>
          <cell r="BG52">
            <v>3.7</v>
          </cell>
          <cell r="BH52">
            <v>2.1</v>
          </cell>
          <cell r="BI52">
            <v>2.9</v>
          </cell>
          <cell r="BJ52">
            <v>2.8</v>
          </cell>
          <cell r="BK52">
            <v>2.5</v>
          </cell>
          <cell r="BO52">
            <v>1687</v>
          </cell>
          <cell r="CC52">
            <v>0</v>
          </cell>
          <cell r="CD52">
            <v>0</v>
          </cell>
        </row>
        <row r="53">
          <cell r="D53">
            <v>4603</v>
          </cell>
          <cell r="E53">
            <v>1548</v>
          </cell>
          <cell r="F53">
            <v>207</v>
          </cell>
          <cell r="G53">
            <v>1755</v>
          </cell>
          <cell r="H53">
            <v>142</v>
          </cell>
          <cell r="I53">
            <v>1897</v>
          </cell>
          <cell r="K53">
            <v>327</v>
          </cell>
          <cell r="L53">
            <v>2423</v>
          </cell>
          <cell r="M53">
            <v>1623</v>
          </cell>
          <cell r="N53">
            <v>8649</v>
          </cell>
          <cell r="O53">
            <v>743</v>
          </cell>
          <cell r="Q53">
            <v>9339</v>
          </cell>
          <cell r="T53">
            <v>3</v>
          </cell>
          <cell r="U53">
            <v>3.9</v>
          </cell>
          <cell r="V53">
            <v>2.2000000000000002</v>
          </cell>
          <cell r="W53">
            <v>3.7</v>
          </cell>
          <cell r="X53">
            <v>5.3</v>
          </cell>
          <cell r="Y53">
            <v>3.8</v>
          </cell>
          <cell r="AA53">
            <v>5.3</v>
          </cell>
          <cell r="AB53">
            <v>3.9</v>
          </cell>
          <cell r="AC53">
            <v>1.3</v>
          </cell>
          <cell r="AD53">
            <v>3</v>
          </cell>
          <cell r="AE53">
            <v>1.5</v>
          </cell>
          <cell r="AF53">
            <v>3</v>
          </cell>
          <cell r="AI53">
            <v>4627</v>
          </cell>
          <cell r="AJ53">
            <v>1531</v>
          </cell>
          <cell r="AK53">
            <v>206</v>
          </cell>
          <cell r="AL53">
            <v>1738</v>
          </cell>
          <cell r="AM53">
            <v>142</v>
          </cell>
          <cell r="AN53">
            <v>1880</v>
          </cell>
          <cell r="AP53">
            <v>328</v>
          </cell>
          <cell r="AQ53">
            <v>2406</v>
          </cell>
          <cell r="AR53">
            <v>1578</v>
          </cell>
          <cell r="AS53">
            <v>8611</v>
          </cell>
          <cell r="AT53">
            <v>730</v>
          </cell>
          <cell r="AU53">
            <v>-57</v>
          </cell>
          <cell r="AV53">
            <v>9285</v>
          </cell>
          <cell r="AY53">
            <v>4</v>
          </cell>
          <cell r="AZ53">
            <v>3</v>
          </cell>
          <cell r="BA53">
            <v>0.4</v>
          </cell>
          <cell r="BB53">
            <v>2.7</v>
          </cell>
          <cell r="BC53">
            <v>5.2</v>
          </cell>
          <cell r="BD53">
            <v>2.9</v>
          </cell>
          <cell r="BF53">
            <v>4.9000000000000004</v>
          </cell>
          <cell r="BG53">
            <v>3.1</v>
          </cell>
          <cell r="BH53">
            <v>-2</v>
          </cell>
          <cell r="BI53">
            <v>2.6</v>
          </cell>
          <cell r="BJ53">
            <v>-1.1000000000000001</v>
          </cell>
          <cell r="BK53">
            <v>2.5</v>
          </cell>
          <cell r="BO53">
            <v>1346</v>
          </cell>
          <cell r="CC53">
            <v>0</v>
          </cell>
          <cell r="CD53">
            <v>1</v>
          </cell>
        </row>
        <row r="54">
          <cell r="D54">
            <v>4726</v>
          </cell>
          <cell r="E54">
            <v>1582</v>
          </cell>
          <cell r="F54">
            <v>211</v>
          </cell>
          <cell r="G54">
            <v>1793</v>
          </cell>
          <cell r="H54">
            <v>147</v>
          </cell>
          <cell r="I54">
            <v>1940</v>
          </cell>
          <cell r="K54">
            <v>340</v>
          </cell>
          <cell r="L54">
            <v>2484</v>
          </cell>
          <cell r="M54">
            <v>1610</v>
          </cell>
          <cell r="N54">
            <v>8821</v>
          </cell>
          <cell r="O54">
            <v>750</v>
          </cell>
          <cell r="Q54">
            <v>9553</v>
          </cell>
          <cell r="T54">
            <v>2.7</v>
          </cell>
          <cell r="U54">
            <v>2.2000000000000002</v>
          </cell>
          <cell r="V54">
            <v>1.9</v>
          </cell>
          <cell r="W54">
            <v>2.1</v>
          </cell>
          <cell r="X54">
            <v>3.4</v>
          </cell>
          <cell r="Y54">
            <v>2.2000000000000002</v>
          </cell>
          <cell r="AA54">
            <v>4</v>
          </cell>
          <cell r="AB54">
            <v>2.5</v>
          </cell>
          <cell r="AC54">
            <v>-0.7</v>
          </cell>
          <cell r="AD54">
            <v>2</v>
          </cell>
          <cell r="AE54">
            <v>1</v>
          </cell>
          <cell r="AF54">
            <v>2.2999999999999998</v>
          </cell>
          <cell r="AI54">
            <v>4743</v>
          </cell>
          <cell r="AJ54">
            <v>1608</v>
          </cell>
          <cell r="AK54">
            <v>209</v>
          </cell>
          <cell r="AL54">
            <v>1816</v>
          </cell>
          <cell r="AM54">
            <v>147</v>
          </cell>
          <cell r="AN54">
            <v>1963</v>
          </cell>
          <cell r="AP54">
            <v>339</v>
          </cell>
          <cell r="AQ54">
            <v>2507</v>
          </cell>
          <cell r="AR54">
            <v>1684</v>
          </cell>
          <cell r="AS54">
            <v>8935</v>
          </cell>
          <cell r="AT54">
            <v>758</v>
          </cell>
          <cell r="AU54">
            <v>-42</v>
          </cell>
          <cell r="AV54">
            <v>9651</v>
          </cell>
          <cell r="AY54">
            <v>2.5</v>
          </cell>
          <cell r="AZ54">
            <v>5</v>
          </cell>
          <cell r="BA54">
            <v>1.2</v>
          </cell>
          <cell r="BB54">
            <v>4.5</v>
          </cell>
          <cell r="BC54">
            <v>3.5</v>
          </cell>
          <cell r="BD54">
            <v>4.4000000000000004</v>
          </cell>
          <cell r="BF54">
            <v>3.6</v>
          </cell>
          <cell r="BG54">
            <v>4.2</v>
          </cell>
          <cell r="BH54">
            <v>6.7</v>
          </cell>
          <cell r="BI54">
            <v>3.8</v>
          </cell>
          <cell r="BJ54">
            <v>3.9</v>
          </cell>
          <cell r="BK54">
            <v>3.9</v>
          </cell>
          <cell r="BO54">
            <v>1542</v>
          </cell>
          <cell r="CC54">
            <v>0</v>
          </cell>
          <cell r="CD54">
            <v>0</v>
          </cell>
        </row>
        <row r="55">
          <cell r="D55">
            <v>4880</v>
          </cell>
          <cell r="E55">
            <v>1586</v>
          </cell>
          <cell r="F55">
            <v>215</v>
          </cell>
          <cell r="G55">
            <v>1801</v>
          </cell>
          <cell r="H55">
            <v>151</v>
          </cell>
          <cell r="I55">
            <v>1952</v>
          </cell>
          <cell r="K55">
            <v>351</v>
          </cell>
          <cell r="L55">
            <v>2513</v>
          </cell>
          <cell r="M55">
            <v>1577</v>
          </cell>
          <cell r="N55">
            <v>8970</v>
          </cell>
          <cell r="O55">
            <v>760</v>
          </cell>
          <cell r="Q55">
            <v>9732</v>
          </cell>
          <cell r="T55">
            <v>3.2</v>
          </cell>
          <cell r="U55">
            <v>0.3</v>
          </cell>
          <cell r="V55">
            <v>2</v>
          </cell>
          <cell r="W55">
            <v>0.5</v>
          </cell>
          <cell r="X55">
            <v>2.8</v>
          </cell>
          <cell r="Y55">
            <v>0.6</v>
          </cell>
          <cell r="AA55">
            <v>3.2</v>
          </cell>
          <cell r="AB55">
            <v>1.2</v>
          </cell>
          <cell r="AC55">
            <v>-2.1</v>
          </cell>
          <cell r="AD55">
            <v>1.7</v>
          </cell>
          <cell r="AE55">
            <v>1.4</v>
          </cell>
          <cell r="AF55">
            <v>1.9</v>
          </cell>
          <cell r="AI55">
            <v>4837</v>
          </cell>
          <cell r="AJ55">
            <v>1593</v>
          </cell>
          <cell r="AK55">
            <v>218</v>
          </cell>
          <cell r="AL55">
            <v>1812</v>
          </cell>
          <cell r="AM55">
            <v>150</v>
          </cell>
          <cell r="AN55">
            <v>1962</v>
          </cell>
          <cell r="AP55">
            <v>354</v>
          </cell>
          <cell r="AQ55">
            <v>2526</v>
          </cell>
          <cell r="AR55">
            <v>1529</v>
          </cell>
          <cell r="AS55">
            <v>8892</v>
          </cell>
          <cell r="AT55">
            <v>763</v>
          </cell>
          <cell r="AU55">
            <v>76</v>
          </cell>
          <cell r="AV55">
            <v>9730</v>
          </cell>
          <cell r="AY55">
            <v>2</v>
          </cell>
          <cell r="AZ55">
            <v>-0.9</v>
          </cell>
          <cell r="BA55">
            <v>4.5999999999999996</v>
          </cell>
          <cell r="BB55">
            <v>-0.3</v>
          </cell>
          <cell r="BC55">
            <v>2.1</v>
          </cell>
          <cell r="BD55">
            <v>-0.1</v>
          </cell>
          <cell r="BF55">
            <v>4.4000000000000004</v>
          </cell>
          <cell r="BG55">
            <v>0.8</v>
          </cell>
          <cell r="BH55">
            <v>-9.1999999999999993</v>
          </cell>
          <cell r="BI55">
            <v>-0.5</v>
          </cell>
          <cell r="BJ55">
            <v>0.6</v>
          </cell>
          <cell r="BK55">
            <v>0.8</v>
          </cell>
          <cell r="BO55">
            <v>1631</v>
          </cell>
          <cell r="CC55">
            <v>0</v>
          </cell>
          <cell r="CD55">
            <v>0</v>
          </cell>
        </row>
        <row r="56">
          <cell r="D56">
            <v>5087</v>
          </cell>
          <cell r="E56">
            <v>1576</v>
          </cell>
          <cell r="F56">
            <v>213</v>
          </cell>
          <cell r="G56">
            <v>1789</v>
          </cell>
          <cell r="H56">
            <v>155</v>
          </cell>
          <cell r="I56">
            <v>1944</v>
          </cell>
          <cell r="K56">
            <v>367</v>
          </cell>
          <cell r="L56">
            <v>2526</v>
          </cell>
          <cell r="M56">
            <v>1549</v>
          </cell>
          <cell r="N56">
            <v>9162</v>
          </cell>
          <cell r="O56">
            <v>776</v>
          </cell>
          <cell r="Q56">
            <v>9923</v>
          </cell>
          <cell r="T56">
            <v>4.2</v>
          </cell>
          <cell r="U56">
            <v>-0.6</v>
          </cell>
          <cell r="V56">
            <v>-1</v>
          </cell>
          <cell r="W56">
            <v>-0.7</v>
          </cell>
          <cell r="X56">
            <v>2.6</v>
          </cell>
          <cell r="Y56">
            <v>-0.4</v>
          </cell>
          <cell r="AA56">
            <v>4.5</v>
          </cell>
          <cell r="AB56">
            <v>0.5</v>
          </cell>
          <cell r="AC56">
            <v>-1.8</v>
          </cell>
          <cell r="AD56">
            <v>2.1</v>
          </cell>
          <cell r="AE56">
            <v>2.1</v>
          </cell>
          <cell r="AF56">
            <v>2</v>
          </cell>
          <cell r="AI56">
            <v>5068</v>
          </cell>
          <cell r="AJ56">
            <v>1555</v>
          </cell>
          <cell r="AK56">
            <v>213</v>
          </cell>
          <cell r="AL56">
            <v>1768</v>
          </cell>
          <cell r="AM56">
            <v>155</v>
          </cell>
          <cell r="AN56">
            <v>1923</v>
          </cell>
          <cell r="AP56">
            <v>361</v>
          </cell>
          <cell r="AQ56">
            <v>2500</v>
          </cell>
          <cell r="AR56">
            <v>1563</v>
          </cell>
          <cell r="AS56">
            <v>9130</v>
          </cell>
          <cell r="AT56">
            <v>764</v>
          </cell>
          <cell r="AU56">
            <v>-77</v>
          </cell>
          <cell r="AV56">
            <v>9817</v>
          </cell>
          <cell r="AY56">
            <v>4.8</v>
          </cell>
          <cell r="AZ56">
            <v>-2.4</v>
          </cell>
          <cell r="BA56">
            <v>-2.4</v>
          </cell>
          <cell r="BB56">
            <v>-2.4</v>
          </cell>
          <cell r="BC56">
            <v>3.3</v>
          </cell>
          <cell r="BD56">
            <v>-2</v>
          </cell>
          <cell r="BF56">
            <v>1.8</v>
          </cell>
          <cell r="BG56">
            <v>-1.1000000000000001</v>
          </cell>
          <cell r="BH56">
            <v>2.2000000000000002</v>
          </cell>
          <cell r="BI56">
            <v>2.7</v>
          </cell>
          <cell r="BJ56">
            <v>0.1</v>
          </cell>
          <cell r="BK56">
            <v>0.9</v>
          </cell>
          <cell r="BO56">
            <v>1779</v>
          </cell>
          <cell r="CC56">
            <v>0</v>
          </cell>
          <cell r="CD56">
            <v>0</v>
          </cell>
        </row>
        <row r="57">
          <cell r="D57">
            <v>5320</v>
          </cell>
          <cell r="E57">
            <v>1588</v>
          </cell>
          <cell r="F57">
            <v>213</v>
          </cell>
          <cell r="G57">
            <v>1800</v>
          </cell>
          <cell r="H57">
            <v>158</v>
          </cell>
          <cell r="I57">
            <v>1958</v>
          </cell>
          <cell r="K57">
            <v>387</v>
          </cell>
          <cell r="L57">
            <v>2567</v>
          </cell>
          <cell r="M57">
            <v>1565</v>
          </cell>
          <cell r="N57">
            <v>9451</v>
          </cell>
          <cell r="O57">
            <v>798</v>
          </cell>
          <cell r="Q57">
            <v>10209</v>
          </cell>
          <cell r="T57">
            <v>4.5999999999999996</v>
          </cell>
          <cell r="U57">
            <v>0.7</v>
          </cell>
          <cell r="V57">
            <v>-0.1</v>
          </cell>
          <cell r="W57">
            <v>0.6</v>
          </cell>
          <cell r="X57">
            <v>2.1</v>
          </cell>
          <cell r="Y57">
            <v>0.8</v>
          </cell>
          <cell r="AA57">
            <v>5.4</v>
          </cell>
          <cell r="AB57">
            <v>1.6</v>
          </cell>
          <cell r="AC57">
            <v>1</v>
          </cell>
          <cell r="AD57">
            <v>3.2</v>
          </cell>
          <cell r="AE57">
            <v>2.8</v>
          </cell>
          <cell r="AF57">
            <v>2.9</v>
          </cell>
          <cell r="AI57">
            <v>5365</v>
          </cell>
          <cell r="AJ57">
            <v>1583</v>
          </cell>
          <cell r="AK57">
            <v>219</v>
          </cell>
          <cell r="AL57">
            <v>1802</v>
          </cell>
          <cell r="AM57">
            <v>158</v>
          </cell>
          <cell r="AN57">
            <v>1960</v>
          </cell>
          <cell r="AP57">
            <v>384</v>
          </cell>
          <cell r="AQ57">
            <v>2566</v>
          </cell>
          <cell r="AR57">
            <v>1543</v>
          </cell>
          <cell r="AS57">
            <v>9474</v>
          </cell>
          <cell r="AT57">
            <v>805</v>
          </cell>
          <cell r="AU57">
            <v>-9</v>
          </cell>
          <cell r="AV57">
            <v>10270</v>
          </cell>
          <cell r="AY57">
            <v>5.9</v>
          </cell>
          <cell r="AZ57">
            <v>1.8</v>
          </cell>
          <cell r="BA57">
            <v>2.8</v>
          </cell>
          <cell r="BB57">
            <v>1.9</v>
          </cell>
          <cell r="BC57">
            <v>1.9</v>
          </cell>
          <cell r="BD57">
            <v>1.9</v>
          </cell>
          <cell r="BF57">
            <v>6.5</v>
          </cell>
          <cell r="BG57">
            <v>2.7</v>
          </cell>
          <cell r="BH57">
            <v>-1.3</v>
          </cell>
          <cell r="BI57">
            <v>3.8</v>
          </cell>
          <cell r="BJ57">
            <v>5.4</v>
          </cell>
          <cell r="BK57">
            <v>4.5999999999999996</v>
          </cell>
          <cell r="BO57">
            <v>1388</v>
          </cell>
          <cell r="CC57">
            <v>0</v>
          </cell>
          <cell r="CD57">
            <v>0</v>
          </cell>
        </row>
        <row r="58">
          <cell r="D58">
            <v>5502</v>
          </cell>
          <cell r="E58">
            <v>1637</v>
          </cell>
          <cell r="F58">
            <v>221</v>
          </cell>
          <cell r="G58">
            <v>1857</v>
          </cell>
          <cell r="H58">
            <v>160</v>
          </cell>
          <cell r="I58">
            <v>2017</v>
          </cell>
          <cell r="K58">
            <v>405</v>
          </cell>
          <cell r="L58">
            <v>2649</v>
          </cell>
          <cell r="M58">
            <v>1627</v>
          </cell>
          <cell r="N58">
            <v>9778</v>
          </cell>
          <cell r="O58">
            <v>818</v>
          </cell>
          <cell r="Q58">
            <v>10544</v>
          </cell>
          <cell r="T58">
            <v>3.4</v>
          </cell>
          <cell r="U58">
            <v>3.1</v>
          </cell>
          <cell r="V58">
            <v>3.6</v>
          </cell>
          <cell r="W58">
            <v>3.2</v>
          </cell>
          <cell r="X58">
            <v>1.1000000000000001</v>
          </cell>
          <cell r="Y58">
            <v>3</v>
          </cell>
          <cell r="AA58">
            <v>4.7</v>
          </cell>
          <cell r="AB58">
            <v>3.2</v>
          </cell>
          <cell r="AC58">
            <v>4</v>
          </cell>
          <cell r="AD58">
            <v>3.5</v>
          </cell>
          <cell r="AE58">
            <v>2.5</v>
          </cell>
          <cell r="AF58">
            <v>3.3</v>
          </cell>
          <cell r="AI58">
            <v>5501</v>
          </cell>
          <cell r="AJ58">
            <v>1633</v>
          </cell>
          <cell r="AK58">
            <v>199</v>
          </cell>
          <cell r="AL58">
            <v>1832</v>
          </cell>
          <cell r="AM58">
            <v>161</v>
          </cell>
          <cell r="AN58">
            <v>1993</v>
          </cell>
          <cell r="AP58">
            <v>416</v>
          </cell>
          <cell r="AQ58">
            <v>2637</v>
          </cell>
          <cell r="AR58">
            <v>1632</v>
          </cell>
          <cell r="AS58">
            <v>9770</v>
          </cell>
          <cell r="AT58">
            <v>822</v>
          </cell>
          <cell r="AU58">
            <v>-91</v>
          </cell>
          <cell r="AV58">
            <v>10501</v>
          </cell>
          <cell r="AY58">
            <v>2.5</v>
          </cell>
          <cell r="AZ58">
            <v>3.2</v>
          </cell>
          <cell r="BA58">
            <v>-9.1999999999999993</v>
          </cell>
          <cell r="BB58">
            <v>1.7</v>
          </cell>
          <cell r="BC58">
            <v>1.8</v>
          </cell>
          <cell r="BD58">
            <v>1.7</v>
          </cell>
          <cell r="BF58">
            <v>8.4</v>
          </cell>
          <cell r="BG58">
            <v>2.8</v>
          </cell>
          <cell r="BH58">
            <v>5.8</v>
          </cell>
          <cell r="BI58">
            <v>3.1</v>
          </cell>
          <cell r="BJ58">
            <v>2.1</v>
          </cell>
          <cell r="BK58">
            <v>2.2000000000000002</v>
          </cell>
          <cell r="BO58">
            <v>1555</v>
          </cell>
          <cell r="CC58">
            <v>0</v>
          </cell>
          <cell r="CD58">
            <v>0</v>
          </cell>
        </row>
        <row r="59">
          <cell r="D59">
            <v>5614</v>
          </cell>
          <cell r="E59">
            <v>1677</v>
          </cell>
          <cell r="F59">
            <v>235</v>
          </cell>
          <cell r="G59">
            <v>1911</v>
          </cell>
          <cell r="H59">
            <v>161</v>
          </cell>
          <cell r="I59">
            <v>2072</v>
          </cell>
          <cell r="K59">
            <v>417</v>
          </cell>
          <cell r="L59">
            <v>2723</v>
          </cell>
          <cell r="M59">
            <v>1677</v>
          </cell>
          <cell r="N59">
            <v>10014</v>
          </cell>
          <cell r="O59">
            <v>834</v>
          </cell>
          <cell r="Q59">
            <v>10787</v>
          </cell>
          <cell r="T59">
            <v>2</v>
          </cell>
          <cell r="U59">
            <v>2.4</v>
          </cell>
          <cell r="V59">
            <v>6.3</v>
          </cell>
          <cell r="W59">
            <v>2.9</v>
          </cell>
          <cell r="X59">
            <v>0.6</v>
          </cell>
          <cell r="Y59">
            <v>2.7</v>
          </cell>
          <cell r="AA59">
            <v>3.1</v>
          </cell>
          <cell r="AB59">
            <v>2.8</v>
          </cell>
          <cell r="AC59">
            <v>3.1</v>
          </cell>
          <cell r="AD59">
            <v>2.4</v>
          </cell>
          <cell r="AE59">
            <v>1.9</v>
          </cell>
          <cell r="AF59">
            <v>2.2999999999999998</v>
          </cell>
          <cell r="AI59">
            <v>5627</v>
          </cell>
          <cell r="AJ59">
            <v>1690</v>
          </cell>
          <cell r="AK59">
            <v>256</v>
          </cell>
          <cell r="AL59">
            <v>1946</v>
          </cell>
          <cell r="AM59">
            <v>160</v>
          </cell>
          <cell r="AN59">
            <v>2106</v>
          </cell>
          <cell r="AP59">
            <v>411</v>
          </cell>
          <cell r="AQ59">
            <v>2750</v>
          </cell>
          <cell r="AR59">
            <v>1695</v>
          </cell>
          <cell r="AS59">
            <v>10072</v>
          </cell>
          <cell r="AT59">
            <v>840</v>
          </cell>
          <cell r="AU59">
            <v>-12</v>
          </cell>
          <cell r="AV59">
            <v>10900</v>
          </cell>
          <cell r="AY59">
            <v>2.2999999999999998</v>
          </cell>
          <cell r="AZ59">
            <v>3.5</v>
          </cell>
          <cell r="BA59">
            <v>28.7</v>
          </cell>
          <cell r="BB59">
            <v>6.2</v>
          </cell>
          <cell r="BC59">
            <v>-0.7</v>
          </cell>
          <cell r="BD59">
            <v>5.6</v>
          </cell>
          <cell r="BF59">
            <v>-1.3</v>
          </cell>
          <cell r="BG59">
            <v>4.3</v>
          </cell>
          <cell r="BH59">
            <v>3.9</v>
          </cell>
          <cell r="BI59">
            <v>3.1</v>
          </cell>
          <cell r="BJ59">
            <v>2.2000000000000002</v>
          </cell>
          <cell r="BK59">
            <v>3.8</v>
          </cell>
          <cell r="BO59">
            <v>1729</v>
          </cell>
          <cell r="CC59">
            <v>0</v>
          </cell>
          <cell r="CD59">
            <v>0</v>
          </cell>
        </row>
        <row r="60">
          <cell r="D60">
            <v>5718</v>
          </cell>
          <cell r="E60">
            <v>1689</v>
          </cell>
          <cell r="F60">
            <v>245</v>
          </cell>
          <cell r="G60">
            <v>1935</v>
          </cell>
          <cell r="H60">
            <v>163</v>
          </cell>
          <cell r="I60">
            <v>2097</v>
          </cell>
          <cell r="K60">
            <v>429</v>
          </cell>
          <cell r="L60">
            <v>2766</v>
          </cell>
          <cell r="M60">
            <v>1707</v>
          </cell>
          <cell r="N60">
            <v>10191</v>
          </cell>
          <cell r="O60">
            <v>864</v>
          </cell>
          <cell r="Q60">
            <v>10967</v>
          </cell>
          <cell r="T60">
            <v>1.8</v>
          </cell>
          <cell r="U60">
            <v>0.8</v>
          </cell>
          <cell r="V60">
            <v>4.5999999999999996</v>
          </cell>
          <cell r="W60">
            <v>1.2</v>
          </cell>
          <cell r="X60">
            <v>1.2</v>
          </cell>
          <cell r="Y60">
            <v>1.2</v>
          </cell>
          <cell r="AA60">
            <v>2.8</v>
          </cell>
          <cell r="AB60">
            <v>1.6</v>
          </cell>
          <cell r="AC60">
            <v>1.8</v>
          </cell>
          <cell r="AD60">
            <v>1.8</v>
          </cell>
          <cell r="AE60">
            <v>3.6</v>
          </cell>
          <cell r="AF60">
            <v>1.7</v>
          </cell>
          <cell r="AI60">
            <v>5685</v>
          </cell>
          <cell r="AJ60">
            <v>1713</v>
          </cell>
          <cell r="AK60">
            <v>239</v>
          </cell>
          <cell r="AL60">
            <v>1952</v>
          </cell>
          <cell r="AM60">
            <v>163</v>
          </cell>
          <cell r="AN60">
            <v>2115</v>
          </cell>
          <cell r="AP60">
            <v>428</v>
          </cell>
          <cell r="AQ60">
            <v>2783</v>
          </cell>
          <cell r="AR60">
            <v>1711</v>
          </cell>
          <cell r="AS60">
            <v>10179</v>
          </cell>
          <cell r="AT60">
            <v>840</v>
          </cell>
          <cell r="AU60">
            <v>-109</v>
          </cell>
          <cell r="AV60">
            <v>10910</v>
          </cell>
          <cell r="AY60">
            <v>1</v>
          </cell>
          <cell r="AZ60">
            <v>1.4</v>
          </cell>
          <cell r="BA60">
            <v>-6.5</v>
          </cell>
          <cell r="BB60">
            <v>0.3</v>
          </cell>
          <cell r="BC60">
            <v>1.8</v>
          </cell>
          <cell r="BD60">
            <v>0.5</v>
          </cell>
          <cell r="BF60">
            <v>4.2</v>
          </cell>
          <cell r="BG60">
            <v>1.2</v>
          </cell>
          <cell r="BH60">
            <v>0.9</v>
          </cell>
          <cell r="BI60">
            <v>1.1000000000000001</v>
          </cell>
          <cell r="BJ60">
            <v>0</v>
          </cell>
          <cell r="BK60">
            <v>0.1</v>
          </cell>
          <cell r="BO60">
            <v>1979</v>
          </cell>
          <cell r="CC60">
            <v>0</v>
          </cell>
          <cell r="CD60">
            <v>0</v>
          </cell>
        </row>
        <row r="61">
          <cell r="D61">
            <v>5851</v>
          </cell>
          <cell r="E61">
            <v>1692</v>
          </cell>
          <cell r="F61">
            <v>252</v>
          </cell>
          <cell r="G61">
            <v>1944</v>
          </cell>
          <cell r="H61">
            <v>168</v>
          </cell>
          <cell r="I61">
            <v>2112</v>
          </cell>
          <cell r="K61">
            <v>445</v>
          </cell>
          <cell r="L61">
            <v>2804</v>
          </cell>
          <cell r="M61">
            <v>1720</v>
          </cell>
          <cell r="N61">
            <v>10375</v>
          </cell>
          <cell r="O61">
            <v>904</v>
          </cell>
          <cell r="Q61">
            <v>11170</v>
          </cell>
          <cell r="T61">
            <v>2.2999999999999998</v>
          </cell>
          <cell r="U61">
            <v>0.2</v>
          </cell>
          <cell r="V61">
            <v>2.8</v>
          </cell>
          <cell r="W61">
            <v>0.5</v>
          </cell>
          <cell r="X61">
            <v>3.3</v>
          </cell>
          <cell r="Y61">
            <v>0.7</v>
          </cell>
          <cell r="AA61">
            <v>3.6</v>
          </cell>
          <cell r="AB61">
            <v>1.4</v>
          </cell>
          <cell r="AC61">
            <v>0.7</v>
          </cell>
          <cell r="AD61">
            <v>1.8</v>
          </cell>
          <cell r="AE61">
            <v>4.5999999999999996</v>
          </cell>
          <cell r="AF61">
            <v>1.9</v>
          </cell>
          <cell r="AI61">
            <v>5852</v>
          </cell>
          <cell r="AJ61">
            <v>1652</v>
          </cell>
          <cell r="AK61">
            <v>252</v>
          </cell>
          <cell r="AL61">
            <v>1904</v>
          </cell>
          <cell r="AM61">
            <v>168</v>
          </cell>
          <cell r="AN61">
            <v>2071</v>
          </cell>
          <cell r="AP61">
            <v>443</v>
          </cell>
          <cell r="AQ61">
            <v>2761</v>
          </cell>
          <cell r="AR61">
            <v>1703</v>
          </cell>
          <cell r="AS61">
            <v>10317</v>
          </cell>
          <cell r="AT61">
            <v>911</v>
          </cell>
          <cell r="AU61">
            <v>-128</v>
          </cell>
          <cell r="AV61">
            <v>11100</v>
          </cell>
          <cell r="AY61">
            <v>2.9</v>
          </cell>
          <cell r="AZ61">
            <v>-3.6</v>
          </cell>
          <cell r="BA61">
            <v>5.3</v>
          </cell>
          <cell r="BB61">
            <v>-2.5</v>
          </cell>
          <cell r="BC61">
            <v>3.1</v>
          </cell>
          <cell r="BD61">
            <v>-2.1</v>
          </cell>
          <cell r="BF61">
            <v>3.5</v>
          </cell>
          <cell r="BG61">
            <v>-0.8</v>
          </cell>
          <cell r="BH61">
            <v>-0.4</v>
          </cell>
          <cell r="BI61">
            <v>1.4</v>
          </cell>
          <cell r="BJ61">
            <v>8.5</v>
          </cell>
          <cell r="BK61">
            <v>1.7</v>
          </cell>
          <cell r="BO61">
            <v>1442</v>
          </cell>
          <cell r="CC61">
            <v>0</v>
          </cell>
          <cell r="CD61">
            <v>0</v>
          </cell>
        </row>
        <row r="62">
          <cell r="D62">
            <v>6002</v>
          </cell>
          <cell r="E62">
            <v>1716</v>
          </cell>
          <cell r="F62">
            <v>261</v>
          </cell>
          <cell r="G62">
            <v>1977</v>
          </cell>
          <cell r="H62">
            <v>177</v>
          </cell>
          <cell r="I62">
            <v>2154</v>
          </cell>
          <cell r="K62">
            <v>463</v>
          </cell>
          <cell r="L62">
            <v>2872</v>
          </cell>
          <cell r="M62">
            <v>1738</v>
          </cell>
          <cell r="N62">
            <v>10612</v>
          </cell>
          <cell r="O62">
            <v>941</v>
          </cell>
          <cell r="Q62">
            <v>11415</v>
          </cell>
          <cell r="T62">
            <v>2.6</v>
          </cell>
          <cell r="U62">
            <v>1.4</v>
          </cell>
          <cell r="V62">
            <v>3.5</v>
          </cell>
          <cell r="W62">
            <v>1.7</v>
          </cell>
          <cell r="X62">
            <v>5.6</v>
          </cell>
          <cell r="Y62">
            <v>2</v>
          </cell>
          <cell r="AA62">
            <v>4.2</v>
          </cell>
          <cell r="AB62">
            <v>2.4</v>
          </cell>
          <cell r="AC62">
            <v>1.1000000000000001</v>
          </cell>
          <cell r="AD62">
            <v>2.2999999999999998</v>
          </cell>
          <cell r="AE62">
            <v>4.0999999999999996</v>
          </cell>
          <cell r="AF62">
            <v>2.2000000000000002</v>
          </cell>
          <cell r="AI62">
            <v>6026</v>
          </cell>
          <cell r="AJ62">
            <v>1739</v>
          </cell>
          <cell r="AK62">
            <v>255</v>
          </cell>
          <cell r="AL62">
            <v>1994</v>
          </cell>
          <cell r="AM62">
            <v>176</v>
          </cell>
          <cell r="AN62">
            <v>2170</v>
          </cell>
          <cell r="AP62">
            <v>468</v>
          </cell>
          <cell r="AQ62">
            <v>2893</v>
          </cell>
          <cell r="AR62">
            <v>1752</v>
          </cell>
          <cell r="AS62">
            <v>10672</v>
          </cell>
          <cell r="AT62">
            <v>967</v>
          </cell>
          <cell r="AU62">
            <v>-110</v>
          </cell>
          <cell r="AV62">
            <v>11528</v>
          </cell>
          <cell r="AY62">
            <v>3</v>
          </cell>
          <cell r="AZ62">
            <v>5.3</v>
          </cell>
          <cell r="BA62">
            <v>1.2</v>
          </cell>
          <cell r="BB62">
            <v>4.8</v>
          </cell>
          <cell r="BC62">
            <v>4.8</v>
          </cell>
          <cell r="BD62">
            <v>4.8</v>
          </cell>
          <cell r="BF62">
            <v>5.7</v>
          </cell>
          <cell r="BG62">
            <v>4.8</v>
          </cell>
          <cell r="BH62">
            <v>2.9</v>
          </cell>
          <cell r="BI62">
            <v>3.4</v>
          </cell>
          <cell r="BJ62">
            <v>6.1</v>
          </cell>
          <cell r="BK62">
            <v>3.9</v>
          </cell>
          <cell r="BO62">
            <v>1648</v>
          </cell>
          <cell r="CC62">
            <v>0</v>
          </cell>
          <cell r="CD62">
            <v>0</v>
          </cell>
        </row>
        <row r="63">
          <cell r="D63">
            <v>6159</v>
          </cell>
          <cell r="E63">
            <v>1791</v>
          </cell>
          <cell r="F63">
            <v>273</v>
          </cell>
          <cell r="G63">
            <v>2065</v>
          </cell>
          <cell r="H63">
            <v>188</v>
          </cell>
          <cell r="I63">
            <v>2253</v>
          </cell>
          <cell r="K63">
            <v>479</v>
          </cell>
          <cell r="L63">
            <v>2994</v>
          </cell>
          <cell r="M63">
            <v>1798</v>
          </cell>
          <cell r="N63">
            <v>10951</v>
          </cell>
          <cell r="O63">
            <v>970</v>
          </cell>
          <cell r="Q63">
            <v>11734</v>
          </cell>
          <cell r="T63">
            <v>2.6</v>
          </cell>
          <cell r="U63">
            <v>4.4000000000000004</v>
          </cell>
          <cell r="V63">
            <v>4.8</v>
          </cell>
          <cell r="W63">
            <v>4.5</v>
          </cell>
          <cell r="X63">
            <v>6.2</v>
          </cell>
          <cell r="Y63">
            <v>4.5999999999999996</v>
          </cell>
          <cell r="AA63">
            <v>3.3</v>
          </cell>
          <cell r="AB63">
            <v>4.3</v>
          </cell>
          <cell r="AC63">
            <v>3.4</v>
          </cell>
          <cell r="AD63">
            <v>3.2</v>
          </cell>
          <cell r="AE63">
            <v>3.2</v>
          </cell>
          <cell r="AF63">
            <v>2.8</v>
          </cell>
          <cell r="AI63">
            <v>6157</v>
          </cell>
          <cell r="AJ63">
            <v>1773</v>
          </cell>
          <cell r="AK63">
            <v>279</v>
          </cell>
          <cell r="AL63">
            <v>2052</v>
          </cell>
          <cell r="AM63">
            <v>190</v>
          </cell>
          <cell r="AN63">
            <v>2242</v>
          </cell>
          <cell r="AP63">
            <v>475</v>
          </cell>
          <cell r="AQ63">
            <v>2979</v>
          </cell>
          <cell r="AR63">
            <v>1789</v>
          </cell>
          <cell r="AS63">
            <v>10925</v>
          </cell>
          <cell r="AT63">
            <v>935</v>
          </cell>
          <cell r="AU63">
            <v>-170</v>
          </cell>
          <cell r="AV63">
            <v>11690</v>
          </cell>
          <cell r="AY63">
            <v>2.2000000000000002</v>
          </cell>
          <cell r="AZ63">
            <v>1.9</v>
          </cell>
          <cell r="BA63">
            <v>9.5</v>
          </cell>
          <cell r="BB63">
            <v>2.9</v>
          </cell>
          <cell r="BC63">
            <v>8.1</v>
          </cell>
          <cell r="BD63">
            <v>3.3</v>
          </cell>
          <cell r="BF63">
            <v>1.5</v>
          </cell>
          <cell r="BG63">
            <v>3</v>
          </cell>
          <cell r="BH63">
            <v>2.1</v>
          </cell>
          <cell r="BI63">
            <v>2.4</v>
          </cell>
          <cell r="BJ63">
            <v>-3.2</v>
          </cell>
          <cell r="BK63">
            <v>1.4</v>
          </cell>
          <cell r="BO63">
            <v>1807</v>
          </cell>
          <cell r="CC63">
            <v>0</v>
          </cell>
          <cell r="CD63">
            <v>0</v>
          </cell>
        </row>
        <row r="64">
          <cell r="D64">
            <v>6350</v>
          </cell>
          <cell r="E64">
            <v>1895</v>
          </cell>
          <cell r="F64">
            <v>282</v>
          </cell>
          <cell r="G64">
            <v>2177</v>
          </cell>
          <cell r="H64">
            <v>198</v>
          </cell>
          <cell r="I64">
            <v>2375</v>
          </cell>
          <cell r="K64">
            <v>494</v>
          </cell>
          <cell r="L64">
            <v>3139</v>
          </cell>
          <cell r="M64">
            <v>1863</v>
          </cell>
          <cell r="N64">
            <v>11353</v>
          </cell>
          <cell r="O64">
            <v>985</v>
          </cell>
          <cell r="Q64">
            <v>12124</v>
          </cell>
          <cell r="T64">
            <v>3.1</v>
          </cell>
          <cell r="U64">
            <v>5.8</v>
          </cell>
          <cell r="V64">
            <v>3</v>
          </cell>
          <cell r="W64">
            <v>5.4</v>
          </cell>
          <cell r="X64">
            <v>5.2</v>
          </cell>
          <cell r="Y64">
            <v>5.4</v>
          </cell>
          <cell r="AA64">
            <v>3.2</v>
          </cell>
          <cell r="AB64">
            <v>4.9000000000000004</v>
          </cell>
          <cell r="AC64">
            <v>3.6</v>
          </cell>
          <cell r="AD64">
            <v>3.7</v>
          </cell>
          <cell r="AE64">
            <v>1.5</v>
          </cell>
          <cell r="AF64">
            <v>3.3</v>
          </cell>
          <cell r="AI64">
            <v>6340</v>
          </cell>
          <cell r="AJ64">
            <v>1888</v>
          </cell>
          <cell r="AK64">
            <v>285</v>
          </cell>
          <cell r="AL64">
            <v>2173</v>
          </cell>
          <cell r="AM64">
            <v>198</v>
          </cell>
          <cell r="AN64">
            <v>2371</v>
          </cell>
          <cell r="AP64">
            <v>497</v>
          </cell>
          <cell r="AQ64">
            <v>3138</v>
          </cell>
          <cell r="AR64">
            <v>1852</v>
          </cell>
          <cell r="AS64">
            <v>11330</v>
          </cell>
          <cell r="AT64">
            <v>1008</v>
          </cell>
          <cell r="AU64">
            <v>-257</v>
          </cell>
          <cell r="AV64">
            <v>12081</v>
          </cell>
          <cell r="AY64">
            <v>3</v>
          </cell>
          <cell r="AZ64">
            <v>6.5</v>
          </cell>
          <cell r="BA64">
            <v>2.1</v>
          </cell>
          <cell r="BB64">
            <v>5.9</v>
          </cell>
          <cell r="BC64">
            <v>4.3</v>
          </cell>
          <cell r="BD64">
            <v>5.8</v>
          </cell>
          <cell r="BF64">
            <v>4.5</v>
          </cell>
          <cell r="BG64">
            <v>5.3</v>
          </cell>
          <cell r="BH64">
            <v>3.5</v>
          </cell>
          <cell r="BI64">
            <v>3.7</v>
          </cell>
          <cell r="BJ64">
            <v>7.7</v>
          </cell>
          <cell r="BK64">
            <v>3.3</v>
          </cell>
          <cell r="BO64">
            <v>2205</v>
          </cell>
          <cell r="CC64">
            <v>0</v>
          </cell>
          <cell r="CD64">
            <v>0</v>
          </cell>
        </row>
        <row r="65">
          <cell r="D65">
            <v>6612</v>
          </cell>
          <cell r="E65">
            <v>2014</v>
          </cell>
          <cell r="F65">
            <v>287</v>
          </cell>
          <cell r="G65">
            <v>2301</v>
          </cell>
          <cell r="H65">
            <v>202</v>
          </cell>
          <cell r="I65">
            <v>2503</v>
          </cell>
          <cell r="K65">
            <v>511</v>
          </cell>
          <cell r="L65">
            <v>3294</v>
          </cell>
          <cell r="M65">
            <v>1985</v>
          </cell>
          <cell r="N65">
            <v>11892</v>
          </cell>
          <cell r="O65">
            <v>1002</v>
          </cell>
          <cell r="Q65">
            <v>12635</v>
          </cell>
          <cell r="T65">
            <v>4.0999999999999996</v>
          </cell>
          <cell r="U65">
            <v>6.3</v>
          </cell>
          <cell r="V65">
            <v>1.9</v>
          </cell>
          <cell r="W65">
            <v>5.7</v>
          </cell>
          <cell r="X65">
            <v>2.1</v>
          </cell>
          <cell r="Y65">
            <v>5.4</v>
          </cell>
          <cell r="AA65">
            <v>3.4</v>
          </cell>
          <cell r="AB65">
            <v>4.9000000000000004</v>
          </cell>
          <cell r="AC65">
            <v>6.5</v>
          </cell>
          <cell r="AD65">
            <v>4.7</v>
          </cell>
          <cell r="AE65">
            <v>1.7</v>
          </cell>
          <cell r="AF65">
            <v>4.2</v>
          </cell>
          <cell r="AI65">
            <v>6584</v>
          </cell>
          <cell r="AJ65">
            <v>2043</v>
          </cell>
          <cell r="AK65">
            <v>275</v>
          </cell>
          <cell r="AL65">
            <v>2319</v>
          </cell>
          <cell r="AM65">
            <v>203</v>
          </cell>
          <cell r="AN65">
            <v>2522</v>
          </cell>
          <cell r="AP65">
            <v>508</v>
          </cell>
          <cell r="AQ65">
            <v>3310</v>
          </cell>
          <cell r="AR65">
            <v>2042</v>
          </cell>
          <cell r="AS65">
            <v>11937</v>
          </cell>
          <cell r="AT65">
            <v>1016</v>
          </cell>
          <cell r="AU65">
            <v>-270</v>
          </cell>
          <cell r="AV65">
            <v>12683</v>
          </cell>
          <cell r="AY65">
            <v>3.9</v>
          </cell>
          <cell r="AZ65">
            <v>8.1999999999999993</v>
          </cell>
          <cell r="BA65">
            <v>-3.5</v>
          </cell>
          <cell r="BB65">
            <v>6.7</v>
          </cell>
          <cell r="BC65">
            <v>2.5</v>
          </cell>
          <cell r="BD65">
            <v>6.4</v>
          </cell>
          <cell r="BF65">
            <v>2.2000000000000002</v>
          </cell>
          <cell r="BG65">
            <v>5.5</v>
          </cell>
          <cell r="BH65">
            <v>10.3</v>
          </cell>
          <cell r="BI65">
            <v>5.4</v>
          </cell>
          <cell r="BJ65">
            <v>0.8</v>
          </cell>
          <cell r="BK65">
            <v>5</v>
          </cell>
          <cell r="BO65">
            <v>1770</v>
          </cell>
          <cell r="CC65">
            <v>0</v>
          </cell>
          <cell r="CD65">
            <v>1</v>
          </cell>
        </row>
        <row r="66">
          <cell r="D66">
            <v>6932</v>
          </cell>
          <cell r="E66">
            <v>2124</v>
          </cell>
          <cell r="F66">
            <v>286</v>
          </cell>
          <cell r="G66">
            <v>2410</v>
          </cell>
          <cell r="H66">
            <v>200</v>
          </cell>
          <cell r="I66">
            <v>2610</v>
          </cell>
          <cell r="K66">
            <v>532</v>
          </cell>
          <cell r="L66">
            <v>3431</v>
          </cell>
          <cell r="M66">
            <v>2175</v>
          </cell>
          <cell r="N66">
            <v>12539</v>
          </cell>
          <cell r="O66">
            <v>1047</v>
          </cell>
          <cell r="Q66">
            <v>13312</v>
          </cell>
          <cell r="T66">
            <v>4.8</v>
          </cell>
          <cell r="U66">
            <v>5.4</v>
          </cell>
          <cell r="V66">
            <v>-0.3</v>
          </cell>
          <cell r="W66">
            <v>4.7</v>
          </cell>
          <cell r="X66">
            <v>-1.1000000000000001</v>
          </cell>
          <cell r="Y66">
            <v>4.3</v>
          </cell>
          <cell r="AA66">
            <v>4.0999999999999996</v>
          </cell>
          <cell r="AB66">
            <v>4.2</v>
          </cell>
          <cell r="AC66">
            <v>9.6</v>
          </cell>
          <cell r="AD66">
            <v>5.4</v>
          </cell>
          <cell r="AE66">
            <v>4.5</v>
          </cell>
          <cell r="AF66">
            <v>5.4</v>
          </cell>
          <cell r="AI66">
            <v>6975</v>
          </cell>
          <cell r="AJ66">
            <v>2077</v>
          </cell>
          <cell r="AK66">
            <v>298</v>
          </cell>
          <cell r="AL66">
            <v>2375</v>
          </cell>
          <cell r="AM66">
            <v>203</v>
          </cell>
          <cell r="AN66">
            <v>2578</v>
          </cell>
          <cell r="AP66">
            <v>533</v>
          </cell>
          <cell r="AQ66">
            <v>3403</v>
          </cell>
          <cell r="AR66">
            <v>2012</v>
          </cell>
          <cell r="AS66">
            <v>12391</v>
          </cell>
          <cell r="AT66">
            <v>1008</v>
          </cell>
          <cell r="AU66">
            <v>-122</v>
          </cell>
          <cell r="AV66">
            <v>13276</v>
          </cell>
          <cell r="AY66">
            <v>5.9</v>
          </cell>
          <cell r="AZ66">
            <v>1.6</v>
          </cell>
          <cell r="BA66">
            <v>8</v>
          </cell>
          <cell r="BB66">
            <v>2.4</v>
          </cell>
          <cell r="BC66">
            <v>0</v>
          </cell>
          <cell r="BD66">
            <v>2.2000000000000002</v>
          </cell>
          <cell r="BF66">
            <v>5</v>
          </cell>
          <cell r="BG66">
            <v>2.8</v>
          </cell>
          <cell r="BH66">
            <v>-1.5</v>
          </cell>
          <cell r="BI66">
            <v>3.8</v>
          </cell>
          <cell r="BJ66">
            <v>-0.8</v>
          </cell>
          <cell r="BK66">
            <v>4.7</v>
          </cell>
          <cell r="BO66">
            <v>1971</v>
          </cell>
          <cell r="CC66">
            <v>0</v>
          </cell>
          <cell r="CD66">
            <v>0</v>
          </cell>
        </row>
        <row r="67">
          <cell r="D67">
            <v>7290</v>
          </cell>
          <cell r="E67">
            <v>2205</v>
          </cell>
          <cell r="F67">
            <v>284</v>
          </cell>
          <cell r="G67">
            <v>2488</v>
          </cell>
          <cell r="H67">
            <v>196</v>
          </cell>
          <cell r="I67">
            <v>2684</v>
          </cell>
          <cell r="K67">
            <v>553</v>
          </cell>
          <cell r="L67">
            <v>3536</v>
          </cell>
          <cell r="M67">
            <v>2328</v>
          </cell>
          <cell r="N67">
            <v>13155</v>
          </cell>
          <cell r="O67">
            <v>1122</v>
          </cell>
          <cell r="Q67">
            <v>14092</v>
          </cell>
          <cell r="T67">
            <v>5.2</v>
          </cell>
          <cell r="U67">
            <v>3.8</v>
          </cell>
          <cell r="V67">
            <v>-0.8</v>
          </cell>
          <cell r="W67">
            <v>3.3</v>
          </cell>
          <cell r="X67">
            <v>-2.2999999999999998</v>
          </cell>
          <cell r="Y67">
            <v>2.8</v>
          </cell>
          <cell r="AA67">
            <v>4</v>
          </cell>
          <cell r="AB67">
            <v>3.1</v>
          </cell>
          <cell r="AC67">
            <v>7</v>
          </cell>
          <cell r="AD67">
            <v>4.9000000000000004</v>
          </cell>
          <cell r="AE67">
            <v>7.2</v>
          </cell>
          <cell r="AF67">
            <v>5.9</v>
          </cell>
          <cell r="AI67">
            <v>7282</v>
          </cell>
          <cell r="AJ67">
            <v>2250</v>
          </cell>
          <cell r="AK67">
            <v>284</v>
          </cell>
          <cell r="AL67">
            <v>2533</v>
          </cell>
          <cell r="AM67">
            <v>193</v>
          </cell>
          <cell r="AN67">
            <v>2726</v>
          </cell>
          <cell r="AP67">
            <v>552</v>
          </cell>
          <cell r="AQ67">
            <v>3577</v>
          </cell>
          <cell r="AR67">
            <v>2504</v>
          </cell>
          <cell r="AS67">
            <v>13363</v>
          </cell>
          <cell r="AT67">
            <v>1126</v>
          </cell>
          <cell r="AU67">
            <v>-470</v>
          </cell>
          <cell r="AV67">
            <v>14019</v>
          </cell>
          <cell r="AY67">
            <v>4.4000000000000004</v>
          </cell>
          <cell r="AZ67">
            <v>8.3000000000000007</v>
          </cell>
          <cell r="BA67">
            <v>-4.7</v>
          </cell>
          <cell r="BB67">
            <v>6.7</v>
          </cell>
          <cell r="BC67">
            <v>-5</v>
          </cell>
          <cell r="BD67">
            <v>5.8</v>
          </cell>
          <cell r="BF67">
            <v>3.4</v>
          </cell>
          <cell r="BG67">
            <v>5.0999999999999996</v>
          </cell>
          <cell r="BH67">
            <v>24.4</v>
          </cell>
          <cell r="BI67">
            <v>7.8</v>
          </cell>
          <cell r="BJ67">
            <v>11.7</v>
          </cell>
          <cell r="BK67">
            <v>5.6</v>
          </cell>
          <cell r="BO67">
            <v>2278</v>
          </cell>
          <cell r="CC67">
            <v>0</v>
          </cell>
          <cell r="CD67">
            <v>0</v>
          </cell>
        </row>
        <row r="68">
          <cell r="D68">
            <v>7659</v>
          </cell>
          <cell r="E68">
            <v>2194</v>
          </cell>
          <cell r="F68">
            <v>288</v>
          </cell>
          <cell r="G68">
            <v>2482</v>
          </cell>
          <cell r="H68">
            <v>194</v>
          </cell>
          <cell r="I68">
            <v>2675</v>
          </cell>
          <cell r="K68">
            <v>575</v>
          </cell>
          <cell r="L68">
            <v>3563</v>
          </cell>
          <cell r="M68">
            <v>2436</v>
          </cell>
          <cell r="N68">
            <v>13658</v>
          </cell>
          <cell r="O68">
            <v>1208</v>
          </cell>
          <cell r="Q68">
            <v>14805</v>
          </cell>
          <cell r="T68">
            <v>5.0999999999999996</v>
          </cell>
          <cell r="U68">
            <v>-0.5</v>
          </cell>
          <cell r="V68">
            <v>1.5</v>
          </cell>
          <cell r="W68">
            <v>-0.3</v>
          </cell>
          <cell r="X68">
            <v>-0.8</v>
          </cell>
          <cell r="Y68">
            <v>-0.3</v>
          </cell>
          <cell r="AA68">
            <v>4</v>
          </cell>
          <cell r="AB68">
            <v>0.7</v>
          </cell>
          <cell r="AC68">
            <v>4.5999999999999996</v>
          </cell>
          <cell r="AD68">
            <v>3.8</v>
          </cell>
          <cell r="AE68">
            <v>7.6</v>
          </cell>
          <cell r="AF68">
            <v>5.0999999999999996</v>
          </cell>
          <cell r="AI68">
            <v>7665</v>
          </cell>
          <cell r="AJ68">
            <v>2175</v>
          </cell>
          <cell r="AK68">
            <v>274</v>
          </cell>
          <cell r="AL68">
            <v>2448</v>
          </cell>
          <cell r="AM68">
            <v>194</v>
          </cell>
          <cell r="AN68">
            <v>2642</v>
          </cell>
          <cell r="AP68">
            <v>580</v>
          </cell>
          <cell r="AQ68">
            <v>3534</v>
          </cell>
          <cell r="AR68">
            <v>2417</v>
          </cell>
          <cell r="AS68">
            <v>13615</v>
          </cell>
          <cell r="AT68">
            <v>1241</v>
          </cell>
          <cell r="AU68">
            <v>89</v>
          </cell>
          <cell r="AV68">
            <v>14946</v>
          </cell>
          <cell r="AY68">
            <v>5.3</v>
          </cell>
          <cell r="AZ68">
            <v>-3.3</v>
          </cell>
          <cell r="BA68">
            <v>-3.6</v>
          </cell>
          <cell r="BB68">
            <v>-3.4</v>
          </cell>
          <cell r="BC68">
            <v>0.5</v>
          </cell>
          <cell r="BD68">
            <v>-3.1</v>
          </cell>
          <cell r="BF68">
            <v>5.2</v>
          </cell>
          <cell r="BG68">
            <v>-1.2</v>
          </cell>
          <cell r="BH68">
            <v>-3.5</v>
          </cell>
          <cell r="BI68">
            <v>1.9</v>
          </cell>
          <cell r="BJ68">
            <v>10.3</v>
          </cell>
          <cell r="BK68">
            <v>6.6</v>
          </cell>
          <cell r="BO68">
            <v>2565</v>
          </cell>
          <cell r="CC68">
            <v>0</v>
          </cell>
          <cell r="CD68">
            <v>0</v>
          </cell>
        </row>
        <row r="69">
          <cell r="D69">
            <v>8149</v>
          </cell>
          <cell r="E69">
            <v>2092</v>
          </cell>
          <cell r="F69">
            <v>291</v>
          </cell>
          <cell r="G69">
            <v>2383</v>
          </cell>
          <cell r="H69">
            <v>201</v>
          </cell>
          <cell r="I69">
            <v>2585</v>
          </cell>
          <cell r="K69">
            <v>603</v>
          </cell>
          <cell r="L69">
            <v>3519</v>
          </cell>
          <cell r="M69">
            <v>2451</v>
          </cell>
          <cell r="N69">
            <v>14120</v>
          </cell>
          <cell r="O69">
            <v>1284</v>
          </cell>
          <cell r="Q69">
            <v>15388</v>
          </cell>
          <cell r="T69">
            <v>6.4</v>
          </cell>
          <cell r="U69">
            <v>-4.5999999999999996</v>
          </cell>
          <cell r="V69">
            <v>1.2</v>
          </cell>
          <cell r="W69">
            <v>-4</v>
          </cell>
          <cell r="X69">
            <v>3.8</v>
          </cell>
          <cell r="Y69">
            <v>-3.4</v>
          </cell>
          <cell r="AA69">
            <v>4.8</v>
          </cell>
          <cell r="AB69">
            <v>-1.2</v>
          </cell>
          <cell r="AC69">
            <v>0.6</v>
          </cell>
          <cell r="AD69">
            <v>3.4</v>
          </cell>
          <cell r="AE69">
            <v>6.3</v>
          </cell>
          <cell r="AF69">
            <v>3.9</v>
          </cell>
          <cell r="AI69">
            <v>8161</v>
          </cell>
          <cell r="AJ69">
            <v>2191</v>
          </cell>
          <cell r="AK69">
            <v>298</v>
          </cell>
          <cell r="AL69">
            <v>2489</v>
          </cell>
          <cell r="AM69">
            <v>201</v>
          </cell>
          <cell r="AN69">
            <v>2689</v>
          </cell>
          <cell r="AP69">
            <v>595</v>
          </cell>
          <cell r="AQ69">
            <v>3616</v>
          </cell>
          <cell r="AR69">
            <v>2312</v>
          </cell>
          <cell r="AS69">
            <v>14088</v>
          </cell>
          <cell r="AT69">
            <v>1273</v>
          </cell>
          <cell r="AU69">
            <v>110</v>
          </cell>
          <cell r="AV69">
            <v>15472</v>
          </cell>
          <cell r="AY69">
            <v>6.5</v>
          </cell>
          <cell r="AZ69">
            <v>0.7</v>
          </cell>
          <cell r="BA69">
            <v>8.9</v>
          </cell>
          <cell r="BB69">
            <v>1.6</v>
          </cell>
          <cell r="BC69">
            <v>3.6</v>
          </cell>
          <cell r="BD69">
            <v>1.8</v>
          </cell>
          <cell r="BF69">
            <v>2.6</v>
          </cell>
          <cell r="BG69">
            <v>2.2999999999999998</v>
          </cell>
          <cell r="BH69">
            <v>-4.3</v>
          </cell>
          <cell r="BI69">
            <v>3.5</v>
          </cell>
          <cell r="BJ69">
            <v>2.5</v>
          </cell>
          <cell r="BK69">
            <v>3.5</v>
          </cell>
          <cell r="BO69">
            <v>1880</v>
          </cell>
          <cell r="CC69">
            <v>0</v>
          </cell>
          <cell r="CD69">
            <v>0</v>
          </cell>
        </row>
        <row r="70">
          <cell r="D70">
            <v>8822</v>
          </cell>
          <cell r="E70">
            <v>2018</v>
          </cell>
          <cell r="F70">
            <v>291</v>
          </cell>
          <cell r="G70">
            <v>2309</v>
          </cell>
          <cell r="H70">
            <v>218</v>
          </cell>
          <cell r="I70">
            <v>2527</v>
          </cell>
          <cell r="K70">
            <v>634</v>
          </cell>
          <cell r="L70">
            <v>3522</v>
          </cell>
          <cell r="M70">
            <v>2374</v>
          </cell>
          <cell r="N70">
            <v>14718</v>
          </cell>
          <cell r="O70">
            <v>1360</v>
          </cell>
          <cell r="Q70">
            <v>15987</v>
          </cell>
          <cell r="T70">
            <v>8.3000000000000007</v>
          </cell>
          <cell r="U70">
            <v>-3.5</v>
          </cell>
          <cell r="V70">
            <v>-0.1</v>
          </cell>
          <cell r="W70">
            <v>-3.1</v>
          </cell>
          <cell r="X70">
            <v>8.4</v>
          </cell>
          <cell r="Y70">
            <v>-2.2000000000000002</v>
          </cell>
          <cell r="AA70">
            <v>5.2</v>
          </cell>
          <cell r="AB70">
            <v>0.1</v>
          </cell>
          <cell r="AC70">
            <v>-3.2</v>
          </cell>
          <cell r="AD70">
            <v>4.2</v>
          </cell>
          <cell r="AE70">
            <v>5.9</v>
          </cell>
          <cell r="AF70">
            <v>3.9</v>
          </cell>
          <cell r="AI70">
            <v>8653</v>
          </cell>
          <cell r="AJ70">
            <v>1877</v>
          </cell>
          <cell r="AK70">
            <v>310</v>
          </cell>
          <cell r="AL70">
            <v>2187</v>
          </cell>
          <cell r="AM70">
            <v>215</v>
          </cell>
          <cell r="AN70">
            <v>2401</v>
          </cell>
          <cell r="AP70">
            <v>635</v>
          </cell>
          <cell r="AQ70">
            <v>3394</v>
          </cell>
          <cell r="AR70">
            <v>2596</v>
          </cell>
          <cell r="AS70">
            <v>14643</v>
          </cell>
          <cell r="AT70">
            <v>1328</v>
          </cell>
          <cell r="AU70">
            <v>-228</v>
          </cell>
          <cell r="AV70">
            <v>15743</v>
          </cell>
          <cell r="AY70">
            <v>6</v>
          </cell>
          <cell r="AZ70">
            <v>-14.3</v>
          </cell>
          <cell r="BA70">
            <v>4.0999999999999996</v>
          </cell>
          <cell r="BB70">
            <v>-12.1</v>
          </cell>
          <cell r="BC70">
            <v>7</v>
          </cell>
          <cell r="BD70">
            <v>-10.7</v>
          </cell>
          <cell r="BF70">
            <v>6.6</v>
          </cell>
          <cell r="BG70">
            <v>-6.1</v>
          </cell>
          <cell r="BH70">
            <v>12.3</v>
          </cell>
          <cell r="BI70">
            <v>3.9</v>
          </cell>
          <cell r="BJ70">
            <v>4.3</v>
          </cell>
          <cell r="BK70">
            <v>1.8</v>
          </cell>
          <cell r="BO70">
            <v>1791</v>
          </cell>
          <cell r="CC70">
            <v>0</v>
          </cell>
          <cell r="CD70">
            <v>0</v>
          </cell>
        </row>
        <row r="71">
          <cell r="D71">
            <v>9557</v>
          </cell>
          <cell r="E71">
            <v>2027</v>
          </cell>
          <cell r="F71">
            <v>287</v>
          </cell>
          <cell r="G71">
            <v>2313</v>
          </cell>
          <cell r="H71">
            <v>238</v>
          </cell>
          <cell r="I71">
            <v>2552</v>
          </cell>
          <cell r="K71">
            <v>671</v>
          </cell>
          <cell r="L71">
            <v>3614</v>
          </cell>
          <cell r="M71">
            <v>2291</v>
          </cell>
          <cell r="N71">
            <v>15462</v>
          </cell>
          <cell r="O71">
            <v>1435</v>
          </cell>
          <cell r="Q71">
            <v>16685</v>
          </cell>
          <cell r="T71">
            <v>8.3000000000000007</v>
          </cell>
          <cell r="U71">
            <v>0.4</v>
          </cell>
          <cell r="V71">
            <v>-1.5</v>
          </cell>
          <cell r="W71">
            <v>0.2</v>
          </cell>
          <cell r="X71">
            <v>9.1999999999999993</v>
          </cell>
          <cell r="Y71">
            <v>1</v>
          </cell>
          <cell r="AA71">
            <v>5.8</v>
          </cell>
          <cell r="AB71">
            <v>2.6</v>
          </cell>
          <cell r="AC71">
            <v>-3.5</v>
          </cell>
          <cell r="AD71">
            <v>5.0999999999999996</v>
          </cell>
          <cell r="AE71">
            <v>5.5</v>
          </cell>
          <cell r="AF71">
            <v>4.4000000000000004</v>
          </cell>
          <cell r="AI71">
            <v>9705</v>
          </cell>
          <cell r="AJ71">
            <v>2042</v>
          </cell>
          <cell r="AK71">
            <v>261</v>
          </cell>
          <cell r="AL71">
            <v>2304</v>
          </cell>
          <cell r="AM71">
            <v>242</v>
          </cell>
          <cell r="AN71">
            <v>2546</v>
          </cell>
          <cell r="AP71">
            <v>680</v>
          </cell>
          <cell r="AQ71">
            <v>3621</v>
          </cell>
          <cell r="AR71">
            <v>2151</v>
          </cell>
          <cell r="AS71">
            <v>15477</v>
          </cell>
          <cell r="AT71">
            <v>1469</v>
          </cell>
          <cell r="AU71">
            <v>-215</v>
          </cell>
          <cell r="AV71">
            <v>16732</v>
          </cell>
          <cell r="AY71">
            <v>12.2</v>
          </cell>
          <cell r="AZ71">
            <v>8.8000000000000007</v>
          </cell>
          <cell r="BA71">
            <v>-15.7</v>
          </cell>
          <cell r="BB71">
            <v>5.4</v>
          </cell>
          <cell r="BC71">
            <v>12.6</v>
          </cell>
          <cell r="BD71">
            <v>6</v>
          </cell>
          <cell r="BF71">
            <v>7.2</v>
          </cell>
          <cell r="BG71">
            <v>6.7</v>
          </cell>
          <cell r="BH71">
            <v>-17.100000000000001</v>
          </cell>
          <cell r="BI71">
            <v>5.7</v>
          </cell>
          <cell r="BJ71">
            <v>10.6</v>
          </cell>
          <cell r="BK71">
            <v>6.3</v>
          </cell>
          <cell r="BO71">
            <v>2057</v>
          </cell>
          <cell r="CC71">
            <v>0</v>
          </cell>
          <cell r="CD71">
            <v>1</v>
          </cell>
        </row>
        <row r="72">
          <cell r="D72">
            <v>10140</v>
          </cell>
          <cell r="E72">
            <v>2152</v>
          </cell>
          <cell r="F72">
            <v>291</v>
          </cell>
          <cell r="G72">
            <v>2442</v>
          </cell>
          <cell r="H72">
            <v>256</v>
          </cell>
          <cell r="I72">
            <v>2699</v>
          </cell>
          <cell r="K72">
            <v>713</v>
          </cell>
          <cell r="L72">
            <v>3833</v>
          </cell>
          <cell r="M72">
            <v>2220</v>
          </cell>
          <cell r="N72">
            <v>16192</v>
          </cell>
          <cell r="O72">
            <v>1499</v>
          </cell>
          <cell r="Q72">
            <v>17449</v>
          </cell>
          <cell r="T72">
            <v>6.1</v>
          </cell>
          <cell r="U72">
            <v>6.2</v>
          </cell>
          <cell r="V72">
            <v>1.5</v>
          </cell>
          <cell r="W72">
            <v>5.6</v>
          </cell>
          <cell r="X72">
            <v>7.4</v>
          </cell>
          <cell r="Y72">
            <v>5.8</v>
          </cell>
          <cell r="AA72">
            <v>6.2</v>
          </cell>
          <cell r="AB72">
            <v>6.1</v>
          </cell>
          <cell r="AC72">
            <v>-3.1</v>
          </cell>
          <cell r="AD72">
            <v>4.7</v>
          </cell>
          <cell r="AE72">
            <v>4.4000000000000004</v>
          </cell>
          <cell r="AF72">
            <v>4.5999999999999996</v>
          </cell>
          <cell r="AI72">
            <v>10189</v>
          </cell>
          <cell r="AJ72">
            <v>2245</v>
          </cell>
          <cell r="AK72">
            <v>297</v>
          </cell>
          <cell r="AL72">
            <v>2542</v>
          </cell>
          <cell r="AM72">
            <v>256</v>
          </cell>
          <cell r="AN72">
            <v>2798</v>
          </cell>
          <cell r="AP72">
            <v>697</v>
          </cell>
          <cell r="AQ72">
            <v>3918</v>
          </cell>
          <cell r="AR72">
            <v>2210</v>
          </cell>
          <cell r="AS72">
            <v>16317</v>
          </cell>
          <cell r="AT72">
            <v>1513</v>
          </cell>
          <cell r="AU72">
            <v>-204</v>
          </cell>
          <cell r="AV72">
            <v>17625</v>
          </cell>
          <cell r="AY72">
            <v>5</v>
          </cell>
          <cell r="AZ72">
            <v>9.9</v>
          </cell>
          <cell r="BA72">
            <v>13.7</v>
          </cell>
          <cell r="BB72">
            <v>10.4</v>
          </cell>
          <cell r="BC72">
            <v>5.8</v>
          </cell>
          <cell r="BD72">
            <v>9.9</v>
          </cell>
          <cell r="BF72">
            <v>2.5</v>
          </cell>
          <cell r="BG72">
            <v>8.1999999999999993</v>
          </cell>
          <cell r="BH72">
            <v>2.7</v>
          </cell>
          <cell r="BI72">
            <v>5.4</v>
          </cell>
          <cell r="BJ72">
            <v>3</v>
          </cell>
          <cell r="BK72">
            <v>5.3</v>
          </cell>
          <cell r="BO72">
            <v>2662</v>
          </cell>
          <cell r="CC72">
            <v>0</v>
          </cell>
          <cell r="CD72">
            <v>0</v>
          </cell>
        </row>
        <row r="73">
          <cell r="D73">
            <v>10492</v>
          </cell>
          <cell r="E73">
            <v>2324</v>
          </cell>
          <cell r="F73">
            <v>304</v>
          </cell>
          <cell r="G73">
            <v>2627</v>
          </cell>
          <cell r="H73">
            <v>263</v>
          </cell>
          <cell r="I73">
            <v>2890</v>
          </cell>
          <cell r="K73">
            <v>757</v>
          </cell>
          <cell r="L73">
            <v>4095</v>
          </cell>
          <cell r="M73">
            <v>2218</v>
          </cell>
          <cell r="N73">
            <v>16805</v>
          </cell>
          <cell r="O73">
            <v>1552</v>
          </cell>
          <cell r="Q73">
            <v>18126</v>
          </cell>
          <cell r="T73">
            <v>3.5</v>
          </cell>
          <cell r="U73">
            <v>8</v>
          </cell>
          <cell r="V73">
            <v>4.4000000000000004</v>
          </cell>
          <cell r="W73">
            <v>7.6</v>
          </cell>
          <cell r="X73">
            <v>2.6</v>
          </cell>
          <cell r="Y73">
            <v>7.1</v>
          </cell>
          <cell r="AA73">
            <v>6.2</v>
          </cell>
          <cell r="AB73">
            <v>6.8</v>
          </cell>
          <cell r="AC73">
            <v>-0.1</v>
          </cell>
          <cell r="AD73">
            <v>3.8</v>
          </cell>
          <cell r="AE73">
            <v>3.6</v>
          </cell>
          <cell r="AF73">
            <v>3.9</v>
          </cell>
          <cell r="AI73">
            <v>10494</v>
          </cell>
          <cell r="AJ73">
            <v>2160</v>
          </cell>
          <cell r="AK73">
            <v>307</v>
          </cell>
          <cell r="AL73">
            <v>2467</v>
          </cell>
          <cell r="AM73">
            <v>263</v>
          </cell>
          <cell r="AN73">
            <v>2730</v>
          </cell>
          <cell r="AP73">
            <v>768</v>
          </cell>
          <cell r="AQ73">
            <v>3946</v>
          </cell>
          <cell r="AR73">
            <v>2258</v>
          </cell>
          <cell r="AS73">
            <v>16698</v>
          </cell>
          <cell r="AT73">
            <v>1519</v>
          </cell>
          <cell r="AU73">
            <v>-236</v>
          </cell>
          <cell r="AV73">
            <v>17981</v>
          </cell>
          <cell r="AY73">
            <v>3</v>
          </cell>
          <cell r="AZ73">
            <v>-3.8</v>
          </cell>
          <cell r="BA73">
            <v>3.4</v>
          </cell>
          <cell r="BB73">
            <v>-3</v>
          </cell>
          <cell r="BC73">
            <v>2.8</v>
          </cell>
          <cell r="BD73">
            <v>-2.4</v>
          </cell>
          <cell r="BF73">
            <v>10.199999999999999</v>
          </cell>
          <cell r="BG73">
            <v>0.7</v>
          </cell>
          <cell r="BH73">
            <v>2.2000000000000002</v>
          </cell>
          <cell r="BI73">
            <v>2.2999999999999998</v>
          </cell>
          <cell r="BJ73">
            <v>0.4</v>
          </cell>
          <cell r="BK73">
            <v>2</v>
          </cell>
          <cell r="BO73">
            <v>1840</v>
          </cell>
          <cell r="CC73">
            <v>0</v>
          </cell>
          <cell r="CD73">
            <v>0</v>
          </cell>
        </row>
        <row r="74">
          <cell r="D74">
            <v>10760</v>
          </cell>
          <cell r="E74">
            <v>2451</v>
          </cell>
          <cell r="F74">
            <v>319</v>
          </cell>
          <cell r="G74">
            <v>2770</v>
          </cell>
          <cell r="H74">
            <v>256</v>
          </cell>
          <cell r="I74">
            <v>3026</v>
          </cell>
          <cell r="K74">
            <v>803</v>
          </cell>
          <cell r="L74">
            <v>4302</v>
          </cell>
          <cell r="M74">
            <v>2290</v>
          </cell>
          <cell r="N74">
            <v>17352</v>
          </cell>
          <cell r="O74">
            <v>1631</v>
          </cell>
          <cell r="Q74">
            <v>18736</v>
          </cell>
          <cell r="T74">
            <v>2.6</v>
          </cell>
          <cell r="U74">
            <v>5.5</v>
          </cell>
          <cell r="V74">
            <v>5.2</v>
          </cell>
          <cell r="W74">
            <v>5.4</v>
          </cell>
          <cell r="X74">
            <v>-2.5</v>
          </cell>
          <cell r="Y74">
            <v>4.7</v>
          </cell>
          <cell r="AA74">
            <v>6.1</v>
          </cell>
          <cell r="AB74">
            <v>5.0999999999999996</v>
          </cell>
          <cell r="AC74">
            <v>3.3</v>
          </cell>
          <cell r="AD74">
            <v>3.3</v>
          </cell>
          <cell r="AE74">
            <v>5</v>
          </cell>
          <cell r="AF74">
            <v>3.4</v>
          </cell>
          <cell r="AI74">
            <v>10676</v>
          </cell>
          <cell r="AJ74">
            <v>2627</v>
          </cell>
          <cell r="AK74">
            <v>325</v>
          </cell>
          <cell r="AL74">
            <v>2952</v>
          </cell>
          <cell r="AM74">
            <v>264</v>
          </cell>
          <cell r="AN74">
            <v>3216</v>
          </cell>
          <cell r="AP74">
            <v>801</v>
          </cell>
          <cell r="AQ74">
            <v>4489</v>
          </cell>
          <cell r="AR74">
            <v>2286</v>
          </cell>
          <cell r="AS74">
            <v>17451</v>
          </cell>
          <cell r="AT74">
            <v>1645</v>
          </cell>
          <cell r="AU74">
            <v>-279</v>
          </cell>
          <cell r="AV74">
            <v>18817</v>
          </cell>
          <cell r="AY74">
            <v>1.7</v>
          </cell>
          <cell r="AZ74">
            <v>21.6</v>
          </cell>
          <cell r="BA74">
            <v>5.8</v>
          </cell>
          <cell r="BB74">
            <v>19.7</v>
          </cell>
          <cell r="BC74">
            <v>0.4</v>
          </cell>
          <cell r="BD74">
            <v>17.8</v>
          </cell>
          <cell r="BF74">
            <v>4.3</v>
          </cell>
          <cell r="BG74">
            <v>13.8</v>
          </cell>
          <cell r="BH74">
            <v>1.2</v>
          </cell>
          <cell r="BI74">
            <v>4.5</v>
          </cell>
          <cell r="BJ74">
            <v>8.3000000000000007</v>
          </cell>
          <cell r="BK74">
            <v>4.5999999999999996</v>
          </cell>
          <cell r="BO74">
            <v>2527</v>
          </cell>
          <cell r="CC74">
            <v>0</v>
          </cell>
          <cell r="CD74">
            <v>0</v>
          </cell>
        </row>
        <row r="75">
          <cell r="D75">
            <v>11116</v>
          </cell>
          <cell r="E75">
            <v>2526</v>
          </cell>
          <cell r="F75">
            <v>335</v>
          </cell>
          <cell r="G75">
            <v>2860</v>
          </cell>
          <cell r="H75">
            <v>246</v>
          </cell>
          <cell r="I75">
            <v>3106</v>
          </cell>
          <cell r="K75">
            <v>854</v>
          </cell>
          <cell r="L75">
            <v>4457</v>
          </cell>
          <cell r="M75">
            <v>2374</v>
          </cell>
          <cell r="N75">
            <v>17948</v>
          </cell>
          <cell r="O75">
            <v>1770</v>
          </cell>
          <cell r="Q75">
            <v>19463</v>
          </cell>
          <cell r="T75">
            <v>3.3</v>
          </cell>
          <cell r="U75">
            <v>3.1</v>
          </cell>
          <cell r="V75">
            <v>4.8</v>
          </cell>
          <cell r="W75">
            <v>3.3</v>
          </cell>
          <cell r="X75">
            <v>-4.2</v>
          </cell>
          <cell r="Y75">
            <v>2.6</v>
          </cell>
          <cell r="AA75">
            <v>6.3</v>
          </cell>
          <cell r="AB75">
            <v>3.6</v>
          </cell>
          <cell r="AC75">
            <v>3.7</v>
          </cell>
          <cell r="AD75">
            <v>3.4</v>
          </cell>
          <cell r="AE75">
            <v>8.6</v>
          </cell>
          <cell r="AF75">
            <v>3.9</v>
          </cell>
          <cell r="AI75">
            <v>11119</v>
          </cell>
          <cell r="AJ75">
            <v>2464</v>
          </cell>
          <cell r="AK75">
            <v>318</v>
          </cell>
          <cell r="AL75">
            <v>2781</v>
          </cell>
          <cell r="AM75">
            <v>240</v>
          </cell>
          <cell r="AN75">
            <v>3021</v>
          </cell>
          <cell r="AP75">
            <v>848</v>
          </cell>
          <cell r="AQ75">
            <v>4367</v>
          </cell>
          <cell r="AR75">
            <v>2352</v>
          </cell>
          <cell r="AS75">
            <v>17838</v>
          </cell>
          <cell r="AT75">
            <v>1752</v>
          </cell>
          <cell r="AU75">
            <v>-196</v>
          </cell>
          <cell r="AV75">
            <v>19394</v>
          </cell>
          <cell r="AY75">
            <v>4.0999999999999996</v>
          </cell>
          <cell r="AZ75">
            <v>-6.2</v>
          </cell>
          <cell r="BA75">
            <v>-2.4</v>
          </cell>
          <cell r="BB75">
            <v>-5.8</v>
          </cell>
          <cell r="BC75">
            <v>-9.1</v>
          </cell>
          <cell r="BD75">
            <v>-6.1</v>
          </cell>
          <cell r="BF75">
            <v>5.8</v>
          </cell>
          <cell r="BG75">
            <v>-2.7</v>
          </cell>
          <cell r="BH75">
            <v>2.9</v>
          </cell>
          <cell r="BI75">
            <v>2.2000000000000002</v>
          </cell>
          <cell r="BJ75">
            <v>6.5</v>
          </cell>
          <cell r="BK75">
            <v>3.1</v>
          </cell>
          <cell r="BO75">
            <v>2467</v>
          </cell>
          <cell r="CC75">
            <v>0</v>
          </cell>
          <cell r="CD75">
            <v>-1</v>
          </cell>
        </row>
        <row r="76">
          <cell r="D76">
            <v>11554</v>
          </cell>
          <cell r="E76">
            <v>2600</v>
          </cell>
          <cell r="F76">
            <v>355</v>
          </cell>
          <cell r="G76">
            <v>2955</v>
          </cell>
          <cell r="H76">
            <v>242</v>
          </cell>
          <cell r="I76">
            <v>3197</v>
          </cell>
          <cell r="K76">
            <v>894</v>
          </cell>
          <cell r="L76">
            <v>4613</v>
          </cell>
          <cell r="M76">
            <v>2498</v>
          </cell>
          <cell r="N76">
            <v>18665</v>
          </cell>
          <cell r="O76">
            <v>1933</v>
          </cell>
          <cell r="Q76">
            <v>20335</v>
          </cell>
          <cell r="T76">
            <v>3.9</v>
          </cell>
          <cell r="U76">
            <v>2.9</v>
          </cell>
          <cell r="V76">
            <v>6.1</v>
          </cell>
          <cell r="W76">
            <v>3.3</v>
          </cell>
          <cell r="X76">
            <v>-1.4</v>
          </cell>
          <cell r="Y76">
            <v>2.9</v>
          </cell>
          <cell r="AA76">
            <v>4.7</v>
          </cell>
          <cell r="AB76">
            <v>3.5</v>
          </cell>
          <cell r="AC76">
            <v>5.2</v>
          </cell>
          <cell r="AD76">
            <v>4</v>
          </cell>
          <cell r="AE76">
            <v>9.1999999999999993</v>
          </cell>
          <cell r="AF76">
            <v>4.5</v>
          </cell>
          <cell r="AI76">
            <v>11598</v>
          </cell>
          <cell r="AJ76">
            <v>2603</v>
          </cell>
          <cell r="AK76">
            <v>372</v>
          </cell>
          <cell r="AL76">
            <v>2974</v>
          </cell>
          <cell r="AM76">
            <v>241</v>
          </cell>
          <cell r="AN76">
            <v>3215</v>
          </cell>
          <cell r="AP76">
            <v>897</v>
          </cell>
          <cell r="AQ76">
            <v>4634</v>
          </cell>
          <cell r="AR76">
            <v>2489</v>
          </cell>
          <cell r="AS76">
            <v>18721</v>
          </cell>
          <cell r="AT76">
            <v>1924</v>
          </cell>
          <cell r="AU76">
            <v>-325</v>
          </cell>
          <cell r="AV76">
            <v>20320</v>
          </cell>
          <cell r="AY76">
            <v>4.3</v>
          </cell>
          <cell r="AZ76">
            <v>5.7</v>
          </cell>
          <cell r="BA76">
            <v>17</v>
          </cell>
          <cell r="BB76">
            <v>7</v>
          </cell>
          <cell r="BC76">
            <v>0.4</v>
          </cell>
          <cell r="BD76">
            <v>6.4</v>
          </cell>
          <cell r="BF76">
            <v>5.8</v>
          </cell>
          <cell r="BG76">
            <v>6.1</v>
          </cell>
          <cell r="BH76">
            <v>5.9</v>
          </cell>
          <cell r="BI76">
            <v>5</v>
          </cell>
          <cell r="BJ76">
            <v>9.8000000000000007</v>
          </cell>
          <cell r="BK76">
            <v>4.8</v>
          </cell>
          <cell r="BO76">
            <v>3093</v>
          </cell>
          <cell r="CC76">
            <v>0</v>
          </cell>
          <cell r="CD76">
            <v>0</v>
          </cell>
        </row>
        <row r="77">
          <cell r="D77">
            <v>12026</v>
          </cell>
          <cell r="E77">
            <v>2734</v>
          </cell>
          <cell r="F77">
            <v>390</v>
          </cell>
          <cell r="G77">
            <v>3123</v>
          </cell>
          <cell r="H77">
            <v>263</v>
          </cell>
          <cell r="I77">
            <v>3386</v>
          </cell>
          <cell r="K77">
            <v>927</v>
          </cell>
          <cell r="L77">
            <v>4855</v>
          </cell>
          <cell r="M77">
            <v>2607</v>
          </cell>
          <cell r="N77">
            <v>19489</v>
          </cell>
          <cell r="O77">
            <v>2071</v>
          </cell>
          <cell r="Q77">
            <v>21265</v>
          </cell>
          <cell r="T77">
            <v>4.0999999999999996</v>
          </cell>
          <cell r="U77">
            <v>5.0999999999999996</v>
          </cell>
          <cell r="V77">
            <v>9.6999999999999993</v>
          </cell>
          <cell r="W77">
            <v>5.7</v>
          </cell>
          <cell r="X77">
            <v>8.4</v>
          </cell>
          <cell r="Y77">
            <v>5.9</v>
          </cell>
          <cell r="AA77">
            <v>3.7</v>
          </cell>
          <cell r="AB77">
            <v>5.3</v>
          </cell>
          <cell r="AC77">
            <v>4.4000000000000004</v>
          </cell>
          <cell r="AD77">
            <v>4.4000000000000004</v>
          </cell>
          <cell r="AE77">
            <v>7.2</v>
          </cell>
          <cell r="AF77">
            <v>4.5999999999999996</v>
          </cell>
          <cell r="AI77">
            <v>11967</v>
          </cell>
          <cell r="AJ77">
            <v>2651</v>
          </cell>
          <cell r="AK77">
            <v>381</v>
          </cell>
          <cell r="AL77">
            <v>3032</v>
          </cell>
          <cell r="AM77">
            <v>261</v>
          </cell>
          <cell r="AN77">
            <v>3293</v>
          </cell>
          <cell r="AP77">
            <v>949</v>
          </cell>
          <cell r="AQ77">
            <v>4784</v>
          </cell>
          <cell r="AR77">
            <v>2660</v>
          </cell>
          <cell r="AS77">
            <v>19411</v>
          </cell>
          <cell r="AT77">
            <v>2114</v>
          </cell>
          <cell r="AU77">
            <v>-236</v>
          </cell>
          <cell r="AV77">
            <v>21289</v>
          </cell>
          <cell r="AY77">
            <v>3.2</v>
          </cell>
          <cell r="AZ77">
            <v>1.8</v>
          </cell>
          <cell r="BA77">
            <v>2.5</v>
          </cell>
          <cell r="BB77">
            <v>1.9</v>
          </cell>
          <cell r="BC77">
            <v>8.3000000000000007</v>
          </cell>
          <cell r="BD77">
            <v>2.4</v>
          </cell>
          <cell r="BF77">
            <v>5.9</v>
          </cell>
          <cell r="BG77">
            <v>3.2</v>
          </cell>
          <cell r="BH77">
            <v>6.8</v>
          </cell>
          <cell r="BI77">
            <v>3.7</v>
          </cell>
          <cell r="BJ77">
            <v>9.9</v>
          </cell>
          <cell r="BK77">
            <v>4.8</v>
          </cell>
          <cell r="BO77">
            <v>2249</v>
          </cell>
          <cell r="CC77">
            <v>0</v>
          </cell>
          <cell r="CD77">
            <v>0</v>
          </cell>
        </row>
        <row r="78">
          <cell r="D78">
            <v>12468</v>
          </cell>
          <cell r="E78">
            <v>2942</v>
          </cell>
          <cell r="F78">
            <v>424</v>
          </cell>
          <cell r="G78">
            <v>3366</v>
          </cell>
          <cell r="H78">
            <v>309</v>
          </cell>
          <cell r="I78">
            <v>3674</v>
          </cell>
          <cell r="K78">
            <v>963</v>
          </cell>
          <cell r="L78">
            <v>5196</v>
          </cell>
          <cell r="M78">
            <v>2695</v>
          </cell>
          <cell r="N78">
            <v>20359</v>
          </cell>
          <cell r="O78">
            <v>2150</v>
          </cell>
          <cell r="Q78">
            <v>22193</v>
          </cell>
          <cell r="T78">
            <v>3.7</v>
          </cell>
          <cell r="U78">
            <v>7.6</v>
          </cell>
          <cell r="V78">
            <v>8.6999999999999993</v>
          </cell>
          <cell r="W78">
            <v>7.8</v>
          </cell>
          <cell r="X78">
            <v>17.5</v>
          </cell>
          <cell r="Y78">
            <v>8.5</v>
          </cell>
          <cell r="AA78">
            <v>3.8</v>
          </cell>
          <cell r="AB78">
            <v>7</v>
          </cell>
          <cell r="AC78">
            <v>3.4</v>
          </cell>
          <cell r="AD78">
            <v>4.5</v>
          </cell>
          <cell r="AE78">
            <v>3.8</v>
          </cell>
          <cell r="AF78">
            <v>4.4000000000000004</v>
          </cell>
          <cell r="AI78">
            <v>12506</v>
          </cell>
          <cell r="AJ78">
            <v>3022</v>
          </cell>
          <cell r="AK78">
            <v>410</v>
          </cell>
          <cell r="AL78">
            <v>3433</v>
          </cell>
          <cell r="AM78">
            <v>299</v>
          </cell>
          <cell r="AN78">
            <v>3732</v>
          </cell>
          <cell r="AP78">
            <v>929</v>
          </cell>
          <cell r="AQ78">
            <v>5221</v>
          </cell>
          <cell r="AR78">
            <v>2681</v>
          </cell>
          <cell r="AS78">
            <v>20408</v>
          </cell>
          <cell r="AT78">
            <v>2132</v>
          </cell>
          <cell r="AU78">
            <v>-333</v>
          </cell>
          <cell r="AV78">
            <v>22207</v>
          </cell>
          <cell r="AY78">
            <v>4.5</v>
          </cell>
          <cell r="AZ78">
            <v>14</v>
          </cell>
          <cell r="BA78">
            <v>7.7</v>
          </cell>
          <cell r="BB78">
            <v>13.2</v>
          </cell>
          <cell r="BC78">
            <v>14.6</v>
          </cell>
          <cell r="BD78">
            <v>13.3</v>
          </cell>
          <cell r="BF78">
            <v>-2.1</v>
          </cell>
          <cell r="BG78">
            <v>9.1</v>
          </cell>
          <cell r="BH78">
            <v>0.8</v>
          </cell>
          <cell r="BI78">
            <v>5.0999999999999996</v>
          </cell>
          <cell r="BJ78">
            <v>0.9</v>
          </cell>
          <cell r="BK78">
            <v>4.3</v>
          </cell>
          <cell r="BO78">
            <v>2930</v>
          </cell>
          <cell r="CC78">
            <v>0</v>
          </cell>
          <cell r="CD78">
            <v>0</v>
          </cell>
        </row>
        <row r="79">
          <cell r="D79">
            <v>12851</v>
          </cell>
          <cell r="E79">
            <v>3078</v>
          </cell>
          <cell r="F79">
            <v>448</v>
          </cell>
          <cell r="G79">
            <v>3526</v>
          </cell>
          <cell r="H79">
            <v>364</v>
          </cell>
          <cell r="I79">
            <v>3890</v>
          </cell>
          <cell r="K79">
            <v>1013</v>
          </cell>
          <cell r="L79">
            <v>5477</v>
          </cell>
          <cell r="M79">
            <v>2791</v>
          </cell>
          <cell r="N79">
            <v>21120</v>
          </cell>
          <cell r="O79">
            <v>2180</v>
          </cell>
          <cell r="Q79">
            <v>22989</v>
          </cell>
          <cell r="T79">
            <v>3.1</v>
          </cell>
          <cell r="U79">
            <v>4.5999999999999996</v>
          </cell>
          <cell r="V79">
            <v>5.7</v>
          </cell>
          <cell r="W79">
            <v>4.8</v>
          </cell>
          <cell r="X79">
            <v>17.899999999999999</v>
          </cell>
          <cell r="Y79">
            <v>5.9</v>
          </cell>
          <cell r="AA79">
            <v>5.2</v>
          </cell>
          <cell r="AB79">
            <v>5.4</v>
          </cell>
          <cell r="AC79">
            <v>3.6</v>
          </cell>
          <cell r="AD79">
            <v>3.7</v>
          </cell>
          <cell r="AE79">
            <v>1.4</v>
          </cell>
          <cell r="AF79">
            <v>3.6</v>
          </cell>
          <cell r="AI79">
            <v>12885</v>
          </cell>
          <cell r="AJ79">
            <v>3084</v>
          </cell>
          <cell r="AK79">
            <v>484</v>
          </cell>
          <cell r="AL79">
            <v>3568</v>
          </cell>
          <cell r="AM79">
            <v>374</v>
          </cell>
          <cell r="AN79">
            <v>3942</v>
          </cell>
          <cell r="AP79">
            <v>1025</v>
          </cell>
          <cell r="AQ79">
            <v>5540</v>
          </cell>
          <cell r="AR79">
            <v>2729</v>
          </cell>
          <cell r="AS79">
            <v>21155</v>
          </cell>
          <cell r="AT79">
            <v>2199</v>
          </cell>
          <cell r="AU79">
            <v>-356</v>
          </cell>
          <cell r="AV79">
            <v>22997</v>
          </cell>
          <cell r="AY79">
            <v>3</v>
          </cell>
          <cell r="AZ79">
            <v>2</v>
          </cell>
          <cell r="BA79">
            <v>18</v>
          </cell>
          <cell r="BB79">
            <v>4</v>
          </cell>
          <cell r="BC79">
            <v>25.1</v>
          </cell>
          <cell r="BD79">
            <v>5.6</v>
          </cell>
          <cell r="BF79">
            <v>10.3</v>
          </cell>
          <cell r="BG79">
            <v>6.1</v>
          </cell>
          <cell r="BH79">
            <v>1.8</v>
          </cell>
          <cell r="BI79">
            <v>3.7</v>
          </cell>
          <cell r="BJ79">
            <v>3.1</v>
          </cell>
          <cell r="BK79">
            <v>3.6</v>
          </cell>
          <cell r="BO79">
            <v>3076</v>
          </cell>
          <cell r="CC79">
            <v>0</v>
          </cell>
          <cell r="CD79">
            <v>0</v>
          </cell>
        </row>
        <row r="80">
          <cell r="D80">
            <v>13202</v>
          </cell>
          <cell r="E80">
            <v>3125</v>
          </cell>
          <cell r="F80">
            <v>456</v>
          </cell>
          <cell r="G80">
            <v>3582</v>
          </cell>
          <cell r="H80">
            <v>410</v>
          </cell>
          <cell r="I80">
            <v>3991</v>
          </cell>
          <cell r="K80">
            <v>1074</v>
          </cell>
          <cell r="L80">
            <v>5656</v>
          </cell>
          <cell r="M80">
            <v>2893</v>
          </cell>
          <cell r="N80">
            <v>21751</v>
          </cell>
          <cell r="O80">
            <v>2213</v>
          </cell>
          <cell r="Q80">
            <v>23703</v>
          </cell>
          <cell r="T80">
            <v>2.7</v>
          </cell>
          <cell r="U80">
            <v>1.5</v>
          </cell>
          <cell r="V80">
            <v>1.9</v>
          </cell>
          <cell r="W80">
            <v>1.6</v>
          </cell>
          <cell r="X80">
            <v>12.6</v>
          </cell>
          <cell r="Y80">
            <v>2.6</v>
          </cell>
          <cell r="AA80">
            <v>6</v>
          </cell>
          <cell r="AB80">
            <v>3.3</v>
          </cell>
          <cell r="AC80">
            <v>3.6</v>
          </cell>
          <cell r="AD80">
            <v>3</v>
          </cell>
          <cell r="AE80">
            <v>1.5</v>
          </cell>
          <cell r="AF80">
            <v>3.1</v>
          </cell>
          <cell r="AI80">
            <v>13165</v>
          </cell>
          <cell r="AJ80">
            <v>3130</v>
          </cell>
          <cell r="AK80">
            <v>427</v>
          </cell>
          <cell r="AL80">
            <v>3558</v>
          </cell>
          <cell r="AM80">
            <v>412</v>
          </cell>
          <cell r="AN80">
            <v>3970</v>
          </cell>
          <cell r="AP80">
            <v>1080</v>
          </cell>
          <cell r="AQ80">
            <v>5640</v>
          </cell>
          <cell r="AR80">
            <v>2946</v>
          </cell>
          <cell r="AS80">
            <v>21751</v>
          </cell>
          <cell r="AT80">
            <v>2173</v>
          </cell>
          <cell r="AU80">
            <v>-193</v>
          </cell>
          <cell r="AV80">
            <v>23731</v>
          </cell>
          <cell r="AY80">
            <v>2.2000000000000002</v>
          </cell>
          <cell r="AZ80">
            <v>1.5</v>
          </cell>
          <cell r="BA80">
            <v>-11.7</v>
          </cell>
          <cell r="BB80">
            <v>-0.3</v>
          </cell>
          <cell r="BC80">
            <v>10.199999999999999</v>
          </cell>
          <cell r="BD80">
            <v>0.7</v>
          </cell>
          <cell r="BF80">
            <v>5.4</v>
          </cell>
          <cell r="BG80">
            <v>1.8</v>
          </cell>
          <cell r="BH80">
            <v>7.9</v>
          </cell>
          <cell r="BI80">
            <v>2.8</v>
          </cell>
          <cell r="BJ80">
            <v>-1.2</v>
          </cell>
          <cell r="BK80">
            <v>3.2</v>
          </cell>
          <cell r="BO80">
            <v>3716</v>
          </cell>
          <cell r="CC80">
            <v>0</v>
          </cell>
          <cell r="CD80">
            <v>0</v>
          </cell>
        </row>
        <row r="81">
          <cell r="D81">
            <v>13527</v>
          </cell>
          <cell r="E81">
            <v>3131</v>
          </cell>
          <cell r="F81">
            <v>460</v>
          </cell>
          <cell r="G81">
            <v>3591</v>
          </cell>
          <cell r="H81">
            <v>432</v>
          </cell>
          <cell r="I81">
            <v>4023</v>
          </cell>
          <cell r="K81">
            <v>1133</v>
          </cell>
          <cell r="L81">
            <v>5764</v>
          </cell>
          <cell r="M81">
            <v>2966</v>
          </cell>
          <cell r="N81">
            <v>22257</v>
          </cell>
          <cell r="O81">
            <v>2272</v>
          </cell>
          <cell r="Q81">
            <v>24372</v>
          </cell>
          <cell r="T81">
            <v>2.5</v>
          </cell>
          <cell r="U81">
            <v>0.2</v>
          </cell>
          <cell r="V81">
            <v>0.8</v>
          </cell>
          <cell r="W81">
            <v>0.3</v>
          </cell>
          <cell r="X81">
            <v>5.5</v>
          </cell>
          <cell r="Y81">
            <v>0.8</v>
          </cell>
          <cell r="AA81">
            <v>5.5</v>
          </cell>
          <cell r="AB81">
            <v>1.9</v>
          </cell>
          <cell r="AC81">
            <v>2.5</v>
          </cell>
          <cell r="AD81">
            <v>2.2999999999999998</v>
          </cell>
          <cell r="AE81">
            <v>2.7</v>
          </cell>
          <cell r="AF81">
            <v>2.8</v>
          </cell>
          <cell r="AI81">
            <v>13490</v>
          </cell>
          <cell r="AJ81">
            <v>3091</v>
          </cell>
          <cell r="AK81">
            <v>475</v>
          </cell>
          <cell r="AL81">
            <v>3567</v>
          </cell>
          <cell r="AM81">
            <v>433</v>
          </cell>
          <cell r="AN81">
            <v>4000</v>
          </cell>
          <cell r="AP81">
            <v>1131</v>
          </cell>
          <cell r="AQ81">
            <v>5739</v>
          </cell>
          <cell r="AR81">
            <v>2989</v>
          </cell>
          <cell r="AS81">
            <v>22218</v>
          </cell>
          <cell r="AT81">
            <v>2283</v>
          </cell>
          <cell r="AU81">
            <v>-245</v>
          </cell>
          <cell r="AV81">
            <v>24256</v>
          </cell>
          <cell r="AY81">
            <v>2.5</v>
          </cell>
          <cell r="AZ81">
            <v>-1.2</v>
          </cell>
          <cell r="BA81">
            <v>11.2</v>
          </cell>
          <cell r="BB81">
            <v>0.3</v>
          </cell>
          <cell r="BC81">
            <v>5.0999999999999996</v>
          </cell>
          <cell r="BD81">
            <v>0.8</v>
          </cell>
          <cell r="BF81">
            <v>4.7</v>
          </cell>
          <cell r="BG81">
            <v>1.8</v>
          </cell>
          <cell r="BH81">
            <v>1.5</v>
          </cell>
          <cell r="BI81">
            <v>2.1</v>
          </cell>
          <cell r="BJ81">
            <v>5</v>
          </cell>
          <cell r="BK81">
            <v>2.2000000000000002</v>
          </cell>
          <cell r="BO81">
            <v>2621</v>
          </cell>
          <cell r="CC81">
            <v>0</v>
          </cell>
          <cell r="CD81">
            <v>0</v>
          </cell>
        </row>
        <row r="82">
          <cell r="D82">
            <v>13839</v>
          </cell>
          <cell r="E82">
            <v>3141</v>
          </cell>
          <cell r="F82">
            <v>472</v>
          </cell>
          <cell r="G82">
            <v>3613</v>
          </cell>
          <cell r="H82">
            <v>435</v>
          </cell>
          <cell r="I82">
            <v>4048</v>
          </cell>
          <cell r="K82">
            <v>1185</v>
          </cell>
          <cell r="L82">
            <v>5861</v>
          </cell>
          <cell r="M82">
            <v>2977</v>
          </cell>
          <cell r="N82">
            <v>22677</v>
          </cell>
          <cell r="O82">
            <v>2315</v>
          </cell>
          <cell r="Q82">
            <v>24929</v>
          </cell>
          <cell r="T82">
            <v>2.2999999999999998</v>
          </cell>
          <cell r="U82">
            <v>0.3</v>
          </cell>
          <cell r="V82">
            <v>2.8</v>
          </cell>
          <cell r="W82">
            <v>0.6</v>
          </cell>
          <cell r="X82">
            <v>0.7</v>
          </cell>
          <cell r="Y82">
            <v>0.6</v>
          </cell>
          <cell r="AA82">
            <v>4.5999999999999996</v>
          </cell>
          <cell r="AB82">
            <v>1.7</v>
          </cell>
          <cell r="AC82">
            <v>0.4</v>
          </cell>
          <cell r="AD82">
            <v>1.9</v>
          </cell>
          <cell r="AE82">
            <v>1.9</v>
          </cell>
          <cell r="AF82">
            <v>2.2999999999999998</v>
          </cell>
          <cell r="AI82">
            <v>13940</v>
          </cell>
          <cell r="AJ82">
            <v>3166</v>
          </cell>
          <cell r="AK82">
            <v>450</v>
          </cell>
          <cell r="AL82">
            <v>3616</v>
          </cell>
          <cell r="AM82">
            <v>437</v>
          </cell>
          <cell r="AN82">
            <v>4053</v>
          </cell>
          <cell r="AP82">
            <v>1184</v>
          </cell>
          <cell r="AQ82">
            <v>5864</v>
          </cell>
          <cell r="AR82">
            <v>2944</v>
          </cell>
          <cell r="AS82">
            <v>22748</v>
          </cell>
          <cell r="AT82">
            <v>2329</v>
          </cell>
          <cell r="AU82">
            <v>0</v>
          </cell>
          <cell r="AV82">
            <v>25077</v>
          </cell>
          <cell r="AY82">
            <v>3.3</v>
          </cell>
          <cell r="AZ82">
            <v>2.4</v>
          </cell>
          <cell r="BA82">
            <v>-5.2</v>
          </cell>
          <cell r="BB82">
            <v>1.4</v>
          </cell>
          <cell r="BC82">
            <v>0.9</v>
          </cell>
          <cell r="BD82">
            <v>1.3</v>
          </cell>
          <cell r="BF82">
            <v>4.7</v>
          </cell>
          <cell r="BG82">
            <v>2.2000000000000002</v>
          </cell>
          <cell r="BH82">
            <v>-1.5</v>
          </cell>
          <cell r="BI82">
            <v>2.4</v>
          </cell>
          <cell r="BJ82">
            <v>2</v>
          </cell>
          <cell r="BK82">
            <v>3.4</v>
          </cell>
          <cell r="BO82">
            <v>3089</v>
          </cell>
          <cell r="CC82">
            <v>0</v>
          </cell>
          <cell r="CD82">
            <v>0</v>
          </cell>
        </row>
        <row r="83">
          <cell r="D83">
            <v>14161</v>
          </cell>
          <cell r="E83">
            <v>3163</v>
          </cell>
          <cell r="F83">
            <v>485</v>
          </cell>
          <cell r="G83">
            <v>3648</v>
          </cell>
          <cell r="H83">
            <v>433</v>
          </cell>
          <cell r="I83">
            <v>4081</v>
          </cell>
          <cell r="K83">
            <v>1247</v>
          </cell>
          <cell r="L83">
            <v>5976</v>
          </cell>
          <cell r="M83">
            <v>2979</v>
          </cell>
          <cell r="N83">
            <v>23116</v>
          </cell>
          <cell r="O83">
            <v>2314</v>
          </cell>
          <cell r="Q83">
            <v>25388</v>
          </cell>
          <cell r="T83">
            <v>2.2999999999999998</v>
          </cell>
          <cell r="U83">
            <v>0.7</v>
          </cell>
          <cell r="V83">
            <v>2.7</v>
          </cell>
          <cell r="W83">
            <v>1</v>
          </cell>
          <cell r="X83">
            <v>-0.6</v>
          </cell>
          <cell r="Y83">
            <v>0.8</v>
          </cell>
          <cell r="AA83">
            <v>5.3</v>
          </cell>
          <cell r="AB83">
            <v>2</v>
          </cell>
          <cell r="AC83">
            <v>0.1</v>
          </cell>
          <cell r="AD83">
            <v>1.9</v>
          </cell>
          <cell r="AE83">
            <v>0</v>
          </cell>
          <cell r="AF83">
            <v>1.8</v>
          </cell>
          <cell r="AI83">
            <v>14080</v>
          </cell>
          <cell r="AJ83">
            <v>3196</v>
          </cell>
          <cell r="AK83">
            <v>512</v>
          </cell>
          <cell r="AL83">
            <v>3708</v>
          </cell>
          <cell r="AM83">
            <v>427</v>
          </cell>
          <cell r="AN83">
            <v>4135</v>
          </cell>
          <cell r="AP83">
            <v>1244</v>
          </cell>
          <cell r="AQ83">
            <v>6028</v>
          </cell>
          <cell r="AR83">
            <v>2992</v>
          </cell>
          <cell r="AS83">
            <v>23100</v>
          </cell>
          <cell r="AT83">
            <v>2342</v>
          </cell>
          <cell r="AU83">
            <v>-23</v>
          </cell>
          <cell r="AV83">
            <v>25418</v>
          </cell>
          <cell r="AY83">
            <v>1</v>
          </cell>
          <cell r="AZ83">
            <v>1</v>
          </cell>
          <cell r="BA83">
            <v>13.8</v>
          </cell>
          <cell r="BB83">
            <v>2.6</v>
          </cell>
          <cell r="BC83">
            <v>-2.2999999999999998</v>
          </cell>
          <cell r="BD83">
            <v>2</v>
          </cell>
          <cell r="BF83">
            <v>5</v>
          </cell>
          <cell r="BG83">
            <v>2.8</v>
          </cell>
          <cell r="BH83">
            <v>1.6</v>
          </cell>
          <cell r="BI83">
            <v>1.5</v>
          </cell>
          <cell r="BJ83">
            <v>0.6</v>
          </cell>
          <cell r="BK83">
            <v>1.4</v>
          </cell>
          <cell r="BO83">
            <v>3174</v>
          </cell>
          <cell r="CC83">
            <v>0</v>
          </cell>
          <cell r="CD83">
            <v>0</v>
          </cell>
        </row>
        <row r="84">
          <cell r="D84">
            <v>14487</v>
          </cell>
          <cell r="E84">
            <v>3230</v>
          </cell>
          <cell r="F84">
            <v>494</v>
          </cell>
          <cell r="G84">
            <v>3725</v>
          </cell>
          <cell r="H84">
            <v>430</v>
          </cell>
          <cell r="I84">
            <v>4155</v>
          </cell>
          <cell r="K84">
            <v>1314</v>
          </cell>
          <cell r="L84">
            <v>6137</v>
          </cell>
          <cell r="M84">
            <v>2983</v>
          </cell>
          <cell r="N84">
            <v>23607</v>
          </cell>
          <cell r="O84">
            <v>2303</v>
          </cell>
          <cell r="Q84">
            <v>25865</v>
          </cell>
          <cell r="T84">
            <v>2.2999999999999998</v>
          </cell>
          <cell r="U84">
            <v>2.1</v>
          </cell>
          <cell r="V84">
            <v>2</v>
          </cell>
          <cell r="W84">
            <v>2.1</v>
          </cell>
          <cell r="X84">
            <v>-0.5</v>
          </cell>
          <cell r="Y84">
            <v>1.8</v>
          </cell>
          <cell r="AA84">
            <v>5.4</v>
          </cell>
          <cell r="AB84">
            <v>2.7</v>
          </cell>
          <cell r="AC84">
            <v>0.1</v>
          </cell>
          <cell r="AD84">
            <v>2.1</v>
          </cell>
          <cell r="AE84">
            <v>-0.4</v>
          </cell>
          <cell r="AF84">
            <v>1.9</v>
          </cell>
          <cell r="AI84">
            <v>14455</v>
          </cell>
          <cell r="AJ84">
            <v>3149</v>
          </cell>
          <cell r="AK84">
            <v>489</v>
          </cell>
          <cell r="AL84">
            <v>3638</v>
          </cell>
          <cell r="AM84">
            <v>431</v>
          </cell>
          <cell r="AN84">
            <v>4069</v>
          </cell>
          <cell r="AP84">
            <v>1314</v>
          </cell>
          <cell r="AQ84">
            <v>6051</v>
          </cell>
          <cell r="AR84">
            <v>2986</v>
          </cell>
          <cell r="AS84">
            <v>23492</v>
          </cell>
          <cell r="AT84">
            <v>2269</v>
          </cell>
          <cell r="AU84">
            <v>-54</v>
          </cell>
          <cell r="AV84">
            <v>25707</v>
          </cell>
          <cell r="AY84">
            <v>2.7</v>
          </cell>
          <cell r="AZ84">
            <v>-1.5</v>
          </cell>
          <cell r="BA84">
            <v>-4.5999999999999996</v>
          </cell>
          <cell r="BB84">
            <v>-1.9</v>
          </cell>
          <cell r="BC84">
            <v>0.9</v>
          </cell>
          <cell r="BD84">
            <v>-1.6</v>
          </cell>
          <cell r="BF84">
            <v>5.7</v>
          </cell>
          <cell r="BG84">
            <v>0.4</v>
          </cell>
          <cell r="BH84">
            <v>-0.2</v>
          </cell>
          <cell r="BI84">
            <v>1.7</v>
          </cell>
          <cell r="BJ84">
            <v>-3.1</v>
          </cell>
          <cell r="BK84">
            <v>1.1000000000000001</v>
          </cell>
          <cell r="BO84">
            <v>3727</v>
          </cell>
          <cell r="CC84">
            <v>0</v>
          </cell>
          <cell r="CD84">
            <v>0</v>
          </cell>
        </row>
        <row r="85">
          <cell r="D85">
            <v>14808</v>
          </cell>
          <cell r="E85">
            <v>3352</v>
          </cell>
          <cell r="F85">
            <v>521</v>
          </cell>
          <cell r="G85">
            <v>3874</v>
          </cell>
          <cell r="H85">
            <v>430</v>
          </cell>
          <cell r="I85">
            <v>4304</v>
          </cell>
          <cell r="K85">
            <v>1376</v>
          </cell>
          <cell r="L85">
            <v>6364</v>
          </cell>
          <cell r="M85">
            <v>3066</v>
          </cell>
          <cell r="N85">
            <v>24239</v>
          </cell>
          <cell r="O85">
            <v>2343</v>
          </cell>
          <cell r="Q85">
            <v>26512</v>
          </cell>
          <cell r="T85">
            <v>2.2000000000000002</v>
          </cell>
          <cell r="U85">
            <v>3.8</v>
          </cell>
          <cell r="V85">
            <v>5.4</v>
          </cell>
          <cell r="W85">
            <v>4</v>
          </cell>
          <cell r="X85">
            <v>0</v>
          </cell>
          <cell r="Y85">
            <v>3.6</v>
          </cell>
          <cell r="AA85">
            <v>4.7</v>
          </cell>
          <cell r="AB85">
            <v>3.7</v>
          </cell>
          <cell r="AC85">
            <v>2.8</v>
          </cell>
          <cell r="AD85">
            <v>2.7</v>
          </cell>
          <cell r="AE85">
            <v>1.7</v>
          </cell>
          <cell r="AF85">
            <v>2.5</v>
          </cell>
          <cell r="AI85">
            <v>14904</v>
          </cell>
          <cell r="AJ85">
            <v>3398</v>
          </cell>
          <cell r="AK85">
            <v>494</v>
          </cell>
          <cell r="AL85">
            <v>3892</v>
          </cell>
          <cell r="AM85">
            <v>431</v>
          </cell>
          <cell r="AN85">
            <v>4323</v>
          </cell>
          <cell r="AP85">
            <v>1386</v>
          </cell>
          <cell r="AQ85">
            <v>6394</v>
          </cell>
          <cell r="AR85">
            <v>3105</v>
          </cell>
          <cell r="AS85">
            <v>24404</v>
          </cell>
          <cell r="AT85">
            <v>2319</v>
          </cell>
          <cell r="AU85">
            <v>-166</v>
          </cell>
          <cell r="AV85">
            <v>26557</v>
          </cell>
          <cell r="AY85">
            <v>3.1</v>
          </cell>
          <cell r="AZ85">
            <v>7.9</v>
          </cell>
          <cell r="BA85">
            <v>1.1000000000000001</v>
          </cell>
          <cell r="BB85">
            <v>7</v>
          </cell>
          <cell r="BC85">
            <v>0</v>
          </cell>
          <cell r="BD85">
            <v>6.3</v>
          </cell>
          <cell r="BF85">
            <v>5.5</v>
          </cell>
          <cell r="BG85">
            <v>5.7</v>
          </cell>
          <cell r="BH85">
            <v>4</v>
          </cell>
          <cell r="BI85">
            <v>3.9</v>
          </cell>
          <cell r="BJ85">
            <v>2.2000000000000002</v>
          </cell>
          <cell r="BK85">
            <v>3.3</v>
          </cell>
          <cell r="BO85">
            <v>2895</v>
          </cell>
          <cell r="CC85">
            <v>0</v>
          </cell>
          <cell r="CD85">
            <v>0</v>
          </cell>
        </row>
        <row r="86">
          <cell r="D86">
            <v>15042</v>
          </cell>
          <cell r="E86">
            <v>3528</v>
          </cell>
          <cell r="F86">
            <v>559</v>
          </cell>
          <cell r="G86">
            <v>4087</v>
          </cell>
          <cell r="H86">
            <v>430</v>
          </cell>
          <cell r="I86">
            <v>4517</v>
          </cell>
          <cell r="K86">
            <v>1428</v>
          </cell>
          <cell r="L86">
            <v>6644</v>
          </cell>
          <cell r="M86">
            <v>3290</v>
          </cell>
          <cell r="N86">
            <v>24976</v>
          </cell>
          <cell r="O86">
            <v>2447</v>
          </cell>
          <cell r="Q86">
            <v>27314</v>
          </cell>
          <cell r="T86">
            <v>1.6</v>
          </cell>
          <cell r="U86">
            <v>5.2</v>
          </cell>
          <cell r="V86">
            <v>7.3</v>
          </cell>
          <cell r="W86">
            <v>5.5</v>
          </cell>
          <cell r="X86">
            <v>0</v>
          </cell>
          <cell r="Y86">
            <v>5</v>
          </cell>
          <cell r="AA86">
            <v>3.8</v>
          </cell>
          <cell r="AB86">
            <v>4.4000000000000004</v>
          </cell>
          <cell r="AC86">
            <v>7.3</v>
          </cell>
          <cell r="AD86">
            <v>3</v>
          </cell>
          <cell r="AE86">
            <v>4.4000000000000004</v>
          </cell>
          <cell r="AF86">
            <v>3</v>
          </cell>
          <cell r="AI86">
            <v>15020</v>
          </cell>
          <cell r="AJ86">
            <v>3527</v>
          </cell>
          <cell r="AK86">
            <v>583</v>
          </cell>
          <cell r="AL86">
            <v>4111</v>
          </cell>
          <cell r="AM86">
            <v>429</v>
          </cell>
          <cell r="AN86">
            <v>4539</v>
          </cell>
          <cell r="AP86">
            <v>1424</v>
          </cell>
          <cell r="AQ86">
            <v>6664</v>
          </cell>
          <cell r="AR86">
            <v>3107</v>
          </cell>
          <cell r="AS86">
            <v>24790</v>
          </cell>
          <cell r="AT86">
            <v>2482</v>
          </cell>
          <cell r="AU86">
            <v>62</v>
          </cell>
          <cell r="AV86">
            <v>27334</v>
          </cell>
          <cell r="AY86">
            <v>0.8</v>
          </cell>
          <cell r="AZ86">
            <v>3.8</v>
          </cell>
          <cell r="BA86">
            <v>18</v>
          </cell>
          <cell r="BB86">
            <v>5.6</v>
          </cell>
          <cell r="BC86">
            <v>-0.5</v>
          </cell>
          <cell r="BD86">
            <v>5</v>
          </cell>
          <cell r="BF86">
            <v>2.7</v>
          </cell>
          <cell r="BG86">
            <v>4.2</v>
          </cell>
          <cell r="BH86">
            <v>0</v>
          </cell>
          <cell r="BI86">
            <v>1.6</v>
          </cell>
          <cell r="BJ86">
            <v>7</v>
          </cell>
          <cell r="BK86">
            <v>2.9</v>
          </cell>
          <cell r="BO86">
            <v>3443</v>
          </cell>
          <cell r="CC86">
            <v>0</v>
          </cell>
          <cell r="CD86">
            <v>0</v>
          </cell>
        </row>
        <row r="87">
          <cell r="D87">
            <v>15264</v>
          </cell>
          <cell r="E87">
            <v>3730</v>
          </cell>
          <cell r="F87">
            <v>603</v>
          </cell>
          <cell r="G87">
            <v>4333</v>
          </cell>
          <cell r="H87">
            <v>428</v>
          </cell>
          <cell r="I87">
            <v>4761</v>
          </cell>
          <cell r="K87">
            <v>1479</v>
          </cell>
          <cell r="L87">
            <v>6950</v>
          </cell>
          <cell r="M87">
            <v>3582</v>
          </cell>
          <cell r="N87">
            <v>25795</v>
          </cell>
          <cell r="O87">
            <v>2588</v>
          </cell>
          <cell r="Q87">
            <v>28238</v>
          </cell>
          <cell r="T87">
            <v>1.5</v>
          </cell>
          <cell r="U87">
            <v>5.7</v>
          </cell>
          <cell r="V87">
            <v>7.9</v>
          </cell>
          <cell r="W87">
            <v>6</v>
          </cell>
          <cell r="X87">
            <v>-0.5</v>
          </cell>
          <cell r="Y87">
            <v>5.4</v>
          </cell>
          <cell r="AA87">
            <v>3.5</v>
          </cell>
          <cell r="AB87">
            <v>4.5999999999999996</v>
          </cell>
          <cell r="AC87">
            <v>8.9</v>
          </cell>
          <cell r="AD87">
            <v>3.3</v>
          </cell>
          <cell r="AE87">
            <v>5.8</v>
          </cell>
          <cell r="AF87">
            <v>3.4</v>
          </cell>
          <cell r="AI87">
            <v>15286</v>
          </cell>
          <cell r="AJ87">
            <v>3703</v>
          </cell>
          <cell r="AK87">
            <v>605</v>
          </cell>
          <cell r="AL87">
            <v>4307</v>
          </cell>
          <cell r="AM87">
            <v>428</v>
          </cell>
          <cell r="AN87">
            <v>4735</v>
          </cell>
          <cell r="AP87">
            <v>1478</v>
          </cell>
          <cell r="AQ87">
            <v>6922</v>
          </cell>
          <cell r="AR87">
            <v>3748</v>
          </cell>
          <cell r="AS87">
            <v>25956</v>
          </cell>
          <cell r="AT87">
            <v>2561</v>
          </cell>
          <cell r="AU87">
            <v>-245</v>
          </cell>
          <cell r="AV87">
            <v>28271</v>
          </cell>
          <cell r="AY87">
            <v>1.8</v>
          </cell>
          <cell r="AZ87">
            <v>5</v>
          </cell>
          <cell r="BA87">
            <v>3.7</v>
          </cell>
          <cell r="BB87">
            <v>4.8</v>
          </cell>
          <cell r="BC87">
            <v>-0.3</v>
          </cell>
          <cell r="BD87">
            <v>4.3</v>
          </cell>
          <cell r="BF87">
            <v>3.8</v>
          </cell>
          <cell r="BG87">
            <v>3.9</v>
          </cell>
          <cell r="BH87">
            <v>20.6</v>
          </cell>
          <cell r="BI87">
            <v>4.7</v>
          </cell>
          <cell r="BJ87">
            <v>3.2</v>
          </cell>
          <cell r="BK87">
            <v>3.4</v>
          </cell>
          <cell r="BO87">
            <v>3680</v>
          </cell>
          <cell r="CC87">
            <v>0</v>
          </cell>
          <cell r="CD87">
            <v>0</v>
          </cell>
        </row>
        <row r="88">
          <cell r="D88">
            <v>15557</v>
          </cell>
          <cell r="E88">
            <v>3892</v>
          </cell>
          <cell r="F88">
            <v>630</v>
          </cell>
          <cell r="G88">
            <v>4522</v>
          </cell>
          <cell r="H88">
            <v>425</v>
          </cell>
          <cell r="I88">
            <v>4946</v>
          </cell>
          <cell r="K88">
            <v>1540</v>
          </cell>
          <cell r="L88">
            <v>7212</v>
          </cell>
          <cell r="M88">
            <v>3853</v>
          </cell>
          <cell r="N88">
            <v>26622</v>
          </cell>
          <cell r="O88">
            <v>2706</v>
          </cell>
          <cell r="Q88">
            <v>29206</v>
          </cell>
          <cell r="T88">
            <v>1.9</v>
          </cell>
          <cell r="U88">
            <v>4.4000000000000004</v>
          </cell>
          <cell r="V88">
            <v>4.4000000000000004</v>
          </cell>
          <cell r="W88">
            <v>4.4000000000000004</v>
          </cell>
          <cell r="X88">
            <v>-0.8</v>
          </cell>
          <cell r="Y88">
            <v>3.9</v>
          </cell>
          <cell r="AA88">
            <v>4.0999999999999996</v>
          </cell>
          <cell r="AB88">
            <v>3.8</v>
          </cell>
          <cell r="AC88">
            <v>7.6</v>
          </cell>
          <cell r="AD88">
            <v>3.2</v>
          </cell>
          <cell r="AE88">
            <v>4.5</v>
          </cell>
          <cell r="AF88">
            <v>3.4</v>
          </cell>
          <cell r="AI88">
            <v>15393</v>
          </cell>
          <cell r="AJ88">
            <v>3915</v>
          </cell>
          <cell r="AK88">
            <v>621</v>
          </cell>
          <cell r="AL88">
            <v>4537</v>
          </cell>
          <cell r="AM88">
            <v>425</v>
          </cell>
          <cell r="AN88">
            <v>4961</v>
          </cell>
          <cell r="AP88">
            <v>1536</v>
          </cell>
          <cell r="AQ88">
            <v>7222</v>
          </cell>
          <cell r="AR88">
            <v>3874</v>
          </cell>
          <cell r="AS88">
            <v>26489</v>
          </cell>
          <cell r="AT88">
            <v>2728</v>
          </cell>
          <cell r="AU88">
            <v>-196</v>
          </cell>
          <cell r="AV88">
            <v>29021</v>
          </cell>
          <cell r="AY88">
            <v>0.7</v>
          </cell>
          <cell r="AZ88">
            <v>5.7</v>
          </cell>
          <cell r="BA88">
            <v>2.8</v>
          </cell>
          <cell r="BB88">
            <v>5.3</v>
          </cell>
          <cell r="BC88">
            <v>-0.7</v>
          </cell>
          <cell r="BD88">
            <v>4.8</v>
          </cell>
          <cell r="BF88">
            <v>3.9</v>
          </cell>
          <cell r="BG88">
            <v>4.3</v>
          </cell>
          <cell r="BH88">
            <v>3.4</v>
          </cell>
          <cell r="BI88">
            <v>2.1</v>
          </cell>
          <cell r="BJ88">
            <v>6.6</v>
          </cell>
          <cell r="BK88">
            <v>2.7</v>
          </cell>
          <cell r="BO88">
            <v>4604</v>
          </cell>
          <cell r="CC88">
            <v>0</v>
          </cell>
          <cell r="CD88">
            <v>1</v>
          </cell>
        </row>
        <row r="89">
          <cell r="D89">
            <v>15914</v>
          </cell>
          <cell r="E89">
            <v>4028</v>
          </cell>
          <cell r="F89">
            <v>648</v>
          </cell>
          <cell r="G89">
            <v>4676</v>
          </cell>
          <cell r="H89">
            <v>417</v>
          </cell>
          <cell r="I89">
            <v>5093</v>
          </cell>
          <cell r="K89">
            <v>1610</v>
          </cell>
          <cell r="L89">
            <v>7451</v>
          </cell>
          <cell r="M89">
            <v>4065</v>
          </cell>
          <cell r="N89">
            <v>27430</v>
          </cell>
          <cell r="O89">
            <v>2818</v>
          </cell>
          <cell r="Q89">
            <v>30154</v>
          </cell>
          <cell r="T89">
            <v>2.2999999999999998</v>
          </cell>
          <cell r="U89">
            <v>3.5</v>
          </cell>
          <cell r="V89">
            <v>2.8</v>
          </cell>
          <cell r="W89">
            <v>3.4</v>
          </cell>
          <cell r="X89">
            <v>-1.7</v>
          </cell>
          <cell r="Y89">
            <v>3</v>
          </cell>
          <cell r="AA89">
            <v>4.5999999999999996</v>
          </cell>
          <cell r="AB89">
            <v>3.3</v>
          </cell>
          <cell r="AC89">
            <v>5.5</v>
          </cell>
          <cell r="AD89">
            <v>3</v>
          </cell>
          <cell r="AE89">
            <v>4.0999999999999996</v>
          </cell>
          <cell r="AF89">
            <v>3.2</v>
          </cell>
          <cell r="AI89">
            <v>16141</v>
          </cell>
          <cell r="AJ89">
            <v>4089</v>
          </cell>
          <cell r="AK89">
            <v>664</v>
          </cell>
          <cell r="AL89">
            <v>4753</v>
          </cell>
          <cell r="AM89">
            <v>418</v>
          </cell>
          <cell r="AN89">
            <v>5170</v>
          </cell>
          <cell r="AP89">
            <v>1610</v>
          </cell>
          <cell r="AQ89">
            <v>7527</v>
          </cell>
          <cell r="AR89">
            <v>3938</v>
          </cell>
          <cell r="AS89">
            <v>27607</v>
          </cell>
          <cell r="AT89">
            <v>2836</v>
          </cell>
          <cell r="AU89">
            <v>16</v>
          </cell>
          <cell r="AV89">
            <v>30459</v>
          </cell>
          <cell r="AY89">
            <v>4.9000000000000004</v>
          </cell>
          <cell r="AZ89">
            <v>4.4000000000000004</v>
          </cell>
          <cell r="BA89">
            <v>6.8</v>
          </cell>
          <cell r="BB89">
            <v>4.8</v>
          </cell>
          <cell r="BC89">
            <v>-1.6</v>
          </cell>
          <cell r="BD89">
            <v>4.2</v>
          </cell>
          <cell r="BF89">
            <v>4.8</v>
          </cell>
          <cell r="BG89">
            <v>4.2</v>
          </cell>
          <cell r="BH89">
            <v>1.7</v>
          </cell>
          <cell r="BI89">
            <v>4.2</v>
          </cell>
          <cell r="BJ89">
            <v>3.9</v>
          </cell>
          <cell r="BK89">
            <v>5</v>
          </cell>
          <cell r="BO89">
            <v>3512</v>
          </cell>
          <cell r="CC89">
            <v>0</v>
          </cell>
          <cell r="CD89">
            <v>0</v>
          </cell>
        </row>
        <row r="90">
          <cell r="D90">
            <v>16297</v>
          </cell>
          <cell r="E90">
            <v>4174</v>
          </cell>
          <cell r="F90">
            <v>692</v>
          </cell>
          <cell r="G90">
            <v>4866</v>
          </cell>
          <cell r="H90">
            <v>405</v>
          </cell>
          <cell r="I90">
            <v>5271</v>
          </cell>
          <cell r="K90">
            <v>1680</v>
          </cell>
          <cell r="L90">
            <v>7728</v>
          </cell>
          <cell r="M90">
            <v>4205</v>
          </cell>
          <cell r="N90">
            <v>28230</v>
          </cell>
          <cell r="O90">
            <v>2907</v>
          </cell>
          <cell r="Q90">
            <v>31093</v>
          </cell>
          <cell r="T90">
            <v>2.4</v>
          </cell>
          <cell r="U90">
            <v>3.6</v>
          </cell>
          <cell r="V90">
            <v>6.8</v>
          </cell>
          <cell r="W90">
            <v>4.0999999999999996</v>
          </cell>
          <cell r="X90">
            <v>-3</v>
          </cell>
          <cell r="Y90">
            <v>3.5</v>
          </cell>
          <cell r="AA90">
            <v>4.4000000000000004</v>
          </cell>
          <cell r="AB90">
            <v>3.7</v>
          </cell>
          <cell r="AC90">
            <v>3.4</v>
          </cell>
          <cell r="AD90">
            <v>2.9</v>
          </cell>
          <cell r="AE90">
            <v>3.2</v>
          </cell>
          <cell r="AF90">
            <v>3.1</v>
          </cell>
          <cell r="AI90">
            <v>16175</v>
          </cell>
          <cell r="AJ90">
            <v>4065</v>
          </cell>
          <cell r="AK90">
            <v>668</v>
          </cell>
          <cell r="AL90">
            <v>4733</v>
          </cell>
          <cell r="AM90">
            <v>407</v>
          </cell>
          <cell r="AN90">
            <v>5140</v>
          </cell>
          <cell r="AP90">
            <v>1686</v>
          </cell>
          <cell r="AQ90">
            <v>7602</v>
          </cell>
          <cell r="AR90">
            <v>4310</v>
          </cell>
          <cell r="AS90">
            <v>28088</v>
          </cell>
          <cell r="AT90">
            <v>2858</v>
          </cell>
          <cell r="AU90">
            <v>-18</v>
          </cell>
          <cell r="AV90">
            <v>30927</v>
          </cell>
          <cell r="AY90">
            <v>0.2</v>
          </cell>
          <cell r="AZ90">
            <v>-0.6</v>
          </cell>
          <cell r="BA90">
            <v>0.6</v>
          </cell>
          <cell r="BB90">
            <v>-0.4</v>
          </cell>
          <cell r="BC90">
            <v>-2.6</v>
          </cell>
          <cell r="BD90">
            <v>-0.6</v>
          </cell>
          <cell r="BF90">
            <v>4.7</v>
          </cell>
          <cell r="BG90">
            <v>1</v>
          </cell>
          <cell r="BH90">
            <v>9.4</v>
          </cell>
          <cell r="BI90">
            <v>1.7</v>
          </cell>
          <cell r="BJ90">
            <v>0.8</v>
          </cell>
          <cell r="BK90">
            <v>1.5</v>
          </cell>
          <cell r="BO90">
            <v>3967</v>
          </cell>
          <cell r="CC90">
            <v>0</v>
          </cell>
          <cell r="CD90">
            <v>0</v>
          </cell>
        </row>
        <row r="91">
          <cell r="D91">
            <v>16717</v>
          </cell>
          <cell r="E91">
            <v>4361</v>
          </cell>
          <cell r="F91">
            <v>750</v>
          </cell>
          <cell r="G91">
            <v>5111</v>
          </cell>
          <cell r="H91">
            <v>390</v>
          </cell>
          <cell r="I91">
            <v>5501</v>
          </cell>
          <cell r="K91">
            <v>1738</v>
          </cell>
          <cell r="L91">
            <v>8048</v>
          </cell>
          <cell r="M91">
            <v>4342</v>
          </cell>
          <cell r="N91">
            <v>29107</v>
          </cell>
          <cell r="O91">
            <v>3035</v>
          </cell>
          <cell r="Q91">
            <v>32093</v>
          </cell>
          <cell r="T91">
            <v>2.6</v>
          </cell>
          <cell r="U91">
            <v>4.5</v>
          </cell>
          <cell r="V91">
            <v>8.5</v>
          </cell>
          <cell r="W91">
            <v>5</v>
          </cell>
          <cell r="X91">
            <v>-3.7</v>
          </cell>
          <cell r="Y91">
            <v>4.4000000000000004</v>
          </cell>
          <cell r="AA91">
            <v>3.4</v>
          </cell>
          <cell r="AB91">
            <v>4.0999999999999996</v>
          </cell>
          <cell r="AC91">
            <v>3.3</v>
          </cell>
          <cell r="AD91">
            <v>3.1</v>
          </cell>
          <cell r="AE91">
            <v>4.4000000000000004</v>
          </cell>
          <cell r="AF91">
            <v>3.2</v>
          </cell>
          <cell r="AI91">
            <v>16698</v>
          </cell>
          <cell r="AJ91">
            <v>4396</v>
          </cell>
          <cell r="AK91">
            <v>742</v>
          </cell>
          <cell r="AL91">
            <v>5139</v>
          </cell>
          <cell r="AM91">
            <v>388</v>
          </cell>
          <cell r="AN91">
            <v>5527</v>
          </cell>
          <cell r="AP91">
            <v>1739</v>
          </cell>
          <cell r="AQ91">
            <v>8076</v>
          </cell>
          <cell r="AR91">
            <v>4355</v>
          </cell>
          <cell r="AS91">
            <v>29130</v>
          </cell>
          <cell r="AT91">
            <v>3101</v>
          </cell>
          <cell r="AU91">
            <v>-239</v>
          </cell>
          <cell r="AV91">
            <v>31992</v>
          </cell>
          <cell r="AY91">
            <v>3.2</v>
          </cell>
          <cell r="AZ91">
            <v>8.1</v>
          </cell>
          <cell r="BA91">
            <v>11.1</v>
          </cell>
          <cell r="BB91">
            <v>8.6</v>
          </cell>
          <cell r="BC91">
            <v>-4.5999999999999996</v>
          </cell>
          <cell r="BD91">
            <v>7.5</v>
          </cell>
          <cell r="BF91">
            <v>3.2</v>
          </cell>
          <cell r="BG91">
            <v>6.2</v>
          </cell>
          <cell r="BH91">
            <v>1</v>
          </cell>
          <cell r="BI91">
            <v>3.7</v>
          </cell>
          <cell r="BJ91">
            <v>8.5</v>
          </cell>
          <cell r="BK91">
            <v>3.4</v>
          </cell>
          <cell r="BO91">
            <v>4369</v>
          </cell>
          <cell r="CC91">
            <v>0</v>
          </cell>
          <cell r="CD91">
            <v>0</v>
          </cell>
        </row>
        <row r="92">
          <cell r="D92">
            <v>17196</v>
          </cell>
          <cell r="E92">
            <v>4597</v>
          </cell>
          <cell r="F92">
            <v>807</v>
          </cell>
          <cell r="G92">
            <v>5404</v>
          </cell>
          <cell r="H92">
            <v>378</v>
          </cell>
          <cell r="I92">
            <v>5782</v>
          </cell>
          <cell r="K92">
            <v>1793</v>
          </cell>
          <cell r="L92">
            <v>8415</v>
          </cell>
          <cell r="M92">
            <v>4481</v>
          </cell>
          <cell r="N92">
            <v>30093</v>
          </cell>
          <cell r="O92">
            <v>3185</v>
          </cell>
          <cell r="Q92">
            <v>33117</v>
          </cell>
          <cell r="T92">
            <v>2.9</v>
          </cell>
          <cell r="U92">
            <v>5.4</v>
          </cell>
          <cell r="V92">
            <v>7.6</v>
          </cell>
          <cell r="W92">
            <v>5.7</v>
          </cell>
          <cell r="X92">
            <v>-3.1</v>
          </cell>
          <cell r="Y92">
            <v>5.0999999999999996</v>
          </cell>
          <cell r="AA92">
            <v>3.2</v>
          </cell>
          <cell r="AB92">
            <v>4.5999999999999996</v>
          </cell>
          <cell r="AC92">
            <v>3.2</v>
          </cell>
          <cell r="AD92">
            <v>3.4</v>
          </cell>
          <cell r="AE92">
            <v>5</v>
          </cell>
          <cell r="AF92">
            <v>3.2</v>
          </cell>
          <cell r="AI92">
            <v>17258</v>
          </cell>
          <cell r="AJ92">
            <v>4625</v>
          </cell>
          <cell r="AK92">
            <v>845</v>
          </cell>
          <cell r="AL92">
            <v>5470</v>
          </cell>
          <cell r="AM92">
            <v>376</v>
          </cell>
          <cell r="AN92">
            <v>5846</v>
          </cell>
          <cell r="AP92">
            <v>1798</v>
          </cell>
          <cell r="AQ92">
            <v>8483</v>
          </cell>
          <cell r="AR92">
            <v>4369</v>
          </cell>
          <cell r="AS92">
            <v>30109</v>
          </cell>
          <cell r="AT92">
            <v>3057</v>
          </cell>
          <cell r="AU92">
            <v>99</v>
          </cell>
          <cell r="AV92">
            <v>33266</v>
          </cell>
          <cell r="AY92">
            <v>3.4</v>
          </cell>
          <cell r="AZ92">
            <v>5.2</v>
          </cell>
          <cell r="BA92">
            <v>13.9</v>
          </cell>
          <cell r="BB92">
            <v>6.4</v>
          </cell>
          <cell r="BC92">
            <v>-3.1</v>
          </cell>
          <cell r="BD92">
            <v>5.8</v>
          </cell>
          <cell r="BF92">
            <v>3.3</v>
          </cell>
          <cell r="BG92">
            <v>5</v>
          </cell>
          <cell r="BH92">
            <v>0.3</v>
          </cell>
          <cell r="BI92">
            <v>3.4</v>
          </cell>
          <cell r="BJ92">
            <v>-1.4</v>
          </cell>
          <cell r="BK92">
            <v>4</v>
          </cell>
          <cell r="BO92">
            <v>5410</v>
          </cell>
          <cell r="CC92">
            <v>0</v>
          </cell>
          <cell r="CD92">
            <v>0</v>
          </cell>
        </row>
        <row r="93">
          <cell r="D93">
            <v>17762</v>
          </cell>
          <cell r="E93">
            <v>4776</v>
          </cell>
          <cell r="F93">
            <v>833</v>
          </cell>
          <cell r="G93">
            <v>5609</v>
          </cell>
          <cell r="H93">
            <v>368</v>
          </cell>
          <cell r="I93">
            <v>5977</v>
          </cell>
          <cell r="K93">
            <v>1862</v>
          </cell>
          <cell r="L93">
            <v>8710</v>
          </cell>
          <cell r="M93">
            <v>4598</v>
          </cell>
          <cell r="N93">
            <v>31069</v>
          </cell>
          <cell r="O93">
            <v>3316</v>
          </cell>
          <cell r="Q93">
            <v>34095</v>
          </cell>
          <cell r="T93">
            <v>3.3</v>
          </cell>
          <cell r="U93">
            <v>3.9</v>
          </cell>
          <cell r="V93">
            <v>3.2</v>
          </cell>
          <cell r="W93">
            <v>3.8</v>
          </cell>
          <cell r="X93">
            <v>-2.5</v>
          </cell>
          <cell r="Y93">
            <v>3.4</v>
          </cell>
          <cell r="AA93">
            <v>3.8</v>
          </cell>
          <cell r="AB93">
            <v>3.5</v>
          </cell>
          <cell r="AC93">
            <v>2.6</v>
          </cell>
          <cell r="AD93">
            <v>3.2</v>
          </cell>
          <cell r="AE93">
            <v>4.0999999999999996</v>
          </cell>
          <cell r="AF93">
            <v>3</v>
          </cell>
          <cell r="AI93">
            <v>17743</v>
          </cell>
          <cell r="AJ93">
            <v>4752</v>
          </cell>
          <cell r="AK93">
            <v>808</v>
          </cell>
          <cell r="AL93">
            <v>5560</v>
          </cell>
          <cell r="AM93">
            <v>368</v>
          </cell>
          <cell r="AN93">
            <v>5928</v>
          </cell>
          <cell r="AP93">
            <v>1838</v>
          </cell>
          <cell r="AQ93">
            <v>8636</v>
          </cell>
          <cell r="AR93">
            <v>4652</v>
          </cell>
          <cell r="AS93">
            <v>31030</v>
          </cell>
          <cell r="AT93">
            <v>3499</v>
          </cell>
          <cell r="AU93">
            <v>-360</v>
          </cell>
          <cell r="AV93">
            <v>34169</v>
          </cell>
          <cell r="AY93">
            <v>2.8</v>
          </cell>
          <cell r="AZ93">
            <v>2.7</v>
          </cell>
          <cell r="BA93">
            <v>-4.4000000000000004</v>
          </cell>
          <cell r="BB93">
            <v>1.6</v>
          </cell>
          <cell r="BC93">
            <v>-2.1</v>
          </cell>
          <cell r="BD93">
            <v>1.4</v>
          </cell>
          <cell r="BF93">
            <v>2.2000000000000002</v>
          </cell>
          <cell r="BG93">
            <v>1.8</v>
          </cell>
          <cell r="BH93">
            <v>6.5</v>
          </cell>
          <cell r="BI93">
            <v>3.1</v>
          </cell>
          <cell r="BJ93">
            <v>14.5</v>
          </cell>
          <cell r="BK93">
            <v>2.7</v>
          </cell>
          <cell r="BO93">
            <v>4106</v>
          </cell>
          <cell r="CC93">
            <v>0</v>
          </cell>
          <cell r="CD93">
            <v>0</v>
          </cell>
        </row>
        <row r="94">
          <cell r="D94">
            <v>18372</v>
          </cell>
          <cell r="E94">
            <v>4918</v>
          </cell>
          <cell r="F94">
            <v>829</v>
          </cell>
          <cell r="G94">
            <v>5746</v>
          </cell>
          <cell r="H94">
            <v>357</v>
          </cell>
          <cell r="I94">
            <v>6103</v>
          </cell>
          <cell r="K94">
            <v>1941</v>
          </cell>
          <cell r="L94">
            <v>8945</v>
          </cell>
          <cell r="M94">
            <v>4693</v>
          </cell>
          <cell r="N94">
            <v>32010</v>
          </cell>
          <cell r="O94">
            <v>3439</v>
          </cell>
          <cell r="Q94">
            <v>35083</v>
          </cell>
          <cell r="T94">
            <v>3.4</v>
          </cell>
          <cell r="U94">
            <v>3</v>
          </cell>
          <cell r="V94">
            <v>-0.6</v>
          </cell>
          <cell r="W94">
            <v>2.4</v>
          </cell>
          <cell r="X94">
            <v>-3</v>
          </cell>
          <cell r="Y94">
            <v>2.1</v>
          </cell>
          <cell r="AA94">
            <v>4.3</v>
          </cell>
          <cell r="AB94">
            <v>2.7</v>
          </cell>
          <cell r="AC94">
            <v>2.1</v>
          </cell>
          <cell r="AD94">
            <v>3</v>
          </cell>
          <cell r="AE94">
            <v>3.7</v>
          </cell>
          <cell r="AF94">
            <v>2.9</v>
          </cell>
          <cell r="AI94">
            <v>18351</v>
          </cell>
          <cell r="AJ94">
            <v>5014</v>
          </cell>
          <cell r="AK94">
            <v>856</v>
          </cell>
          <cell r="AL94">
            <v>5869</v>
          </cell>
          <cell r="AM94">
            <v>363</v>
          </cell>
          <cell r="AN94">
            <v>6233</v>
          </cell>
          <cell r="AP94">
            <v>1963</v>
          </cell>
          <cell r="AQ94">
            <v>9097</v>
          </cell>
          <cell r="AR94">
            <v>4783</v>
          </cell>
          <cell r="AS94">
            <v>32231</v>
          </cell>
          <cell r="AT94">
            <v>3299</v>
          </cell>
          <cell r="AU94">
            <v>-590</v>
          </cell>
          <cell r="AV94">
            <v>34940</v>
          </cell>
          <cell r="AY94">
            <v>3.4</v>
          </cell>
          <cell r="AZ94">
            <v>5.5</v>
          </cell>
          <cell r="BA94">
            <v>5.9</v>
          </cell>
          <cell r="BB94">
            <v>5.6</v>
          </cell>
          <cell r="BC94">
            <v>-1.4</v>
          </cell>
          <cell r="BD94">
            <v>5.0999999999999996</v>
          </cell>
          <cell r="BF94">
            <v>6.8</v>
          </cell>
          <cell r="BG94">
            <v>5.3</v>
          </cell>
          <cell r="BH94">
            <v>2.8</v>
          </cell>
          <cell r="BI94">
            <v>3.9</v>
          </cell>
          <cell r="BJ94">
            <v>-5.7</v>
          </cell>
          <cell r="BK94">
            <v>2.2999999999999998</v>
          </cell>
          <cell r="BO94">
            <v>4897</v>
          </cell>
          <cell r="CC94">
            <v>0</v>
          </cell>
          <cell r="CD94">
            <v>0</v>
          </cell>
        </row>
        <row r="95">
          <cell r="D95">
            <v>19065</v>
          </cell>
          <cell r="E95">
            <v>5163</v>
          </cell>
          <cell r="F95">
            <v>836</v>
          </cell>
          <cell r="G95">
            <v>5999</v>
          </cell>
          <cell r="H95">
            <v>345</v>
          </cell>
          <cell r="I95">
            <v>6344</v>
          </cell>
          <cell r="K95">
            <v>2020</v>
          </cell>
          <cell r="L95">
            <v>9296</v>
          </cell>
          <cell r="M95">
            <v>4724</v>
          </cell>
          <cell r="N95">
            <v>33085</v>
          </cell>
          <cell r="O95">
            <v>3546</v>
          </cell>
          <cell r="Q95">
            <v>36214</v>
          </cell>
          <cell r="T95">
            <v>3.8</v>
          </cell>
          <cell r="U95">
            <v>5</v>
          </cell>
          <cell r="V95">
            <v>1</v>
          </cell>
          <cell r="W95">
            <v>4.4000000000000004</v>
          </cell>
          <cell r="X95">
            <v>-3.4</v>
          </cell>
          <cell r="Y95">
            <v>3.9</v>
          </cell>
          <cell r="AA95">
            <v>4</v>
          </cell>
          <cell r="AB95">
            <v>3.9</v>
          </cell>
          <cell r="AC95">
            <v>0.7</v>
          </cell>
          <cell r="AD95">
            <v>3.4</v>
          </cell>
          <cell r="AE95">
            <v>3.1</v>
          </cell>
          <cell r="AF95">
            <v>3.2</v>
          </cell>
          <cell r="AI95">
            <v>19059</v>
          </cell>
          <cell r="AJ95">
            <v>4955</v>
          </cell>
          <cell r="AK95">
            <v>805</v>
          </cell>
          <cell r="AL95">
            <v>5760</v>
          </cell>
          <cell r="AM95">
            <v>343</v>
          </cell>
          <cell r="AN95">
            <v>6103</v>
          </cell>
          <cell r="AP95">
            <v>2021</v>
          </cell>
          <cell r="AQ95">
            <v>9056</v>
          </cell>
          <cell r="AR95">
            <v>4587</v>
          </cell>
          <cell r="AS95">
            <v>32702</v>
          </cell>
          <cell r="AT95">
            <v>3570</v>
          </cell>
          <cell r="AU95">
            <v>-176</v>
          </cell>
          <cell r="AV95">
            <v>36096</v>
          </cell>
          <cell r="AY95">
            <v>3.9</v>
          </cell>
          <cell r="AZ95">
            <v>-1.2</v>
          </cell>
          <cell r="BA95">
            <v>-5.9</v>
          </cell>
          <cell r="BB95">
            <v>-1.9</v>
          </cell>
          <cell r="BC95">
            <v>-5.5</v>
          </cell>
          <cell r="BD95">
            <v>-2.1</v>
          </cell>
          <cell r="BF95">
            <v>3</v>
          </cell>
          <cell r="BG95">
            <v>-0.4</v>
          </cell>
          <cell r="BH95">
            <v>-4.0999999999999996</v>
          </cell>
          <cell r="BI95">
            <v>1.5</v>
          </cell>
          <cell r="BJ95">
            <v>8.1999999999999993</v>
          </cell>
          <cell r="BK95">
            <v>3.3</v>
          </cell>
          <cell r="BO95">
            <v>4933</v>
          </cell>
          <cell r="CC95">
            <v>0</v>
          </cell>
          <cell r="CD95">
            <v>0</v>
          </cell>
        </row>
        <row r="96">
          <cell r="D96">
            <v>19845</v>
          </cell>
          <cell r="E96">
            <v>5435</v>
          </cell>
          <cell r="F96">
            <v>877</v>
          </cell>
          <cell r="G96">
            <v>6313</v>
          </cell>
          <cell r="H96">
            <v>344</v>
          </cell>
          <cell r="I96">
            <v>6656</v>
          </cell>
          <cell r="K96">
            <v>2097</v>
          </cell>
          <cell r="L96">
            <v>9718</v>
          </cell>
          <cell r="M96">
            <v>4700</v>
          </cell>
          <cell r="N96">
            <v>34262</v>
          </cell>
          <cell r="O96">
            <v>3645</v>
          </cell>
          <cell r="Q96">
            <v>37410</v>
          </cell>
          <cell r="T96">
            <v>4.0999999999999996</v>
          </cell>
          <cell r="U96">
            <v>5.3</v>
          </cell>
          <cell r="V96">
            <v>4.9000000000000004</v>
          </cell>
          <cell r="W96">
            <v>5.2</v>
          </cell>
          <cell r="X96">
            <v>-0.4</v>
          </cell>
          <cell r="Y96">
            <v>4.9000000000000004</v>
          </cell>
          <cell r="AA96">
            <v>3.8</v>
          </cell>
          <cell r="AB96">
            <v>4.5</v>
          </cell>
          <cell r="AC96">
            <v>-0.5</v>
          </cell>
          <cell r="AD96">
            <v>3.6</v>
          </cell>
          <cell r="AE96">
            <v>2.8</v>
          </cell>
          <cell r="AF96">
            <v>3.3</v>
          </cell>
          <cell r="AI96">
            <v>19873</v>
          </cell>
          <cell r="AJ96">
            <v>5549</v>
          </cell>
          <cell r="AK96">
            <v>875</v>
          </cell>
          <cell r="AL96">
            <v>6424</v>
          </cell>
          <cell r="AM96">
            <v>338</v>
          </cell>
          <cell r="AN96">
            <v>6762</v>
          </cell>
          <cell r="AP96">
            <v>2087</v>
          </cell>
          <cell r="AQ96">
            <v>9813</v>
          </cell>
          <cell r="AR96">
            <v>4791</v>
          </cell>
          <cell r="AS96">
            <v>34477</v>
          </cell>
          <cell r="AT96">
            <v>3725</v>
          </cell>
          <cell r="AU96">
            <v>-444</v>
          </cell>
          <cell r="AV96">
            <v>37758</v>
          </cell>
          <cell r="AY96">
            <v>4.3</v>
          </cell>
          <cell r="AZ96">
            <v>12</v>
          </cell>
          <cell r="BA96">
            <v>8.6999999999999993</v>
          </cell>
          <cell r="BB96">
            <v>11.5</v>
          </cell>
          <cell r="BC96">
            <v>-1.5</v>
          </cell>
          <cell r="BD96">
            <v>10.8</v>
          </cell>
          <cell r="BF96">
            <v>3.3</v>
          </cell>
          <cell r="BG96">
            <v>8.4</v>
          </cell>
          <cell r="BH96">
            <v>4.5</v>
          </cell>
          <cell r="BI96">
            <v>5.4</v>
          </cell>
          <cell r="BJ96">
            <v>4.3</v>
          </cell>
          <cell r="BK96">
            <v>4.5999999999999996</v>
          </cell>
          <cell r="BO96">
            <v>6437</v>
          </cell>
          <cell r="CC96">
            <v>0</v>
          </cell>
          <cell r="CD96">
            <v>0</v>
          </cell>
        </row>
        <row r="97">
          <cell r="D97">
            <v>20634</v>
          </cell>
          <cell r="E97">
            <v>5691</v>
          </cell>
          <cell r="F97">
            <v>936</v>
          </cell>
          <cell r="G97">
            <v>6627</v>
          </cell>
          <cell r="H97">
            <v>355</v>
          </cell>
          <cell r="I97">
            <v>6982</v>
          </cell>
          <cell r="K97">
            <v>2179</v>
          </cell>
          <cell r="L97">
            <v>10159</v>
          </cell>
          <cell r="M97">
            <v>4715</v>
          </cell>
          <cell r="N97">
            <v>35508</v>
          </cell>
          <cell r="O97">
            <v>3754</v>
          </cell>
          <cell r="Q97">
            <v>38713</v>
          </cell>
          <cell r="T97">
            <v>4</v>
          </cell>
          <cell r="U97">
            <v>4.7</v>
          </cell>
          <cell r="V97">
            <v>6.7</v>
          </cell>
          <cell r="W97">
            <v>5</v>
          </cell>
          <cell r="X97">
            <v>3.2</v>
          </cell>
          <cell r="Y97">
            <v>4.9000000000000004</v>
          </cell>
          <cell r="AA97">
            <v>3.9</v>
          </cell>
          <cell r="AB97">
            <v>4.5</v>
          </cell>
          <cell r="AC97">
            <v>0.3</v>
          </cell>
          <cell r="AD97">
            <v>3.6</v>
          </cell>
          <cell r="AE97">
            <v>3</v>
          </cell>
          <cell r="AF97">
            <v>3.5</v>
          </cell>
          <cell r="AI97">
            <v>20576</v>
          </cell>
          <cell r="AJ97">
            <v>5808</v>
          </cell>
          <cell r="AK97">
            <v>952</v>
          </cell>
          <cell r="AL97">
            <v>6761</v>
          </cell>
          <cell r="AM97">
            <v>352</v>
          </cell>
          <cell r="AN97">
            <v>7112</v>
          </cell>
          <cell r="AP97">
            <v>2180</v>
          </cell>
          <cell r="AQ97">
            <v>10290</v>
          </cell>
          <cell r="AR97">
            <v>4710</v>
          </cell>
          <cell r="AS97">
            <v>35576</v>
          </cell>
          <cell r="AT97">
            <v>3654</v>
          </cell>
          <cell r="AU97">
            <v>-714</v>
          </cell>
          <cell r="AV97">
            <v>38516</v>
          </cell>
          <cell r="AY97">
            <v>3.5</v>
          </cell>
          <cell r="AZ97">
            <v>4.7</v>
          </cell>
          <cell r="BA97">
            <v>8.8000000000000007</v>
          </cell>
          <cell r="BB97">
            <v>5.2</v>
          </cell>
          <cell r="BC97">
            <v>4.0999999999999996</v>
          </cell>
          <cell r="BD97">
            <v>5.2</v>
          </cell>
          <cell r="BF97">
            <v>4.4000000000000004</v>
          </cell>
          <cell r="BG97">
            <v>4.9000000000000004</v>
          </cell>
          <cell r="BH97">
            <v>-1.7</v>
          </cell>
          <cell r="BI97">
            <v>3.2</v>
          </cell>
          <cell r="BJ97">
            <v>-1.9</v>
          </cell>
          <cell r="BK97">
            <v>2</v>
          </cell>
          <cell r="BO97">
            <v>5049</v>
          </cell>
          <cell r="CC97">
            <v>0</v>
          </cell>
          <cell r="CD97">
            <v>0</v>
          </cell>
        </row>
        <row r="98">
          <cell r="D98">
            <v>21347</v>
          </cell>
          <cell r="E98">
            <v>5916</v>
          </cell>
          <cell r="F98">
            <v>986</v>
          </cell>
          <cell r="G98">
            <v>6902</v>
          </cell>
          <cell r="H98">
            <v>369</v>
          </cell>
          <cell r="I98">
            <v>7270</v>
          </cell>
          <cell r="K98">
            <v>2279</v>
          </cell>
          <cell r="L98">
            <v>10582</v>
          </cell>
          <cell r="M98">
            <v>4774</v>
          </cell>
          <cell r="N98">
            <v>36702</v>
          </cell>
          <cell r="O98">
            <v>3855</v>
          </cell>
          <cell r="Q98">
            <v>40212</v>
          </cell>
          <cell r="T98">
            <v>3.5</v>
          </cell>
          <cell r="U98">
            <v>4</v>
          </cell>
          <cell r="V98">
            <v>5.3</v>
          </cell>
          <cell r="W98">
            <v>4.0999999999999996</v>
          </cell>
          <cell r="X98">
            <v>4</v>
          </cell>
          <cell r="Y98">
            <v>4.0999999999999996</v>
          </cell>
          <cell r="AA98">
            <v>4.5999999999999996</v>
          </cell>
          <cell r="AB98">
            <v>4.2</v>
          </cell>
          <cell r="AC98">
            <v>1.2</v>
          </cell>
          <cell r="AD98">
            <v>3.4</v>
          </cell>
          <cell r="AE98">
            <v>2.7</v>
          </cell>
          <cell r="AF98">
            <v>3.9</v>
          </cell>
          <cell r="AI98">
            <v>21480</v>
          </cell>
          <cell r="AJ98">
            <v>5659</v>
          </cell>
          <cell r="AK98">
            <v>986</v>
          </cell>
          <cell r="AL98">
            <v>6645</v>
          </cell>
          <cell r="AM98">
            <v>386</v>
          </cell>
          <cell r="AN98">
            <v>7031</v>
          </cell>
          <cell r="AP98">
            <v>2282</v>
          </cell>
          <cell r="AQ98">
            <v>10347</v>
          </cell>
          <cell r="AR98">
            <v>4672</v>
          </cell>
          <cell r="AS98">
            <v>36499</v>
          </cell>
          <cell r="AT98">
            <v>3918</v>
          </cell>
          <cell r="AU98">
            <v>-466</v>
          </cell>
          <cell r="AV98">
            <v>39952</v>
          </cell>
          <cell r="AY98">
            <v>4.4000000000000004</v>
          </cell>
          <cell r="AZ98">
            <v>-2.6</v>
          </cell>
          <cell r="BA98">
            <v>3.6</v>
          </cell>
          <cell r="BB98">
            <v>-1.7</v>
          </cell>
          <cell r="BC98">
            <v>9.6</v>
          </cell>
          <cell r="BD98">
            <v>-1.1000000000000001</v>
          </cell>
          <cell r="BF98">
            <v>4.7</v>
          </cell>
          <cell r="BG98">
            <v>0.6</v>
          </cell>
          <cell r="BH98">
            <v>-0.8</v>
          </cell>
          <cell r="BI98">
            <v>2.6</v>
          </cell>
          <cell r="BJ98">
            <v>7.2</v>
          </cell>
          <cell r="BK98">
            <v>3.7</v>
          </cell>
          <cell r="BO98">
            <v>5552</v>
          </cell>
          <cell r="CC98">
            <v>0</v>
          </cell>
          <cell r="CD98">
            <v>0</v>
          </cell>
        </row>
        <row r="99">
          <cell r="D99">
            <v>22052</v>
          </cell>
          <cell r="E99">
            <v>6005</v>
          </cell>
          <cell r="F99">
            <v>1022</v>
          </cell>
          <cell r="G99">
            <v>7027</v>
          </cell>
          <cell r="H99">
            <v>384</v>
          </cell>
          <cell r="I99">
            <v>7411</v>
          </cell>
          <cell r="K99">
            <v>2377</v>
          </cell>
          <cell r="L99">
            <v>10856</v>
          </cell>
          <cell r="M99">
            <v>4835</v>
          </cell>
          <cell r="N99">
            <v>37743</v>
          </cell>
          <cell r="O99">
            <v>4008</v>
          </cell>
          <cell r="Q99">
            <v>41786</v>
          </cell>
          <cell r="T99">
            <v>3.3</v>
          </cell>
          <cell r="U99">
            <v>1.5</v>
          </cell>
          <cell r="V99">
            <v>3.7</v>
          </cell>
          <cell r="W99">
            <v>1.8</v>
          </cell>
          <cell r="X99">
            <v>4.0999999999999996</v>
          </cell>
          <cell r="Y99">
            <v>1.9</v>
          </cell>
          <cell r="AA99">
            <v>4.3</v>
          </cell>
          <cell r="AB99">
            <v>2.6</v>
          </cell>
          <cell r="AC99">
            <v>1.3</v>
          </cell>
          <cell r="AD99">
            <v>2.8</v>
          </cell>
          <cell r="AE99">
            <v>4</v>
          </cell>
          <cell r="AF99">
            <v>3.9</v>
          </cell>
          <cell r="AI99">
            <v>22010</v>
          </cell>
          <cell r="AJ99">
            <v>6183</v>
          </cell>
          <cell r="AK99">
            <v>1031</v>
          </cell>
          <cell r="AL99">
            <v>7214</v>
          </cell>
          <cell r="AM99">
            <v>381</v>
          </cell>
          <cell r="AN99">
            <v>7595</v>
          </cell>
          <cell r="AP99">
            <v>2370</v>
          </cell>
          <cell r="AQ99">
            <v>11032</v>
          </cell>
          <cell r="AR99">
            <v>4934</v>
          </cell>
          <cell r="AS99">
            <v>37977</v>
          </cell>
          <cell r="AT99">
            <v>3957</v>
          </cell>
          <cell r="AU99">
            <v>191</v>
          </cell>
          <cell r="AV99">
            <v>42125</v>
          </cell>
          <cell r="AY99">
            <v>2.5</v>
          </cell>
          <cell r="AZ99">
            <v>9.3000000000000007</v>
          </cell>
          <cell r="BA99">
            <v>4.5</v>
          </cell>
          <cell r="BB99">
            <v>8.6</v>
          </cell>
          <cell r="BC99">
            <v>-1.3</v>
          </cell>
          <cell r="BD99">
            <v>8</v>
          </cell>
          <cell r="BF99">
            <v>3.8</v>
          </cell>
          <cell r="BG99">
            <v>6.6</v>
          </cell>
          <cell r="BH99">
            <v>5.6</v>
          </cell>
          <cell r="BI99">
            <v>4</v>
          </cell>
          <cell r="BJ99">
            <v>1</v>
          </cell>
          <cell r="BK99">
            <v>5.4</v>
          </cell>
          <cell r="BO99">
            <v>6161</v>
          </cell>
          <cell r="CC99">
            <v>0</v>
          </cell>
          <cell r="CD99">
            <v>0</v>
          </cell>
        </row>
        <row r="100">
          <cell r="D100">
            <v>22865</v>
          </cell>
          <cell r="E100">
            <v>6001</v>
          </cell>
          <cell r="F100">
            <v>1070</v>
          </cell>
          <cell r="G100">
            <v>7071</v>
          </cell>
          <cell r="H100">
            <v>416</v>
          </cell>
          <cell r="I100">
            <v>7488</v>
          </cell>
          <cell r="K100">
            <v>2464</v>
          </cell>
          <cell r="L100">
            <v>11055</v>
          </cell>
          <cell r="M100">
            <v>4916</v>
          </cell>
          <cell r="N100">
            <v>38836</v>
          </cell>
          <cell r="O100">
            <v>4176</v>
          </cell>
          <cell r="Q100">
            <v>43296</v>
          </cell>
          <cell r="T100">
            <v>3.7</v>
          </cell>
          <cell r="U100">
            <v>-0.1</v>
          </cell>
          <cell r="V100">
            <v>4.7</v>
          </cell>
          <cell r="W100">
            <v>0.6</v>
          </cell>
          <cell r="X100">
            <v>8.4</v>
          </cell>
          <cell r="Y100">
            <v>1</v>
          </cell>
          <cell r="AA100">
            <v>3.6</v>
          </cell>
          <cell r="AB100">
            <v>1.8</v>
          </cell>
          <cell r="AC100">
            <v>1.7</v>
          </cell>
          <cell r="AD100">
            <v>2.9</v>
          </cell>
          <cell r="AE100">
            <v>4.2</v>
          </cell>
          <cell r="AF100">
            <v>3.6</v>
          </cell>
          <cell r="AI100">
            <v>22733</v>
          </cell>
          <cell r="AJ100">
            <v>6083</v>
          </cell>
          <cell r="AK100">
            <v>1032</v>
          </cell>
          <cell r="AL100">
            <v>7115</v>
          </cell>
          <cell r="AM100">
            <v>414</v>
          </cell>
          <cell r="AN100">
            <v>7528</v>
          </cell>
          <cell r="AP100">
            <v>2483</v>
          </cell>
          <cell r="AQ100">
            <v>11115</v>
          </cell>
          <cell r="AR100">
            <v>4876</v>
          </cell>
          <cell r="AS100">
            <v>38723</v>
          </cell>
          <cell r="AT100">
            <v>4210</v>
          </cell>
          <cell r="AU100">
            <v>392</v>
          </cell>
          <cell r="AV100">
            <v>43326</v>
          </cell>
          <cell r="AY100">
            <v>3.3</v>
          </cell>
          <cell r="AZ100">
            <v>-1.6</v>
          </cell>
          <cell r="BA100">
            <v>0.1</v>
          </cell>
          <cell r="BB100">
            <v>-1.4</v>
          </cell>
          <cell r="BC100">
            <v>8.6</v>
          </cell>
          <cell r="BD100">
            <v>-0.9</v>
          </cell>
          <cell r="BF100">
            <v>4.8</v>
          </cell>
          <cell r="BG100">
            <v>0.7</v>
          </cell>
          <cell r="BH100">
            <v>-1.2</v>
          </cell>
          <cell r="BI100">
            <v>2</v>
          </cell>
          <cell r="BJ100">
            <v>6.4</v>
          </cell>
          <cell r="BK100">
            <v>2.9</v>
          </cell>
          <cell r="BO100">
            <v>6984</v>
          </cell>
          <cell r="CC100">
            <v>0</v>
          </cell>
          <cell r="CD100">
            <v>0</v>
          </cell>
        </row>
        <row r="101">
          <cell r="D101">
            <v>23894</v>
          </cell>
          <cell r="E101">
            <v>5862</v>
          </cell>
          <cell r="F101">
            <v>1120</v>
          </cell>
          <cell r="G101">
            <v>6982</v>
          </cell>
          <cell r="H101">
            <v>512</v>
          </cell>
          <cell r="I101">
            <v>7495</v>
          </cell>
          <cell r="K101">
            <v>2547</v>
          </cell>
          <cell r="L101">
            <v>11186</v>
          </cell>
          <cell r="M101">
            <v>4887</v>
          </cell>
          <cell r="N101">
            <v>39968</v>
          </cell>
          <cell r="O101">
            <v>4305</v>
          </cell>
          <cell r="Q101">
            <v>44552</v>
          </cell>
          <cell r="T101">
            <v>4.5</v>
          </cell>
          <cell r="U101">
            <v>-2.2999999999999998</v>
          </cell>
          <cell r="V101">
            <v>4.5999999999999996</v>
          </cell>
          <cell r="W101">
            <v>-1.3</v>
          </cell>
          <cell r="X101">
            <v>23.1</v>
          </cell>
          <cell r="Y101">
            <v>0.1</v>
          </cell>
          <cell r="AA101">
            <v>3.4</v>
          </cell>
          <cell r="AB101">
            <v>1.2</v>
          </cell>
          <cell r="AC101">
            <v>-0.6</v>
          </cell>
          <cell r="AD101">
            <v>2.9</v>
          </cell>
          <cell r="AE101">
            <v>3.1</v>
          </cell>
          <cell r="AF101">
            <v>2.9</v>
          </cell>
          <cell r="AI101">
            <v>23946</v>
          </cell>
          <cell r="AJ101">
            <v>5673</v>
          </cell>
          <cell r="AK101">
            <v>1162</v>
          </cell>
          <cell r="AL101">
            <v>6835</v>
          </cell>
          <cell r="AM101">
            <v>505</v>
          </cell>
          <cell r="AN101">
            <v>7339</v>
          </cell>
          <cell r="AP101">
            <v>2532</v>
          </cell>
          <cell r="AQ101">
            <v>11015</v>
          </cell>
          <cell r="AR101">
            <v>4854</v>
          </cell>
          <cell r="AS101">
            <v>39815</v>
          </cell>
          <cell r="AT101">
            <v>4311</v>
          </cell>
          <cell r="AU101">
            <v>122</v>
          </cell>
          <cell r="AV101">
            <v>44249</v>
          </cell>
          <cell r="AY101">
            <v>5.3</v>
          </cell>
          <cell r="AZ101">
            <v>-6.7</v>
          </cell>
          <cell r="BA101">
            <v>12.6</v>
          </cell>
          <cell r="BB101">
            <v>-3.9</v>
          </cell>
          <cell r="BC101">
            <v>22</v>
          </cell>
          <cell r="BD101">
            <v>-2.5</v>
          </cell>
          <cell r="BF101">
            <v>2</v>
          </cell>
          <cell r="BG101">
            <v>-0.9</v>
          </cell>
          <cell r="BH101">
            <v>-0.5</v>
          </cell>
          <cell r="BI101">
            <v>2.8</v>
          </cell>
          <cell r="BJ101">
            <v>2.4</v>
          </cell>
          <cell r="BK101">
            <v>2.1</v>
          </cell>
          <cell r="BO101">
            <v>4972</v>
          </cell>
          <cell r="CC101">
            <v>0</v>
          </cell>
          <cell r="CD101">
            <v>0</v>
          </cell>
        </row>
        <row r="102">
          <cell r="D102">
            <v>24986</v>
          </cell>
          <cell r="E102">
            <v>5684</v>
          </cell>
          <cell r="F102">
            <v>1184</v>
          </cell>
          <cell r="G102">
            <v>6868</v>
          </cell>
          <cell r="H102">
            <v>689</v>
          </cell>
          <cell r="I102">
            <v>7558</v>
          </cell>
          <cell r="K102">
            <v>2628</v>
          </cell>
          <cell r="L102">
            <v>11379</v>
          </cell>
          <cell r="M102">
            <v>4694</v>
          </cell>
          <cell r="N102">
            <v>41059</v>
          </cell>
          <cell r="O102">
            <v>4435</v>
          </cell>
          <cell r="Q102">
            <v>45637</v>
          </cell>
          <cell r="T102">
            <v>4.5999999999999996</v>
          </cell>
          <cell r="U102">
            <v>-3</v>
          </cell>
          <cell r="V102">
            <v>5.7</v>
          </cell>
          <cell r="W102">
            <v>-1.6</v>
          </cell>
          <cell r="X102">
            <v>34.5</v>
          </cell>
          <cell r="Y102">
            <v>0.8</v>
          </cell>
          <cell r="AA102">
            <v>3.2</v>
          </cell>
          <cell r="AB102">
            <v>1.7</v>
          </cell>
          <cell r="AC102">
            <v>-4</v>
          </cell>
          <cell r="AD102">
            <v>2.7</v>
          </cell>
          <cell r="AE102">
            <v>3</v>
          </cell>
          <cell r="AF102">
            <v>2.4</v>
          </cell>
          <cell r="AI102">
            <v>24897</v>
          </cell>
          <cell r="AJ102">
            <v>5848</v>
          </cell>
          <cell r="AK102">
            <v>1171</v>
          </cell>
          <cell r="AL102">
            <v>7019</v>
          </cell>
          <cell r="AM102">
            <v>653</v>
          </cell>
          <cell r="AN102">
            <v>7671</v>
          </cell>
          <cell r="AP102">
            <v>2625</v>
          </cell>
          <cell r="AQ102">
            <v>11485</v>
          </cell>
          <cell r="AR102">
            <v>4858</v>
          </cell>
          <cell r="AS102">
            <v>41241</v>
          </cell>
          <cell r="AT102">
            <v>4440</v>
          </cell>
          <cell r="AU102">
            <v>233</v>
          </cell>
          <cell r="AV102">
            <v>45915</v>
          </cell>
          <cell r="AY102">
            <v>4</v>
          </cell>
          <cell r="AZ102">
            <v>3.1</v>
          </cell>
          <cell r="BA102">
            <v>0.7</v>
          </cell>
          <cell r="BB102">
            <v>2.7</v>
          </cell>
          <cell r="BC102">
            <v>29.3</v>
          </cell>
          <cell r="BD102">
            <v>4.5</v>
          </cell>
          <cell r="BF102">
            <v>3.7</v>
          </cell>
          <cell r="BG102">
            <v>4.3</v>
          </cell>
          <cell r="BH102">
            <v>0.1</v>
          </cell>
          <cell r="BI102">
            <v>3.6</v>
          </cell>
          <cell r="BJ102">
            <v>3</v>
          </cell>
          <cell r="BK102">
            <v>3.8</v>
          </cell>
          <cell r="BO102">
            <v>5744</v>
          </cell>
          <cell r="CC102">
            <v>0</v>
          </cell>
          <cell r="CD102">
            <v>0</v>
          </cell>
        </row>
        <row r="103">
          <cell r="D103">
            <v>25817</v>
          </cell>
          <cell r="E103">
            <v>5631</v>
          </cell>
          <cell r="F103">
            <v>1250</v>
          </cell>
          <cell r="G103">
            <v>6880</v>
          </cell>
          <cell r="H103">
            <v>900</v>
          </cell>
          <cell r="I103">
            <v>7781</v>
          </cell>
          <cell r="K103">
            <v>2715</v>
          </cell>
          <cell r="L103">
            <v>11739</v>
          </cell>
          <cell r="M103">
            <v>4425</v>
          </cell>
          <cell r="N103">
            <v>41980</v>
          </cell>
          <cell r="O103">
            <v>4588</v>
          </cell>
          <cell r="Q103">
            <v>46546</v>
          </cell>
          <cell r="T103">
            <v>3.3</v>
          </cell>
          <cell r="U103">
            <v>-0.9</v>
          </cell>
          <cell r="V103">
            <v>5.5</v>
          </cell>
          <cell r="W103">
            <v>0.2</v>
          </cell>
          <cell r="X103">
            <v>30.6</v>
          </cell>
          <cell r="Y103">
            <v>2.9</v>
          </cell>
          <cell r="AA103">
            <v>3.3</v>
          </cell>
          <cell r="AB103">
            <v>3.2</v>
          </cell>
          <cell r="AC103">
            <v>-5.7</v>
          </cell>
          <cell r="AD103">
            <v>2.2000000000000002</v>
          </cell>
          <cell r="AE103">
            <v>3.4</v>
          </cell>
          <cell r="AF103">
            <v>2</v>
          </cell>
          <cell r="AI103">
            <v>26008</v>
          </cell>
          <cell r="AJ103">
            <v>5540</v>
          </cell>
          <cell r="AK103">
            <v>1200</v>
          </cell>
          <cell r="AL103">
            <v>6740</v>
          </cell>
          <cell r="AM103">
            <v>934</v>
          </cell>
          <cell r="AN103">
            <v>7674</v>
          </cell>
          <cell r="AP103">
            <v>2730</v>
          </cell>
          <cell r="AQ103">
            <v>11651</v>
          </cell>
          <cell r="AR103">
            <v>4325</v>
          </cell>
          <cell r="AS103">
            <v>41983</v>
          </cell>
          <cell r="AT103">
            <v>4528</v>
          </cell>
          <cell r="AU103">
            <v>-35</v>
          </cell>
          <cell r="AV103">
            <v>46477</v>
          </cell>
          <cell r="AY103">
            <v>4.5</v>
          </cell>
          <cell r="AZ103">
            <v>-5.3</v>
          </cell>
          <cell r="BA103">
            <v>2.5</v>
          </cell>
          <cell r="BB103">
            <v>-4</v>
          </cell>
          <cell r="BC103">
            <v>43.1</v>
          </cell>
          <cell r="BD103">
            <v>0</v>
          </cell>
          <cell r="BF103">
            <v>4</v>
          </cell>
          <cell r="BG103">
            <v>1.4</v>
          </cell>
          <cell r="BH103">
            <v>-11</v>
          </cell>
          <cell r="BI103">
            <v>1.8</v>
          </cell>
          <cell r="BJ103">
            <v>2</v>
          </cell>
          <cell r="BK103">
            <v>1.2</v>
          </cell>
          <cell r="BO103">
            <v>5548</v>
          </cell>
          <cell r="CC103">
            <v>0</v>
          </cell>
          <cell r="CD103">
            <v>0</v>
          </cell>
        </row>
        <row r="104">
          <cell r="D104">
            <v>26093</v>
          </cell>
          <cell r="E104">
            <v>5759</v>
          </cell>
          <cell r="F104">
            <v>1256</v>
          </cell>
          <cell r="G104">
            <v>7015</v>
          </cell>
          <cell r="H104">
            <v>1070</v>
          </cell>
          <cell r="I104">
            <v>8084</v>
          </cell>
          <cell r="K104">
            <v>2802</v>
          </cell>
          <cell r="L104">
            <v>12177</v>
          </cell>
          <cell r="M104">
            <v>4141</v>
          </cell>
          <cell r="N104">
            <v>42411</v>
          </cell>
          <cell r="O104">
            <v>4754</v>
          </cell>
          <cell r="Q104">
            <v>47041</v>
          </cell>
          <cell r="T104">
            <v>1.1000000000000001</v>
          </cell>
          <cell r="U104">
            <v>2.2999999999999998</v>
          </cell>
          <cell r="V104">
            <v>0.5</v>
          </cell>
          <cell r="W104">
            <v>2</v>
          </cell>
          <cell r="X104">
            <v>18.8</v>
          </cell>
          <cell r="Y104">
            <v>3.9</v>
          </cell>
          <cell r="AA104">
            <v>3.2</v>
          </cell>
          <cell r="AB104">
            <v>3.7</v>
          </cell>
          <cell r="AC104">
            <v>-6.4</v>
          </cell>
          <cell r="AD104">
            <v>1</v>
          </cell>
          <cell r="AE104">
            <v>3.6</v>
          </cell>
          <cell r="AF104">
            <v>1.1000000000000001</v>
          </cell>
          <cell r="AI104">
            <v>26109</v>
          </cell>
          <cell r="AJ104">
            <v>5760</v>
          </cell>
          <cell r="AK104">
            <v>1357</v>
          </cell>
          <cell r="AL104">
            <v>7116</v>
          </cell>
          <cell r="AM104">
            <v>1082</v>
          </cell>
          <cell r="AN104">
            <v>8198</v>
          </cell>
          <cell r="AP104">
            <v>2782</v>
          </cell>
          <cell r="AQ104">
            <v>12272</v>
          </cell>
          <cell r="AR104">
            <v>4150</v>
          </cell>
          <cell r="AS104">
            <v>42531</v>
          </cell>
          <cell r="AT104">
            <v>4805</v>
          </cell>
          <cell r="AU104">
            <v>-134</v>
          </cell>
          <cell r="AV104">
            <v>47202</v>
          </cell>
          <cell r="AY104">
            <v>0.4</v>
          </cell>
          <cell r="AZ104">
            <v>4</v>
          </cell>
          <cell r="BA104">
            <v>13</v>
          </cell>
          <cell r="BB104">
            <v>5.6</v>
          </cell>
          <cell r="BC104">
            <v>15.9</v>
          </cell>
          <cell r="BD104">
            <v>6.8</v>
          </cell>
          <cell r="BF104">
            <v>1.9</v>
          </cell>
          <cell r="BG104">
            <v>5.3</v>
          </cell>
          <cell r="BH104">
            <v>-4</v>
          </cell>
          <cell r="BI104">
            <v>1.3</v>
          </cell>
          <cell r="BJ104">
            <v>6.1</v>
          </cell>
          <cell r="BK104">
            <v>1.6</v>
          </cell>
          <cell r="BO104">
            <v>6524</v>
          </cell>
          <cell r="CC104">
            <v>0</v>
          </cell>
          <cell r="CD104">
            <v>0</v>
          </cell>
        </row>
        <row r="105">
          <cell r="D105">
            <v>25970</v>
          </cell>
          <cell r="E105">
            <v>6126</v>
          </cell>
          <cell r="F105">
            <v>1242</v>
          </cell>
          <cell r="G105">
            <v>7368</v>
          </cell>
          <cell r="H105">
            <v>1148</v>
          </cell>
          <cell r="I105">
            <v>8517</v>
          </cell>
          <cell r="K105">
            <v>2874</v>
          </cell>
          <cell r="L105">
            <v>12720</v>
          </cell>
          <cell r="M105">
            <v>4187</v>
          </cell>
          <cell r="N105">
            <v>42877</v>
          </cell>
          <cell r="O105">
            <v>4912</v>
          </cell>
          <cell r="Q105">
            <v>47600</v>
          </cell>
          <cell r="T105">
            <v>-0.5</v>
          </cell>
          <cell r="U105">
            <v>6.4</v>
          </cell>
          <cell r="V105">
            <v>-1.1000000000000001</v>
          </cell>
          <cell r="W105">
            <v>5</v>
          </cell>
          <cell r="X105">
            <v>7.4</v>
          </cell>
          <cell r="Y105">
            <v>5.4</v>
          </cell>
          <cell r="AA105">
            <v>2.6</v>
          </cell>
          <cell r="AB105">
            <v>4.5</v>
          </cell>
          <cell r="AC105">
            <v>1.1000000000000001</v>
          </cell>
          <cell r="AD105">
            <v>1.1000000000000001</v>
          </cell>
          <cell r="AE105">
            <v>3.3</v>
          </cell>
          <cell r="AF105">
            <v>1.2</v>
          </cell>
          <cell r="AI105">
            <v>26119</v>
          </cell>
          <cell r="AJ105">
            <v>6036</v>
          </cell>
          <cell r="AK105">
            <v>1232</v>
          </cell>
          <cell r="AL105">
            <v>7268</v>
          </cell>
          <cell r="AM105">
            <v>1154</v>
          </cell>
          <cell r="AN105">
            <v>8422</v>
          </cell>
          <cell r="AP105">
            <v>2897</v>
          </cell>
          <cell r="AQ105">
            <v>12648</v>
          </cell>
          <cell r="AR105">
            <v>4200</v>
          </cell>
          <cell r="AS105">
            <v>42967</v>
          </cell>
          <cell r="AT105">
            <v>4939</v>
          </cell>
          <cell r="AU105">
            <v>-302</v>
          </cell>
          <cell r="AV105">
            <v>47603</v>
          </cell>
          <cell r="AY105">
            <v>0</v>
          </cell>
          <cell r="AZ105">
            <v>4.8</v>
          </cell>
          <cell r="BA105">
            <v>-9.1999999999999993</v>
          </cell>
          <cell r="BB105">
            <v>2.1</v>
          </cell>
          <cell r="BC105">
            <v>6.7</v>
          </cell>
          <cell r="BD105">
            <v>2.7</v>
          </cell>
          <cell r="BF105">
            <v>4.0999999999999996</v>
          </cell>
          <cell r="BG105">
            <v>3.1</v>
          </cell>
          <cell r="BH105">
            <v>1.2</v>
          </cell>
          <cell r="BI105">
            <v>1</v>
          </cell>
          <cell r="BJ105">
            <v>2.8</v>
          </cell>
          <cell r="BK105">
            <v>0.8</v>
          </cell>
          <cell r="BO105">
            <v>5345</v>
          </cell>
          <cell r="CC105">
            <v>0</v>
          </cell>
          <cell r="CD105">
            <v>0</v>
          </cell>
        </row>
        <row r="106">
          <cell r="D106">
            <v>25887</v>
          </cell>
          <cell r="E106">
            <v>6603</v>
          </cell>
          <cell r="F106">
            <v>1284</v>
          </cell>
          <cell r="G106">
            <v>7888</v>
          </cell>
          <cell r="H106">
            <v>1157</v>
          </cell>
          <cell r="I106">
            <v>9044</v>
          </cell>
          <cell r="K106">
            <v>2939</v>
          </cell>
          <cell r="L106">
            <v>13345</v>
          </cell>
          <cell r="M106">
            <v>4601</v>
          </cell>
          <cell r="N106">
            <v>43833</v>
          </cell>
          <cell r="O106">
            <v>5028</v>
          </cell>
          <cell r="Q106">
            <v>48732</v>
          </cell>
          <cell r="T106">
            <v>-0.3</v>
          </cell>
          <cell r="U106">
            <v>7.8</v>
          </cell>
          <cell r="V106">
            <v>3.4</v>
          </cell>
          <cell r="W106">
            <v>7</v>
          </cell>
          <cell r="X106">
            <v>0.7</v>
          </cell>
          <cell r="Y106">
            <v>6.2</v>
          </cell>
          <cell r="AA106">
            <v>2.2999999999999998</v>
          </cell>
          <cell r="AB106">
            <v>4.9000000000000004</v>
          </cell>
          <cell r="AC106">
            <v>9.9</v>
          </cell>
          <cell r="AD106">
            <v>2.2000000000000002</v>
          </cell>
          <cell r="AE106">
            <v>2.4</v>
          </cell>
          <cell r="AF106">
            <v>2.4</v>
          </cell>
          <cell r="AI106">
            <v>25540</v>
          </cell>
          <cell r="AJ106">
            <v>6723</v>
          </cell>
          <cell r="AK106">
            <v>1157</v>
          </cell>
          <cell r="AL106">
            <v>7880</v>
          </cell>
          <cell r="AM106">
            <v>1149</v>
          </cell>
          <cell r="AN106">
            <v>9029</v>
          </cell>
          <cell r="AP106">
            <v>2934</v>
          </cell>
          <cell r="AQ106">
            <v>13325</v>
          </cell>
          <cell r="AR106">
            <v>4271</v>
          </cell>
          <cell r="AS106">
            <v>43136</v>
          </cell>
          <cell r="AT106">
            <v>4972</v>
          </cell>
          <cell r="AU106">
            <v>53</v>
          </cell>
          <cell r="AV106">
            <v>48161</v>
          </cell>
          <cell r="AY106">
            <v>-2.2000000000000002</v>
          </cell>
          <cell r="AZ106">
            <v>11.4</v>
          </cell>
          <cell r="BA106">
            <v>-6</v>
          </cell>
          <cell r="BB106">
            <v>8.4</v>
          </cell>
          <cell r="BC106">
            <v>-0.4</v>
          </cell>
          <cell r="BD106">
            <v>7.2</v>
          </cell>
          <cell r="BF106">
            <v>1.3</v>
          </cell>
          <cell r="BG106">
            <v>5.4</v>
          </cell>
          <cell r="BH106">
            <v>1.7</v>
          </cell>
          <cell r="BI106">
            <v>0.4</v>
          </cell>
          <cell r="BJ106">
            <v>0.7</v>
          </cell>
          <cell r="BK106">
            <v>1.2</v>
          </cell>
          <cell r="BO106">
            <v>6613</v>
          </cell>
          <cell r="CC106">
            <v>0</v>
          </cell>
          <cell r="CD106">
            <v>1</v>
          </cell>
        </row>
        <row r="107">
          <cell r="B107">
            <v>24060</v>
          </cell>
          <cell r="C107">
            <v>2169</v>
          </cell>
          <cell r="D107">
            <v>26221</v>
          </cell>
          <cell r="E107">
            <v>7128</v>
          </cell>
          <cell r="F107">
            <v>1403</v>
          </cell>
          <cell r="G107">
            <v>8531</v>
          </cell>
          <cell r="H107">
            <v>1144</v>
          </cell>
          <cell r="I107">
            <v>9675</v>
          </cell>
          <cell r="K107">
            <v>3023</v>
          </cell>
          <cell r="L107">
            <v>14089</v>
          </cell>
          <cell r="M107">
            <v>5120</v>
          </cell>
          <cell r="N107">
            <v>45430</v>
          </cell>
          <cell r="O107">
            <v>5187</v>
          </cell>
          <cell r="Q107">
            <v>50501</v>
          </cell>
          <cell r="T107">
            <v>1.3</v>
          </cell>
          <cell r="U107">
            <v>7.9</v>
          </cell>
          <cell r="V107">
            <v>9.3000000000000007</v>
          </cell>
          <cell r="W107">
            <v>8.1999999999999993</v>
          </cell>
          <cell r="X107">
            <v>-1.1000000000000001</v>
          </cell>
          <cell r="Y107">
            <v>7</v>
          </cell>
          <cell r="AA107">
            <v>2.8</v>
          </cell>
          <cell r="AB107">
            <v>5.6</v>
          </cell>
          <cell r="AC107">
            <v>11.3</v>
          </cell>
          <cell r="AD107">
            <v>3.6</v>
          </cell>
          <cell r="AE107">
            <v>3.2</v>
          </cell>
          <cell r="AF107">
            <v>3.6</v>
          </cell>
          <cell r="AG107">
            <v>24121</v>
          </cell>
          <cell r="AH107">
            <v>2178</v>
          </cell>
          <cell r="AI107">
            <v>26300</v>
          </cell>
          <cell r="AJ107">
            <v>7194</v>
          </cell>
          <cell r="AK107">
            <v>1478</v>
          </cell>
          <cell r="AL107">
            <v>8672</v>
          </cell>
          <cell r="AM107">
            <v>1128</v>
          </cell>
          <cell r="AN107">
            <v>9800</v>
          </cell>
          <cell r="AP107">
            <v>2999</v>
          </cell>
          <cell r="AQ107">
            <v>14188</v>
          </cell>
          <cell r="AR107">
            <v>5563</v>
          </cell>
          <cell r="AS107">
            <v>46050</v>
          </cell>
          <cell r="AT107">
            <v>5247</v>
          </cell>
          <cell r="AU107">
            <v>-343</v>
          </cell>
          <cell r="AV107">
            <v>50954</v>
          </cell>
          <cell r="AY107">
            <v>3</v>
          </cell>
          <cell r="AZ107">
            <v>7</v>
          </cell>
          <cell r="BA107">
            <v>27.7</v>
          </cell>
          <cell r="BB107">
            <v>10</v>
          </cell>
          <cell r="BC107">
            <v>-1.8</v>
          </cell>
          <cell r="BD107">
            <v>8.5</v>
          </cell>
          <cell r="BF107">
            <v>2.2000000000000002</v>
          </cell>
          <cell r="BG107">
            <v>6.5</v>
          </cell>
          <cell r="BH107">
            <v>30.3</v>
          </cell>
          <cell r="BI107">
            <v>6.8</v>
          </cell>
          <cell r="BJ107">
            <v>5.5</v>
          </cell>
          <cell r="BK107">
            <v>5.8</v>
          </cell>
          <cell r="BO107">
            <v>7217</v>
          </cell>
          <cell r="CC107">
            <v>0</v>
          </cell>
          <cell r="CD107">
            <v>0</v>
          </cell>
        </row>
        <row r="108">
          <cell r="B108">
            <v>24815</v>
          </cell>
          <cell r="C108">
            <v>2243</v>
          </cell>
          <cell r="D108">
            <v>26975</v>
          </cell>
          <cell r="E108">
            <v>7710</v>
          </cell>
          <cell r="F108">
            <v>1535</v>
          </cell>
          <cell r="G108">
            <v>9245</v>
          </cell>
          <cell r="H108">
            <v>1119</v>
          </cell>
          <cell r="I108">
            <v>10364</v>
          </cell>
          <cell r="K108">
            <v>3098</v>
          </cell>
          <cell r="L108">
            <v>14883</v>
          </cell>
          <cell r="M108">
            <v>5514</v>
          </cell>
          <cell r="N108">
            <v>47373</v>
          </cell>
          <cell r="O108">
            <v>5439</v>
          </cell>
          <cell r="Q108">
            <v>52582</v>
          </cell>
          <cell r="T108">
            <v>2.9</v>
          </cell>
          <cell r="U108">
            <v>8.1999999999999993</v>
          </cell>
          <cell r="V108">
            <v>9.4</v>
          </cell>
          <cell r="W108">
            <v>8.4</v>
          </cell>
          <cell r="X108">
            <v>-2.2000000000000002</v>
          </cell>
          <cell r="Y108">
            <v>7.1</v>
          </cell>
          <cell r="AA108">
            <v>2.5</v>
          </cell>
          <cell r="AB108">
            <v>5.6</v>
          </cell>
          <cell r="AC108">
            <v>7.7</v>
          </cell>
          <cell r="AD108">
            <v>4.3</v>
          </cell>
          <cell r="AE108">
            <v>4.8</v>
          </cell>
          <cell r="AF108">
            <v>4.0999999999999996</v>
          </cell>
          <cell r="AG108">
            <v>24758</v>
          </cell>
          <cell r="AH108">
            <v>2234</v>
          </cell>
          <cell r="AI108">
            <v>26992</v>
          </cell>
          <cell r="AJ108">
            <v>7400</v>
          </cell>
          <cell r="AK108">
            <v>1582</v>
          </cell>
          <cell r="AL108">
            <v>8982</v>
          </cell>
          <cell r="AM108">
            <v>1123</v>
          </cell>
          <cell r="AN108">
            <v>10105</v>
          </cell>
          <cell r="AP108">
            <v>3106</v>
          </cell>
          <cell r="AQ108">
            <v>14632</v>
          </cell>
          <cell r="AR108">
            <v>5360</v>
          </cell>
          <cell r="AS108">
            <v>46985</v>
          </cell>
          <cell r="AT108">
            <v>5295</v>
          </cell>
          <cell r="AU108">
            <v>80</v>
          </cell>
          <cell r="AV108">
            <v>52360</v>
          </cell>
          <cell r="AW108">
            <v>2.6</v>
          </cell>
          <cell r="AX108">
            <v>2.6</v>
          </cell>
          <cell r="AY108">
            <v>2.6</v>
          </cell>
          <cell r="AZ108">
            <v>2.9</v>
          </cell>
          <cell r="BA108">
            <v>7</v>
          </cell>
          <cell r="BB108">
            <v>3.6</v>
          </cell>
          <cell r="BC108">
            <v>-0.4</v>
          </cell>
          <cell r="BD108">
            <v>3.1</v>
          </cell>
          <cell r="BF108">
            <v>3.6</v>
          </cell>
          <cell r="BG108">
            <v>3.1</v>
          </cell>
          <cell r="BH108">
            <v>-3.6</v>
          </cell>
          <cell r="BI108">
            <v>2</v>
          </cell>
          <cell r="BJ108">
            <v>0.9</v>
          </cell>
          <cell r="BK108">
            <v>2.8</v>
          </cell>
          <cell r="BO108">
            <v>8303</v>
          </cell>
          <cell r="CC108">
            <v>0</v>
          </cell>
          <cell r="CD108">
            <v>0</v>
          </cell>
        </row>
        <row r="109">
          <cell r="B109">
            <v>25609</v>
          </cell>
          <cell r="C109">
            <v>2322</v>
          </cell>
          <cell r="D109">
            <v>27932</v>
          </cell>
          <cell r="E109">
            <v>8265</v>
          </cell>
          <cell r="F109">
            <v>1592</v>
          </cell>
          <cell r="G109">
            <v>9856</v>
          </cell>
          <cell r="H109">
            <v>1049</v>
          </cell>
          <cell r="I109">
            <v>10905</v>
          </cell>
          <cell r="K109">
            <v>3153</v>
          </cell>
          <cell r="L109">
            <v>15507</v>
          </cell>
          <cell r="M109">
            <v>5679</v>
          </cell>
          <cell r="N109">
            <v>49119</v>
          </cell>
          <cell r="O109">
            <v>5692</v>
          </cell>
          <cell r="Q109">
            <v>54356</v>
          </cell>
          <cell r="T109">
            <v>3.5</v>
          </cell>
          <cell r="U109">
            <v>7.2</v>
          </cell>
          <cell r="V109">
            <v>3.7</v>
          </cell>
          <cell r="W109">
            <v>6.6</v>
          </cell>
          <cell r="X109">
            <v>-6.3</v>
          </cell>
          <cell r="Y109">
            <v>5.2</v>
          </cell>
          <cell r="AA109">
            <v>1.8</v>
          </cell>
          <cell r="AB109">
            <v>4.2</v>
          </cell>
          <cell r="AC109">
            <v>3</v>
          </cell>
          <cell r="AD109">
            <v>3.7</v>
          </cell>
          <cell r="AE109">
            <v>4.7</v>
          </cell>
          <cell r="AF109">
            <v>3.4</v>
          </cell>
          <cell r="AG109">
            <v>25559</v>
          </cell>
          <cell r="AH109">
            <v>2317</v>
          </cell>
          <cell r="AI109">
            <v>27876</v>
          </cell>
          <cell r="AJ109">
            <v>8570</v>
          </cell>
          <cell r="AK109">
            <v>1555</v>
          </cell>
          <cell r="AL109">
            <v>10125</v>
          </cell>
          <cell r="AM109">
            <v>1060</v>
          </cell>
          <cell r="AN109">
            <v>11185</v>
          </cell>
          <cell r="AP109">
            <v>3207</v>
          </cell>
          <cell r="AQ109">
            <v>15841</v>
          </cell>
          <cell r="AR109">
            <v>5667</v>
          </cell>
          <cell r="AS109">
            <v>49384</v>
          </cell>
          <cell r="AT109">
            <v>5838</v>
          </cell>
          <cell r="AU109">
            <v>-679</v>
          </cell>
          <cell r="AV109">
            <v>54543</v>
          </cell>
          <cell r="AW109">
            <v>3.2</v>
          </cell>
          <cell r="AX109">
            <v>3.7</v>
          </cell>
          <cell r="AY109">
            <v>3.3</v>
          </cell>
          <cell r="AZ109">
            <v>15.8</v>
          </cell>
          <cell r="BA109">
            <v>-1.7</v>
          </cell>
          <cell r="BB109">
            <v>12.7</v>
          </cell>
          <cell r="BC109">
            <v>-5.6</v>
          </cell>
          <cell r="BD109">
            <v>10.7</v>
          </cell>
          <cell r="BF109">
            <v>3.3</v>
          </cell>
          <cell r="BG109">
            <v>8.3000000000000007</v>
          </cell>
          <cell r="BH109">
            <v>5.7</v>
          </cell>
          <cell r="BI109">
            <v>5.0999999999999996</v>
          </cell>
          <cell r="BJ109">
            <v>10.3</v>
          </cell>
          <cell r="BK109">
            <v>4.2</v>
          </cell>
          <cell r="BO109">
            <v>7660</v>
          </cell>
          <cell r="CC109">
            <v>0</v>
          </cell>
          <cell r="CD109">
            <v>0</v>
          </cell>
        </row>
        <row r="110">
          <cell r="B110">
            <v>26410</v>
          </cell>
          <cell r="C110">
            <v>2404</v>
          </cell>
          <cell r="D110">
            <v>28814</v>
          </cell>
          <cell r="E110">
            <v>8671</v>
          </cell>
          <cell r="F110">
            <v>1628</v>
          </cell>
          <cell r="G110">
            <v>10299</v>
          </cell>
          <cell r="H110">
            <v>914</v>
          </cell>
          <cell r="I110">
            <v>11212</v>
          </cell>
          <cell r="K110">
            <v>3191</v>
          </cell>
          <cell r="L110">
            <v>15871</v>
          </cell>
          <cell r="M110">
            <v>5724</v>
          </cell>
          <cell r="N110">
            <v>50409</v>
          </cell>
          <cell r="O110">
            <v>5852</v>
          </cell>
          <cell r="Q110">
            <v>55517</v>
          </cell>
          <cell r="T110">
            <v>3.2</v>
          </cell>
          <cell r="U110">
            <v>4.9000000000000004</v>
          </cell>
          <cell r="V110">
            <v>2.2999999999999998</v>
          </cell>
          <cell r="W110">
            <v>4.5</v>
          </cell>
          <cell r="X110">
            <v>-12.9</v>
          </cell>
          <cell r="Y110">
            <v>2.8</v>
          </cell>
          <cell r="AA110">
            <v>1.2</v>
          </cell>
          <cell r="AB110">
            <v>2.2999999999999998</v>
          </cell>
          <cell r="AC110">
            <v>0.8</v>
          </cell>
          <cell r="AD110">
            <v>2.6</v>
          </cell>
          <cell r="AE110">
            <v>2.8</v>
          </cell>
          <cell r="AF110">
            <v>2.1</v>
          </cell>
          <cell r="AG110">
            <v>26481</v>
          </cell>
          <cell r="AH110">
            <v>2412</v>
          </cell>
          <cell r="AI110">
            <v>28893</v>
          </cell>
          <cell r="AJ110">
            <v>8643</v>
          </cell>
          <cell r="AK110">
            <v>1622</v>
          </cell>
          <cell r="AL110">
            <v>10265</v>
          </cell>
          <cell r="AM110">
            <v>938</v>
          </cell>
          <cell r="AN110">
            <v>11203</v>
          </cell>
          <cell r="AP110">
            <v>3125</v>
          </cell>
          <cell r="AQ110">
            <v>15802</v>
          </cell>
          <cell r="AR110">
            <v>5788</v>
          </cell>
          <cell r="AS110">
            <v>50482</v>
          </cell>
          <cell r="AT110">
            <v>5857</v>
          </cell>
          <cell r="AU110">
            <v>-624</v>
          </cell>
          <cell r="AV110">
            <v>55716</v>
          </cell>
          <cell r="AW110">
            <v>3.6</v>
          </cell>
          <cell r="AX110">
            <v>4.0999999999999996</v>
          </cell>
          <cell r="AY110">
            <v>3.6</v>
          </cell>
          <cell r="AZ110">
            <v>0.9</v>
          </cell>
          <cell r="BA110">
            <v>4.3</v>
          </cell>
          <cell r="BB110">
            <v>1.4</v>
          </cell>
          <cell r="BC110">
            <v>-11.5</v>
          </cell>
          <cell r="BD110">
            <v>0.2</v>
          </cell>
          <cell r="BF110">
            <v>-2.6</v>
          </cell>
          <cell r="BG110">
            <v>-0.3</v>
          </cell>
          <cell r="BH110">
            <v>2.1</v>
          </cell>
          <cell r="BI110">
            <v>2.2000000000000002</v>
          </cell>
          <cell r="BJ110">
            <v>0.3</v>
          </cell>
          <cell r="BK110">
            <v>2.1</v>
          </cell>
          <cell r="BO110">
            <v>8486</v>
          </cell>
          <cell r="CC110">
            <v>0</v>
          </cell>
          <cell r="CD110">
            <v>0</v>
          </cell>
        </row>
        <row r="111">
          <cell r="B111">
            <v>27031</v>
          </cell>
          <cell r="C111">
            <v>2474</v>
          </cell>
          <cell r="D111">
            <v>29504</v>
          </cell>
          <cell r="E111">
            <v>8890</v>
          </cell>
          <cell r="F111">
            <v>1730</v>
          </cell>
          <cell r="G111">
            <v>10621</v>
          </cell>
          <cell r="H111">
            <v>745</v>
          </cell>
          <cell r="I111">
            <v>11366</v>
          </cell>
          <cell r="K111">
            <v>3231</v>
          </cell>
          <cell r="L111">
            <v>16081</v>
          </cell>
          <cell r="M111">
            <v>5851</v>
          </cell>
          <cell r="N111">
            <v>51436</v>
          </cell>
          <cell r="O111">
            <v>5935</v>
          </cell>
          <cell r="Q111">
            <v>56446</v>
          </cell>
          <cell r="T111">
            <v>2.4</v>
          </cell>
          <cell r="U111">
            <v>2.5</v>
          </cell>
          <cell r="V111">
            <v>6.3</v>
          </cell>
          <cell r="W111">
            <v>3.1</v>
          </cell>
          <cell r="X111">
            <v>-18.5</v>
          </cell>
          <cell r="Y111">
            <v>1.4</v>
          </cell>
          <cell r="AA111">
            <v>1.3</v>
          </cell>
          <cell r="AB111">
            <v>1.3</v>
          </cell>
          <cell r="AC111">
            <v>2.2000000000000002</v>
          </cell>
          <cell r="AD111">
            <v>2</v>
          </cell>
          <cell r="AE111">
            <v>1.4</v>
          </cell>
          <cell r="AF111">
            <v>1.7</v>
          </cell>
          <cell r="AG111">
            <v>27081</v>
          </cell>
          <cell r="AH111">
            <v>2478</v>
          </cell>
          <cell r="AI111">
            <v>29559</v>
          </cell>
          <cell r="AJ111">
            <v>8864</v>
          </cell>
          <cell r="AK111">
            <v>1702</v>
          </cell>
          <cell r="AL111">
            <v>10566</v>
          </cell>
          <cell r="AM111">
            <v>717</v>
          </cell>
          <cell r="AN111">
            <v>11283</v>
          </cell>
          <cell r="AP111">
            <v>3260</v>
          </cell>
          <cell r="AQ111">
            <v>16023</v>
          </cell>
          <cell r="AR111">
            <v>5789</v>
          </cell>
          <cell r="AS111">
            <v>51371</v>
          </cell>
          <cell r="AT111">
            <v>5921</v>
          </cell>
          <cell r="AU111">
            <v>-919</v>
          </cell>
          <cell r="AV111">
            <v>56374</v>
          </cell>
          <cell r="AW111">
            <v>2.2999999999999998</v>
          </cell>
          <cell r="AX111">
            <v>2.7</v>
          </cell>
          <cell r="AY111">
            <v>2.2999999999999998</v>
          </cell>
          <cell r="AZ111">
            <v>2.6</v>
          </cell>
          <cell r="BA111">
            <v>4.9000000000000004</v>
          </cell>
          <cell r="BB111">
            <v>2.9</v>
          </cell>
          <cell r="BC111">
            <v>-23.6</v>
          </cell>
          <cell r="BD111">
            <v>0.7</v>
          </cell>
          <cell r="BF111">
            <v>4.3</v>
          </cell>
          <cell r="BG111">
            <v>1.4</v>
          </cell>
          <cell r="BH111">
            <v>0</v>
          </cell>
          <cell r="BI111">
            <v>1.8</v>
          </cell>
          <cell r="BJ111">
            <v>1.1000000000000001</v>
          </cell>
          <cell r="BK111">
            <v>1.2</v>
          </cell>
          <cell r="BO111">
            <v>8913</v>
          </cell>
          <cell r="CC111">
            <v>0</v>
          </cell>
          <cell r="CD111">
            <v>0</v>
          </cell>
        </row>
        <row r="112">
          <cell r="B112">
            <v>27462</v>
          </cell>
          <cell r="C112">
            <v>2530</v>
          </cell>
          <cell r="D112">
            <v>29992</v>
          </cell>
          <cell r="E112">
            <v>9082</v>
          </cell>
          <cell r="F112">
            <v>1836</v>
          </cell>
          <cell r="G112">
            <v>10918</v>
          </cell>
          <cell r="H112">
            <v>605</v>
          </cell>
          <cell r="I112">
            <v>11524</v>
          </cell>
          <cell r="K112">
            <v>3311</v>
          </cell>
          <cell r="L112">
            <v>16342</v>
          </cell>
          <cell r="M112">
            <v>5977</v>
          </cell>
          <cell r="N112">
            <v>52311</v>
          </cell>
          <cell r="O112">
            <v>6128</v>
          </cell>
          <cell r="Q112">
            <v>57667</v>
          </cell>
          <cell r="T112">
            <v>1.7</v>
          </cell>
          <cell r="U112">
            <v>2.2000000000000002</v>
          </cell>
          <cell r="V112">
            <v>6.1</v>
          </cell>
          <cell r="W112">
            <v>2.8</v>
          </cell>
          <cell r="X112">
            <v>-18.7</v>
          </cell>
          <cell r="Y112">
            <v>1.4</v>
          </cell>
          <cell r="AA112">
            <v>2.5</v>
          </cell>
          <cell r="AB112">
            <v>1.6</v>
          </cell>
          <cell r="AC112">
            <v>2.2000000000000002</v>
          </cell>
          <cell r="AD112">
            <v>1.7</v>
          </cell>
          <cell r="AE112">
            <v>3.3</v>
          </cell>
          <cell r="AF112">
            <v>2.2000000000000002</v>
          </cell>
          <cell r="AG112">
            <v>27497</v>
          </cell>
          <cell r="AH112">
            <v>2530</v>
          </cell>
          <cell r="AI112">
            <v>30027</v>
          </cell>
          <cell r="AJ112">
            <v>9048</v>
          </cell>
          <cell r="AK112">
            <v>1868</v>
          </cell>
          <cell r="AL112">
            <v>10916</v>
          </cell>
          <cell r="AM112">
            <v>595</v>
          </cell>
          <cell r="AN112">
            <v>11511</v>
          </cell>
          <cell r="AP112">
            <v>3318</v>
          </cell>
          <cell r="AQ112">
            <v>16334</v>
          </cell>
          <cell r="AR112">
            <v>5941</v>
          </cell>
          <cell r="AS112">
            <v>52302</v>
          </cell>
          <cell r="AT112">
            <v>6063</v>
          </cell>
          <cell r="AU112">
            <v>-1062</v>
          </cell>
          <cell r="AV112">
            <v>57304</v>
          </cell>
          <cell r="AW112">
            <v>1.5</v>
          </cell>
          <cell r="AX112">
            <v>2.1</v>
          </cell>
          <cell r="AY112">
            <v>1.6</v>
          </cell>
          <cell r="AZ112">
            <v>2.1</v>
          </cell>
          <cell r="BA112">
            <v>9.8000000000000007</v>
          </cell>
          <cell r="BB112">
            <v>3.3</v>
          </cell>
          <cell r="BC112">
            <v>-17</v>
          </cell>
          <cell r="BD112">
            <v>2</v>
          </cell>
          <cell r="BF112">
            <v>1.8</v>
          </cell>
          <cell r="BG112">
            <v>1.9</v>
          </cell>
          <cell r="BH112">
            <v>2.6</v>
          </cell>
          <cell r="BI112">
            <v>1.8</v>
          </cell>
          <cell r="BJ112">
            <v>2.4</v>
          </cell>
          <cell r="BK112">
            <v>1.6</v>
          </cell>
          <cell r="BO112">
            <v>10085</v>
          </cell>
          <cell r="CC112">
            <v>0</v>
          </cell>
          <cell r="CD112">
            <v>0</v>
          </cell>
        </row>
        <row r="113">
          <cell r="B113">
            <v>27860</v>
          </cell>
          <cell r="C113">
            <v>2589</v>
          </cell>
          <cell r="D113">
            <v>30449</v>
          </cell>
          <cell r="E113">
            <v>9614</v>
          </cell>
          <cell r="F113">
            <v>1897</v>
          </cell>
          <cell r="G113">
            <v>11512</v>
          </cell>
          <cell r="H113">
            <v>512</v>
          </cell>
          <cell r="I113">
            <v>12024</v>
          </cell>
          <cell r="K113">
            <v>3432</v>
          </cell>
          <cell r="L113">
            <v>17002</v>
          </cell>
          <cell r="M113">
            <v>6121</v>
          </cell>
          <cell r="N113">
            <v>53572</v>
          </cell>
          <cell r="O113">
            <v>6525</v>
          </cell>
          <cell r="Q113">
            <v>59511</v>
          </cell>
          <cell r="T113">
            <v>1.5</v>
          </cell>
          <cell r="U113">
            <v>5.9</v>
          </cell>
          <cell r="V113">
            <v>3.3</v>
          </cell>
          <cell r="W113">
            <v>5.4</v>
          </cell>
          <cell r="X113">
            <v>-15.4</v>
          </cell>
          <cell r="Y113">
            <v>4.3</v>
          </cell>
          <cell r="AA113">
            <v>3.7</v>
          </cell>
          <cell r="AB113">
            <v>4</v>
          </cell>
          <cell r="AC113">
            <v>2.4</v>
          </cell>
          <cell r="AD113">
            <v>2.4</v>
          </cell>
          <cell r="AE113">
            <v>6.5</v>
          </cell>
          <cell r="AF113">
            <v>3.2</v>
          </cell>
          <cell r="AG113">
            <v>27733</v>
          </cell>
          <cell r="AH113">
            <v>2579</v>
          </cell>
          <cell r="AI113">
            <v>30312</v>
          </cell>
          <cell r="AJ113">
            <v>9521</v>
          </cell>
          <cell r="AK113">
            <v>1933</v>
          </cell>
          <cell r="AL113">
            <v>11454</v>
          </cell>
          <cell r="AM113">
            <v>511</v>
          </cell>
          <cell r="AN113">
            <v>11965</v>
          </cell>
          <cell r="AP113">
            <v>3392</v>
          </cell>
          <cell r="AQ113">
            <v>16901</v>
          </cell>
          <cell r="AR113">
            <v>6226</v>
          </cell>
          <cell r="AS113">
            <v>53439</v>
          </cell>
          <cell r="AT113">
            <v>6421</v>
          </cell>
          <cell r="AU113">
            <v>-341</v>
          </cell>
          <cell r="AV113">
            <v>59519</v>
          </cell>
          <cell r="AW113">
            <v>0.9</v>
          </cell>
          <cell r="AX113">
            <v>1.9</v>
          </cell>
          <cell r="AY113">
            <v>0.9</v>
          </cell>
          <cell r="AZ113">
            <v>5.2</v>
          </cell>
          <cell r="BA113">
            <v>3.5</v>
          </cell>
          <cell r="BB113">
            <v>4.9000000000000004</v>
          </cell>
          <cell r="BC113">
            <v>-14.1</v>
          </cell>
          <cell r="BD113">
            <v>3.9</v>
          </cell>
          <cell r="BF113">
            <v>2.2000000000000002</v>
          </cell>
          <cell r="BG113">
            <v>3.5</v>
          </cell>
          <cell r="BH113">
            <v>4.8</v>
          </cell>
          <cell r="BI113">
            <v>2.2000000000000002</v>
          </cell>
          <cell r="BJ113">
            <v>5.9</v>
          </cell>
          <cell r="BK113">
            <v>3.9</v>
          </cell>
          <cell r="BO113">
            <v>8576</v>
          </cell>
          <cell r="CC113">
            <v>0</v>
          </cell>
          <cell r="CD113">
            <v>0</v>
          </cell>
        </row>
        <row r="114">
          <cell r="B114">
            <v>28396</v>
          </cell>
          <cell r="C114">
            <v>2660</v>
          </cell>
          <cell r="D114">
            <v>31056</v>
          </cell>
          <cell r="E114">
            <v>10151</v>
          </cell>
          <cell r="F114">
            <v>1902</v>
          </cell>
          <cell r="G114">
            <v>12053</v>
          </cell>
          <cell r="H114">
            <v>437</v>
          </cell>
          <cell r="I114">
            <v>12490</v>
          </cell>
          <cell r="K114">
            <v>3561</v>
          </cell>
          <cell r="L114">
            <v>17651</v>
          </cell>
          <cell r="M114">
            <v>6296</v>
          </cell>
          <cell r="N114">
            <v>55003</v>
          </cell>
          <cell r="O114">
            <v>6921</v>
          </cell>
          <cell r="Q114">
            <v>61548</v>
          </cell>
          <cell r="T114">
            <v>2</v>
          </cell>
          <cell r="U114">
            <v>5.6</v>
          </cell>
          <cell r="V114">
            <v>0.2</v>
          </cell>
          <cell r="W114">
            <v>4.7</v>
          </cell>
          <cell r="X114">
            <v>-14.7</v>
          </cell>
          <cell r="Y114">
            <v>3.9</v>
          </cell>
          <cell r="AA114">
            <v>3.8</v>
          </cell>
          <cell r="AB114">
            <v>3.8</v>
          </cell>
          <cell r="AC114">
            <v>2.9</v>
          </cell>
          <cell r="AD114">
            <v>2.7</v>
          </cell>
          <cell r="AE114">
            <v>6.1</v>
          </cell>
          <cell r="AF114">
            <v>3.4</v>
          </cell>
          <cell r="AG114">
            <v>28467</v>
          </cell>
          <cell r="AH114">
            <v>2669</v>
          </cell>
          <cell r="AI114">
            <v>31137</v>
          </cell>
          <cell r="AJ114">
            <v>10053</v>
          </cell>
          <cell r="AK114">
            <v>1855</v>
          </cell>
          <cell r="AL114">
            <v>11907</v>
          </cell>
          <cell r="AM114">
            <v>467</v>
          </cell>
          <cell r="AN114">
            <v>12374</v>
          </cell>
          <cell r="AP114">
            <v>3596</v>
          </cell>
          <cell r="AQ114">
            <v>17568</v>
          </cell>
          <cell r="AR114">
            <v>6235</v>
          </cell>
          <cell r="AS114">
            <v>54939</v>
          </cell>
          <cell r="AT114">
            <v>7118</v>
          </cell>
          <cell r="AU114">
            <v>-230</v>
          </cell>
          <cell r="AV114">
            <v>61827</v>
          </cell>
          <cell r="AW114">
            <v>2.6</v>
          </cell>
          <cell r="AX114">
            <v>3.5</v>
          </cell>
          <cell r="AY114">
            <v>2.7</v>
          </cell>
          <cell r="AZ114">
            <v>5.6</v>
          </cell>
          <cell r="BA114">
            <v>-4.0999999999999996</v>
          </cell>
          <cell r="BB114">
            <v>4</v>
          </cell>
          <cell r="BC114">
            <v>-8.6</v>
          </cell>
          <cell r="BD114">
            <v>3.4</v>
          </cell>
          <cell r="BF114">
            <v>6</v>
          </cell>
          <cell r="BG114">
            <v>3.9</v>
          </cell>
          <cell r="BH114">
            <v>0.1</v>
          </cell>
          <cell r="BI114">
            <v>2.8</v>
          </cell>
          <cell r="BJ114">
            <v>10.9</v>
          </cell>
          <cell r="BK114">
            <v>3.9</v>
          </cell>
          <cell r="BO114">
            <v>9842</v>
          </cell>
          <cell r="CC114">
            <v>0</v>
          </cell>
          <cell r="CD114">
            <v>0</v>
          </cell>
        </row>
        <row r="115">
          <cell r="B115">
            <v>29170</v>
          </cell>
          <cell r="C115">
            <v>2753</v>
          </cell>
          <cell r="D115">
            <v>31923</v>
          </cell>
          <cell r="E115">
            <v>10438</v>
          </cell>
          <cell r="F115">
            <v>1910</v>
          </cell>
          <cell r="G115">
            <v>12349</v>
          </cell>
          <cell r="H115">
            <v>362</v>
          </cell>
          <cell r="I115">
            <v>12710</v>
          </cell>
          <cell r="K115">
            <v>3695</v>
          </cell>
          <cell r="L115">
            <v>18066</v>
          </cell>
          <cell r="M115">
            <v>6490</v>
          </cell>
          <cell r="N115">
            <v>56479</v>
          </cell>
          <cell r="O115">
            <v>7141</v>
          </cell>
          <cell r="Q115">
            <v>63260</v>
          </cell>
          <cell r="T115">
            <v>2.8</v>
          </cell>
          <cell r="U115">
            <v>2.8</v>
          </cell>
          <cell r="V115">
            <v>0.4</v>
          </cell>
          <cell r="W115">
            <v>2.5</v>
          </cell>
          <cell r="X115">
            <v>-17.2</v>
          </cell>
          <cell r="Y115">
            <v>1.8</v>
          </cell>
          <cell r="AA115">
            <v>3.7</v>
          </cell>
          <cell r="AB115">
            <v>2.2999999999999998</v>
          </cell>
          <cell r="AC115">
            <v>3.1</v>
          </cell>
          <cell r="AD115">
            <v>2.7</v>
          </cell>
          <cell r="AE115">
            <v>3.2</v>
          </cell>
          <cell r="AF115">
            <v>2.8</v>
          </cell>
          <cell r="AG115">
            <v>29085</v>
          </cell>
          <cell r="AH115">
            <v>2745</v>
          </cell>
          <cell r="AI115">
            <v>31830</v>
          </cell>
          <cell r="AJ115">
            <v>10988</v>
          </cell>
          <cell r="AK115">
            <v>1959</v>
          </cell>
          <cell r="AL115">
            <v>12947</v>
          </cell>
          <cell r="AM115">
            <v>357</v>
          </cell>
          <cell r="AN115">
            <v>13304</v>
          </cell>
          <cell r="AP115">
            <v>3711</v>
          </cell>
          <cell r="AQ115">
            <v>18681</v>
          </cell>
          <cell r="AR115">
            <v>6409</v>
          </cell>
          <cell r="AS115">
            <v>56920</v>
          </cell>
          <cell r="AT115">
            <v>7109</v>
          </cell>
          <cell r="AU115">
            <v>-787</v>
          </cell>
          <cell r="AV115">
            <v>63242</v>
          </cell>
          <cell r="AW115">
            <v>2.2000000000000002</v>
          </cell>
          <cell r="AX115">
            <v>2.8</v>
          </cell>
          <cell r="AY115">
            <v>2.2000000000000002</v>
          </cell>
          <cell r="AZ115">
            <v>9.3000000000000007</v>
          </cell>
          <cell r="BA115">
            <v>5.6</v>
          </cell>
          <cell r="BB115">
            <v>8.6999999999999993</v>
          </cell>
          <cell r="BC115">
            <v>-23.6</v>
          </cell>
          <cell r="BD115">
            <v>7.5</v>
          </cell>
          <cell r="BF115">
            <v>3.2</v>
          </cell>
          <cell r="BG115">
            <v>6.3</v>
          </cell>
          <cell r="BH115">
            <v>2.8</v>
          </cell>
          <cell r="BI115">
            <v>3.6</v>
          </cell>
          <cell r="BJ115">
            <v>-0.1</v>
          </cell>
          <cell r="BK115">
            <v>2.2999999999999998</v>
          </cell>
          <cell r="BO115">
            <v>11048</v>
          </cell>
          <cell r="CC115">
            <v>0</v>
          </cell>
          <cell r="CD115">
            <v>0</v>
          </cell>
        </row>
        <row r="116">
          <cell r="B116">
            <v>30045</v>
          </cell>
          <cell r="C116">
            <v>2853</v>
          </cell>
          <cell r="D116">
            <v>32898</v>
          </cell>
          <cell r="E116">
            <v>10413</v>
          </cell>
          <cell r="F116">
            <v>2039</v>
          </cell>
          <cell r="G116">
            <v>12452</v>
          </cell>
          <cell r="H116">
            <v>328</v>
          </cell>
          <cell r="I116">
            <v>12780</v>
          </cell>
          <cell r="K116">
            <v>3851</v>
          </cell>
          <cell r="L116">
            <v>18350</v>
          </cell>
          <cell r="M116">
            <v>6689</v>
          </cell>
          <cell r="N116">
            <v>57938</v>
          </cell>
          <cell r="O116">
            <v>7111</v>
          </cell>
          <cell r="Q116">
            <v>64560</v>
          </cell>
          <cell r="T116">
            <v>3.1</v>
          </cell>
          <cell r="U116">
            <v>-0.2</v>
          </cell>
          <cell r="V116">
            <v>6.7</v>
          </cell>
          <cell r="W116">
            <v>0.8</v>
          </cell>
          <cell r="X116">
            <v>-9.1999999999999993</v>
          </cell>
          <cell r="Y116">
            <v>0.5</v>
          </cell>
          <cell r="AA116">
            <v>4.2</v>
          </cell>
          <cell r="AB116">
            <v>1.6</v>
          </cell>
          <cell r="AC116">
            <v>3.1</v>
          </cell>
          <cell r="AD116">
            <v>2.6</v>
          </cell>
          <cell r="AE116">
            <v>-0.4</v>
          </cell>
          <cell r="AF116">
            <v>2.1</v>
          </cell>
          <cell r="AG116">
            <v>30010</v>
          </cell>
          <cell r="AH116">
            <v>2847</v>
          </cell>
          <cell r="AI116">
            <v>32856</v>
          </cell>
          <cell r="AJ116">
            <v>9911</v>
          </cell>
          <cell r="AK116">
            <v>1931</v>
          </cell>
          <cell r="AL116">
            <v>11843</v>
          </cell>
          <cell r="AM116">
            <v>313</v>
          </cell>
          <cell r="AN116">
            <v>12156</v>
          </cell>
          <cell r="AP116">
            <v>3811</v>
          </cell>
          <cell r="AQ116">
            <v>17686</v>
          </cell>
          <cell r="AR116">
            <v>6821</v>
          </cell>
          <cell r="AS116">
            <v>57363</v>
          </cell>
          <cell r="AT116">
            <v>7104</v>
          </cell>
          <cell r="AU116">
            <v>45</v>
          </cell>
          <cell r="AV116">
            <v>64512</v>
          </cell>
          <cell r="AW116">
            <v>3.2</v>
          </cell>
          <cell r="AX116">
            <v>3.7</v>
          </cell>
          <cell r="AY116">
            <v>3.2</v>
          </cell>
          <cell r="AZ116">
            <v>-9.8000000000000007</v>
          </cell>
          <cell r="BA116">
            <v>-1.4</v>
          </cell>
          <cell r="BB116">
            <v>-8.5</v>
          </cell>
          <cell r="BC116">
            <v>-12.3</v>
          </cell>
          <cell r="BD116">
            <v>-8.6</v>
          </cell>
          <cell r="BF116">
            <v>2.7</v>
          </cell>
          <cell r="BG116">
            <v>-5.3</v>
          </cell>
          <cell r="BH116">
            <v>6.4</v>
          </cell>
          <cell r="BI116">
            <v>0.8</v>
          </cell>
          <cell r="BJ116">
            <v>-0.1</v>
          </cell>
          <cell r="BK116">
            <v>2</v>
          </cell>
          <cell r="BO116">
            <v>11039</v>
          </cell>
          <cell r="CC116">
            <v>0</v>
          </cell>
          <cell r="CD116">
            <v>1</v>
          </cell>
        </row>
        <row r="117">
          <cell r="B117">
            <v>30859</v>
          </cell>
          <cell r="C117">
            <v>2955</v>
          </cell>
          <cell r="D117">
            <v>33814</v>
          </cell>
          <cell r="E117">
            <v>10216</v>
          </cell>
          <cell r="F117">
            <v>2187</v>
          </cell>
          <cell r="G117">
            <v>12402</v>
          </cell>
          <cell r="H117">
            <v>389</v>
          </cell>
          <cell r="I117">
            <v>12791</v>
          </cell>
          <cell r="K117">
            <v>4036</v>
          </cell>
          <cell r="L117">
            <v>18600</v>
          </cell>
          <cell r="M117">
            <v>6797</v>
          </cell>
          <cell r="N117">
            <v>59211</v>
          </cell>
          <cell r="O117">
            <v>7009</v>
          </cell>
          <cell r="Q117">
            <v>65673</v>
          </cell>
          <cell r="T117">
            <v>2.8</v>
          </cell>
          <cell r="U117">
            <v>-1.9</v>
          </cell>
          <cell r="V117">
            <v>7.2</v>
          </cell>
          <cell r="W117">
            <v>-0.4</v>
          </cell>
          <cell r="X117">
            <v>18.600000000000001</v>
          </cell>
          <cell r="Y117">
            <v>0.1</v>
          </cell>
          <cell r="AA117">
            <v>4.8</v>
          </cell>
          <cell r="AB117">
            <v>1.4</v>
          </cell>
          <cell r="AC117">
            <v>1.6</v>
          </cell>
          <cell r="AD117">
            <v>2.2000000000000002</v>
          </cell>
          <cell r="AE117">
            <v>-1.4</v>
          </cell>
          <cell r="AF117">
            <v>1.7</v>
          </cell>
          <cell r="AG117">
            <v>31061</v>
          </cell>
          <cell r="AH117">
            <v>2979</v>
          </cell>
          <cell r="AI117">
            <v>34041</v>
          </cell>
          <cell r="AJ117">
            <v>10438</v>
          </cell>
          <cell r="AK117">
            <v>2208</v>
          </cell>
          <cell r="AL117">
            <v>12645</v>
          </cell>
          <cell r="AM117">
            <v>375</v>
          </cell>
          <cell r="AN117">
            <v>13020</v>
          </cell>
          <cell r="AP117">
            <v>4015</v>
          </cell>
          <cell r="AQ117">
            <v>18808</v>
          </cell>
          <cell r="AR117">
            <v>6763</v>
          </cell>
          <cell r="AS117">
            <v>59611</v>
          </cell>
          <cell r="AT117">
            <v>7061</v>
          </cell>
          <cell r="AU117">
            <v>-938</v>
          </cell>
          <cell r="AV117">
            <v>65734</v>
          </cell>
          <cell r="AW117">
            <v>3.5</v>
          </cell>
          <cell r="AX117">
            <v>4.7</v>
          </cell>
          <cell r="AY117">
            <v>3.6</v>
          </cell>
          <cell r="AZ117">
            <v>5.3</v>
          </cell>
          <cell r="BA117">
            <v>14.3</v>
          </cell>
          <cell r="BB117">
            <v>6.8</v>
          </cell>
          <cell r="BC117">
            <v>19.8</v>
          </cell>
          <cell r="BD117">
            <v>7.1</v>
          </cell>
          <cell r="BF117">
            <v>5.4</v>
          </cell>
          <cell r="BG117">
            <v>6.3</v>
          </cell>
          <cell r="BH117">
            <v>-0.8</v>
          </cell>
          <cell r="BI117">
            <v>3.9</v>
          </cell>
          <cell r="BJ117">
            <v>-0.6</v>
          </cell>
          <cell r="BK117">
            <v>1.9</v>
          </cell>
          <cell r="BO117">
            <v>9443</v>
          </cell>
          <cell r="CC117">
            <v>0</v>
          </cell>
          <cell r="CD117">
            <v>0</v>
          </cell>
        </row>
        <row r="118">
          <cell r="B118">
            <v>31534</v>
          </cell>
          <cell r="C118">
            <v>3053</v>
          </cell>
          <cell r="D118">
            <v>34587</v>
          </cell>
          <cell r="E118">
            <v>10203</v>
          </cell>
          <cell r="F118">
            <v>2245</v>
          </cell>
          <cell r="G118">
            <v>12447</v>
          </cell>
          <cell r="H118">
            <v>544</v>
          </cell>
          <cell r="I118">
            <v>12991</v>
          </cell>
          <cell r="K118">
            <v>4225</v>
          </cell>
          <cell r="L118">
            <v>19043</v>
          </cell>
          <cell r="M118">
            <v>6825</v>
          </cell>
          <cell r="N118">
            <v>60455</v>
          </cell>
          <cell r="O118">
            <v>7037</v>
          </cell>
          <cell r="Q118">
            <v>66915</v>
          </cell>
          <cell r="T118">
            <v>2.2999999999999998</v>
          </cell>
          <cell r="U118">
            <v>-0.1</v>
          </cell>
          <cell r="V118">
            <v>2.7</v>
          </cell>
          <cell r="W118">
            <v>0.4</v>
          </cell>
          <cell r="X118">
            <v>39.6</v>
          </cell>
          <cell r="Y118">
            <v>1.6</v>
          </cell>
          <cell r="AA118">
            <v>4.7</v>
          </cell>
          <cell r="AB118">
            <v>2.4</v>
          </cell>
          <cell r="AC118">
            <v>0.4</v>
          </cell>
          <cell r="AD118">
            <v>2.1</v>
          </cell>
          <cell r="AE118">
            <v>0.4</v>
          </cell>
          <cell r="AF118">
            <v>1.9</v>
          </cell>
          <cell r="AG118">
            <v>31377</v>
          </cell>
          <cell r="AH118">
            <v>3025</v>
          </cell>
          <cell r="AI118">
            <v>34403</v>
          </cell>
          <cell r="AJ118">
            <v>10209</v>
          </cell>
          <cell r="AK118">
            <v>2442</v>
          </cell>
          <cell r="AL118">
            <v>12651</v>
          </cell>
          <cell r="AM118">
            <v>541</v>
          </cell>
          <cell r="AN118">
            <v>13192</v>
          </cell>
          <cell r="AP118">
            <v>4294</v>
          </cell>
          <cell r="AQ118">
            <v>19310</v>
          </cell>
          <cell r="AR118">
            <v>6861</v>
          </cell>
          <cell r="AS118">
            <v>60573</v>
          </cell>
          <cell r="AT118">
            <v>6885</v>
          </cell>
          <cell r="AU118">
            <v>-534</v>
          </cell>
          <cell r="AV118">
            <v>66924</v>
          </cell>
          <cell r="AW118">
            <v>1</v>
          </cell>
          <cell r="AX118">
            <v>1.5</v>
          </cell>
          <cell r="AY118">
            <v>1.1000000000000001</v>
          </cell>
          <cell r="AZ118">
            <v>-2.2000000000000002</v>
          </cell>
          <cell r="BA118">
            <v>10.6</v>
          </cell>
          <cell r="BB118">
            <v>0</v>
          </cell>
          <cell r="BC118">
            <v>44.3</v>
          </cell>
          <cell r="BD118">
            <v>1.3</v>
          </cell>
          <cell r="BF118">
            <v>6.9</v>
          </cell>
          <cell r="BG118">
            <v>2.7</v>
          </cell>
          <cell r="BH118">
            <v>1.4</v>
          </cell>
          <cell r="BI118">
            <v>1.6</v>
          </cell>
          <cell r="BJ118">
            <v>-2.5</v>
          </cell>
          <cell r="BK118">
            <v>1.8</v>
          </cell>
          <cell r="BO118">
            <v>9938</v>
          </cell>
          <cell r="CC118">
            <v>0</v>
          </cell>
          <cell r="CD118">
            <v>0</v>
          </cell>
        </row>
        <row r="119">
          <cell r="B119">
            <v>32044</v>
          </cell>
          <cell r="C119">
            <v>3136</v>
          </cell>
          <cell r="D119">
            <v>35180</v>
          </cell>
          <cell r="E119">
            <v>10491</v>
          </cell>
          <cell r="F119">
            <v>2248</v>
          </cell>
          <cell r="G119">
            <v>12738</v>
          </cell>
          <cell r="H119">
            <v>738</v>
          </cell>
          <cell r="I119">
            <v>13476</v>
          </cell>
          <cell r="K119">
            <v>4372</v>
          </cell>
          <cell r="L119">
            <v>19730</v>
          </cell>
          <cell r="M119">
            <v>6870</v>
          </cell>
          <cell r="N119">
            <v>61780</v>
          </cell>
          <cell r="O119">
            <v>7202</v>
          </cell>
          <cell r="Q119">
            <v>68396</v>
          </cell>
          <cell r="T119">
            <v>1.7</v>
          </cell>
          <cell r="U119">
            <v>2.8</v>
          </cell>
          <cell r="V119">
            <v>0.1</v>
          </cell>
          <cell r="W119">
            <v>2.2999999999999998</v>
          </cell>
          <cell r="X119">
            <v>35.799999999999997</v>
          </cell>
          <cell r="Y119">
            <v>3.7</v>
          </cell>
          <cell r="AA119">
            <v>3.5</v>
          </cell>
          <cell r="AB119">
            <v>3.6</v>
          </cell>
          <cell r="AC119">
            <v>0.7</v>
          </cell>
          <cell r="AD119">
            <v>2.2000000000000002</v>
          </cell>
          <cell r="AE119">
            <v>2.4</v>
          </cell>
          <cell r="AF119">
            <v>2.2000000000000002</v>
          </cell>
          <cell r="AG119">
            <v>32143</v>
          </cell>
          <cell r="AH119">
            <v>3157</v>
          </cell>
          <cell r="AI119">
            <v>35299</v>
          </cell>
          <cell r="AJ119">
            <v>10219</v>
          </cell>
          <cell r="AK119">
            <v>2052</v>
          </cell>
          <cell r="AL119">
            <v>12270</v>
          </cell>
          <cell r="AM119">
            <v>767</v>
          </cell>
          <cell r="AN119">
            <v>13037</v>
          </cell>
          <cell r="AP119">
            <v>4339</v>
          </cell>
          <cell r="AQ119">
            <v>19259</v>
          </cell>
          <cell r="AR119">
            <v>6761</v>
          </cell>
          <cell r="AS119">
            <v>61320</v>
          </cell>
          <cell r="AT119">
            <v>7277</v>
          </cell>
          <cell r="AU119">
            <v>-414</v>
          </cell>
          <cell r="AV119">
            <v>68183</v>
          </cell>
          <cell r="AW119">
            <v>2.4</v>
          </cell>
          <cell r="AX119">
            <v>4.3</v>
          </cell>
          <cell r="AY119">
            <v>2.6</v>
          </cell>
          <cell r="AZ119">
            <v>0.1</v>
          </cell>
          <cell r="BA119">
            <v>-16</v>
          </cell>
          <cell r="BB119">
            <v>-3</v>
          </cell>
          <cell r="BC119">
            <v>41.8</v>
          </cell>
          <cell r="BD119">
            <v>-1.2</v>
          </cell>
          <cell r="BF119">
            <v>1.1000000000000001</v>
          </cell>
          <cell r="BG119">
            <v>-0.3</v>
          </cell>
          <cell r="BH119">
            <v>-1.4</v>
          </cell>
          <cell r="BI119">
            <v>1.2</v>
          </cell>
          <cell r="BJ119">
            <v>5.7</v>
          </cell>
          <cell r="BK119">
            <v>1.9</v>
          </cell>
          <cell r="BO119">
            <v>10299</v>
          </cell>
          <cell r="CC119">
            <v>0</v>
          </cell>
          <cell r="CD119">
            <v>0</v>
          </cell>
        </row>
        <row r="120">
          <cell r="B120">
            <v>32518</v>
          </cell>
          <cell r="C120">
            <v>3211</v>
          </cell>
          <cell r="D120">
            <v>35729</v>
          </cell>
          <cell r="E120">
            <v>10926</v>
          </cell>
          <cell r="F120">
            <v>2279</v>
          </cell>
          <cell r="G120">
            <v>13205</v>
          </cell>
          <cell r="H120">
            <v>937</v>
          </cell>
          <cell r="I120">
            <v>14142</v>
          </cell>
          <cell r="K120">
            <v>4468</v>
          </cell>
          <cell r="L120">
            <v>20544</v>
          </cell>
          <cell r="M120">
            <v>7037</v>
          </cell>
          <cell r="N120">
            <v>63310</v>
          </cell>
          <cell r="O120">
            <v>7471</v>
          </cell>
          <cell r="Q120">
            <v>70243</v>
          </cell>
          <cell r="T120">
            <v>1.6</v>
          </cell>
          <cell r="U120">
            <v>4.0999999999999996</v>
          </cell>
          <cell r="V120">
            <v>1.4</v>
          </cell>
          <cell r="W120">
            <v>3.7</v>
          </cell>
          <cell r="X120">
            <v>27</v>
          </cell>
          <cell r="Y120">
            <v>4.9000000000000004</v>
          </cell>
          <cell r="AA120">
            <v>2.2000000000000002</v>
          </cell>
          <cell r="AB120">
            <v>4.0999999999999996</v>
          </cell>
          <cell r="AC120">
            <v>2.4</v>
          </cell>
          <cell r="AD120">
            <v>2.5</v>
          </cell>
          <cell r="AE120">
            <v>3.7</v>
          </cell>
          <cell r="AF120">
            <v>2.7</v>
          </cell>
          <cell r="AG120">
            <v>32535</v>
          </cell>
          <cell r="AH120">
            <v>3211</v>
          </cell>
          <cell r="AI120">
            <v>35746</v>
          </cell>
          <cell r="AJ120">
            <v>11156</v>
          </cell>
          <cell r="AK120">
            <v>2309</v>
          </cell>
          <cell r="AL120">
            <v>13465</v>
          </cell>
          <cell r="AM120">
            <v>933</v>
          </cell>
          <cell r="AN120">
            <v>14398</v>
          </cell>
          <cell r="AP120">
            <v>4476</v>
          </cell>
          <cell r="AQ120">
            <v>20808</v>
          </cell>
          <cell r="AR120">
            <v>7130</v>
          </cell>
          <cell r="AS120">
            <v>63684</v>
          </cell>
          <cell r="AT120">
            <v>7496</v>
          </cell>
          <cell r="AU120">
            <v>-711</v>
          </cell>
          <cell r="AV120">
            <v>70469</v>
          </cell>
          <cell r="AW120">
            <v>1.2</v>
          </cell>
          <cell r="AX120">
            <v>1.7</v>
          </cell>
          <cell r="AY120">
            <v>1.3</v>
          </cell>
          <cell r="AZ120">
            <v>9.1999999999999993</v>
          </cell>
          <cell r="BA120">
            <v>12.5</v>
          </cell>
          <cell r="BB120">
            <v>9.6999999999999993</v>
          </cell>
          <cell r="BC120">
            <v>21.6</v>
          </cell>
          <cell r="BD120">
            <v>10.4</v>
          </cell>
          <cell r="BF120">
            <v>3.2</v>
          </cell>
          <cell r="BG120">
            <v>8</v>
          </cell>
          <cell r="BH120">
            <v>5.4</v>
          </cell>
          <cell r="BI120">
            <v>3.9</v>
          </cell>
          <cell r="BJ120">
            <v>3</v>
          </cell>
          <cell r="BK120">
            <v>3.4</v>
          </cell>
          <cell r="BO120">
            <v>12432</v>
          </cell>
          <cell r="CC120">
            <v>0</v>
          </cell>
          <cell r="CD120">
            <v>0</v>
          </cell>
        </row>
        <row r="121">
          <cell r="B121">
            <v>33155</v>
          </cell>
          <cell r="C121">
            <v>3287</v>
          </cell>
          <cell r="D121">
            <v>36441</v>
          </cell>
          <cell r="E121">
            <v>11439</v>
          </cell>
          <cell r="F121">
            <v>2492</v>
          </cell>
          <cell r="G121">
            <v>13931</v>
          </cell>
          <cell r="H121">
            <v>1156</v>
          </cell>
          <cell r="I121">
            <v>15087</v>
          </cell>
          <cell r="K121">
            <v>4567</v>
          </cell>
          <cell r="L121">
            <v>21633</v>
          </cell>
          <cell r="M121">
            <v>7265</v>
          </cell>
          <cell r="N121">
            <v>65339</v>
          </cell>
          <cell r="O121">
            <v>7785</v>
          </cell>
          <cell r="Q121">
            <v>72457</v>
          </cell>
          <cell r="T121">
            <v>2</v>
          </cell>
          <cell r="U121">
            <v>4.7</v>
          </cell>
          <cell r="V121">
            <v>9.4</v>
          </cell>
          <cell r="W121">
            <v>5.5</v>
          </cell>
          <cell r="X121">
            <v>23.3</v>
          </cell>
          <cell r="Y121">
            <v>6.7</v>
          </cell>
          <cell r="AA121">
            <v>2.2000000000000002</v>
          </cell>
          <cell r="AB121">
            <v>5.3</v>
          </cell>
          <cell r="AC121">
            <v>3.2</v>
          </cell>
          <cell r="AD121">
            <v>3.2</v>
          </cell>
          <cell r="AE121">
            <v>4.2</v>
          </cell>
          <cell r="AF121">
            <v>3.2</v>
          </cell>
          <cell r="AG121">
            <v>33043</v>
          </cell>
          <cell r="AH121">
            <v>3273</v>
          </cell>
          <cell r="AI121">
            <v>36316</v>
          </cell>
          <cell r="AJ121">
            <v>11378</v>
          </cell>
          <cell r="AK121">
            <v>2515</v>
          </cell>
          <cell r="AL121">
            <v>13894</v>
          </cell>
          <cell r="AM121">
            <v>1145</v>
          </cell>
          <cell r="AN121">
            <v>15039</v>
          </cell>
          <cell r="AP121">
            <v>4577</v>
          </cell>
          <cell r="AQ121">
            <v>21596</v>
          </cell>
          <cell r="AR121">
            <v>7157</v>
          </cell>
          <cell r="AS121">
            <v>65068</v>
          </cell>
          <cell r="AT121">
            <v>7748</v>
          </cell>
          <cell r="AU121">
            <v>-580</v>
          </cell>
          <cell r="AV121">
            <v>72236</v>
          </cell>
          <cell r="AW121">
            <v>1.6</v>
          </cell>
          <cell r="AX121">
            <v>1.9</v>
          </cell>
          <cell r="AY121">
            <v>1.6</v>
          </cell>
          <cell r="AZ121">
            <v>2</v>
          </cell>
          <cell r="BA121">
            <v>9</v>
          </cell>
          <cell r="BB121">
            <v>3.2</v>
          </cell>
          <cell r="BC121">
            <v>22.7</v>
          </cell>
          <cell r="BD121">
            <v>4.4000000000000004</v>
          </cell>
          <cell r="BF121">
            <v>2.2999999999999998</v>
          </cell>
          <cell r="BG121">
            <v>3.8</v>
          </cell>
          <cell r="BH121">
            <v>0.4</v>
          </cell>
          <cell r="BI121">
            <v>2.2000000000000002</v>
          </cell>
          <cell r="BJ121">
            <v>3.4</v>
          </cell>
          <cell r="BK121">
            <v>2.5</v>
          </cell>
          <cell r="BO121">
            <v>10311</v>
          </cell>
          <cell r="CC121">
            <v>0</v>
          </cell>
          <cell r="CD121">
            <v>0</v>
          </cell>
        </row>
        <row r="122">
          <cell r="B122">
            <v>33981</v>
          </cell>
          <cell r="C122">
            <v>3365</v>
          </cell>
          <cell r="D122">
            <v>37346</v>
          </cell>
          <cell r="E122">
            <v>11846</v>
          </cell>
          <cell r="F122">
            <v>2791</v>
          </cell>
          <cell r="G122">
            <v>14637</v>
          </cell>
          <cell r="H122">
            <v>1417</v>
          </cell>
          <cell r="I122">
            <v>16054</v>
          </cell>
          <cell r="K122">
            <v>4709</v>
          </cell>
          <cell r="L122">
            <v>22779</v>
          </cell>
          <cell r="M122">
            <v>7417</v>
          </cell>
          <cell r="N122">
            <v>67542</v>
          </cell>
          <cell r="O122">
            <v>8147</v>
          </cell>
          <cell r="Q122">
            <v>74849</v>
          </cell>
          <cell r="T122">
            <v>2.5</v>
          </cell>
          <cell r="U122">
            <v>3.6</v>
          </cell>
          <cell r="V122">
            <v>12</v>
          </cell>
          <cell r="W122">
            <v>5.0999999999999996</v>
          </cell>
          <cell r="X122">
            <v>22.5</v>
          </cell>
          <cell r="Y122">
            <v>6.4</v>
          </cell>
          <cell r="AA122">
            <v>3.1</v>
          </cell>
          <cell r="AB122">
            <v>5.3</v>
          </cell>
          <cell r="AC122">
            <v>2.1</v>
          </cell>
          <cell r="AD122">
            <v>3.4</v>
          </cell>
          <cell r="AE122">
            <v>4.7</v>
          </cell>
          <cell r="AF122">
            <v>3.3</v>
          </cell>
          <cell r="AG122">
            <v>33912</v>
          </cell>
          <cell r="AH122">
            <v>3365</v>
          </cell>
          <cell r="AI122">
            <v>37277</v>
          </cell>
          <cell r="AJ122">
            <v>11916</v>
          </cell>
          <cell r="AK122">
            <v>2694</v>
          </cell>
          <cell r="AL122">
            <v>14609</v>
          </cell>
          <cell r="AM122">
            <v>1401</v>
          </cell>
          <cell r="AN122">
            <v>16010</v>
          </cell>
          <cell r="AP122">
            <v>4670</v>
          </cell>
          <cell r="AQ122">
            <v>22698</v>
          </cell>
          <cell r="AR122">
            <v>7586</v>
          </cell>
          <cell r="AS122">
            <v>67561</v>
          </cell>
          <cell r="AT122">
            <v>8116</v>
          </cell>
          <cell r="AU122">
            <v>-710</v>
          </cell>
          <cell r="AV122">
            <v>74967</v>
          </cell>
          <cell r="AW122">
            <v>2.6</v>
          </cell>
          <cell r="AX122">
            <v>2.8</v>
          </cell>
          <cell r="AY122">
            <v>2.6</v>
          </cell>
          <cell r="AZ122">
            <v>4.7</v>
          </cell>
          <cell r="BA122">
            <v>7.1</v>
          </cell>
          <cell r="BB122">
            <v>5.2</v>
          </cell>
          <cell r="BC122">
            <v>22.4</v>
          </cell>
          <cell r="BD122">
            <v>6.5</v>
          </cell>
          <cell r="BF122">
            <v>2</v>
          </cell>
          <cell r="BG122">
            <v>5.0999999999999996</v>
          </cell>
          <cell r="BH122">
            <v>6</v>
          </cell>
          <cell r="BI122">
            <v>3.8</v>
          </cell>
          <cell r="BJ122">
            <v>4.7</v>
          </cell>
          <cell r="BK122">
            <v>3.8</v>
          </cell>
          <cell r="BO122">
            <v>11551</v>
          </cell>
          <cell r="CC122">
            <v>0</v>
          </cell>
          <cell r="CD122">
            <v>0</v>
          </cell>
        </row>
        <row r="123">
          <cell r="B123">
            <v>34907</v>
          </cell>
          <cell r="C123">
            <v>3434</v>
          </cell>
          <cell r="D123">
            <v>38342</v>
          </cell>
          <cell r="E123">
            <v>12155</v>
          </cell>
          <cell r="F123">
            <v>3004</v>
          </cell>
          <cell r="G123">
            <v>15160</v>
          </cell>
          <cell r="H123">
            <v>1705</v>
          </cell>
          <cell r="I123">
            <v>16864</v>
          </cell>
          <cell r="K123">
            <v>4880</v>
          </cell>
          <cell r="L123">
            <v>23794</v>
          </cell>
          <cell r="M123">
            <v>7595</v>
          </cell>
          <cell r="N123">
            <v>69731</v>
          </cell>
          <cell r="O123">
            <v>8505</v>
          </cell>
          <cell r="Q123">
            <v>77361</v>
          </cell>
          <cell r="T123">
            <v>2.7</v>
          </cell>
          <cell r="U123">
            <v>2.6</v>
          </cell>
          <cell r="V123">
            <v>7.6</v>
          </cell>
          <cell r="W123">
            <v>3.6</v>
          </cell>
          <cell r="X123">
            <v>20.3</v>
          </cell>
          <cell r="Y123">
            <v>5</v>
          </cell>
          <cell r="AA123">
            <v>3.6</v>
          </cell>
          <cell r="AB123">
            <v>4.5</v>
          </cell>
          <cell r="AC123">
            <v>2.4</v>
          </cell>
          <cell r="AD123">
            <v>3.2</v>
          </cell>
          <cell r="AE123">
            <v>4.4000000000000004</v>
          </cell>
          <cell r="AF123">
            <v>3.4</v>
          </cell>
          <cell r="AG123">
            <v>35091</v>
          </cell>
          <cell r="AH123">
            <v>3447</v>
          </cell>
          <cell r="AI123">
            <v>38539</v>
          </cell>
          <cell r="AJ123">
            <v>12036</v>
          </cell>
          <cell r="AK123">
            <v>3182</v>
          </cell>
          <cell r="AL123">
            <v>15218</v>
          </cell>
          <cell r="AM123">
            <v>1724</v>
          </cell>
          <cell r="AN123">
            <v>16942</v>
          </cell>
          <cell r="AP123">
            <v>4898</v>
          </cell>
          <cell r="AQ123">
            <v>23888</v>
          </cell>
          <cell r="AR123">
            <v>7554</v>
          </cell>
          <cell r="AS123">
            <v>69980</v>
          </cell>
          <cell r="AT123">
            <v>8533</v>
          </cell>
          <cell r="AU123">
            <v>-1101</v>
          </cell>
          <cell r="AV123">
            <v>77412</v>
          </cell>
          <cell r="AW123">
            <v>3.5</v>
          </cell>
          <cell r="AX123">
            <v>2.4</v>
          </cell>
          <cell r="AY123">
            <v>3.4</v>
          </cell>
          <cell r="AZ123">
            <v>1</v>
          </cell>
          <cell r="BA123">
            <v>18.100000000000001</v>
          </cell>
          <cell r="BB123">
            <v>4.2</v>
          </cell>
          <cell r="BC123">
            <v>23.1</v>
          </cell>
          <cell r="BD123">
            <v>5.8</v>
          </cell>
          <cell r="BF123">
            <v>4.9000000000000004</v>
          </cell>
          <cell r="BG123">
            <v>5.2</v>
          </cell>
          <cell r="BH123">
            <v>-0.4</v>
          </cell>
          <cell r="BI123">
            <v>3.6</v>
          </cell>
          <cell r="BJ123">
            <v>5.0999999999999996</v>
          </cell>
          <cell r="BK123">
            <v>3.3</v>
          </cell>
          <cell r="BO123">
            <v>12134</v>
          </cell>
          <cell r="CC123">
            <v>0</v>
          </cell>
          <cell r="CD123">
            <v>0</v>
          </cell>
        </row>
        <row r="124">
          <cell r="B124">
            <v>35805</v>
          </cell>
          <cell r="C124">
            <v>3490</v>
          </cell>
          <cell r="D124">
            <v>39295</v>
          </cell>
          <cell r="E124">
            <v>12446</v>
          </cell>
          <cell r="F124">
            <v>3140</v>
          </cell>
          <cell r="G124">
            <v>15586</v>
          </cell>
          <cell r="H124">
            <v>1967</v>
          </cell>
          <cell r="I124">
            <v>17553</v>
          </cell>
          <cell r="K124">
            <v>5056</v>
          </cell>
          <cell r="L124">
            <v>24695</v>
          </cell>
          <cell r="M124">
            <v>7852</v>
          </cell>
          <cell r="N124">
            <v>71842</v>
          </cell>
          <cell r="O124">
            <v>8759</v>
          </cell>
          <cell r="Q124">
            <v>79876</v>
          </cell>
          <cell r="T124">
            <v>2.5</v>
          </cell>
          <cell r="U124">
            <v>2.4</v>
          </cell>
          <cell r="V124">
            <v>4.5</v>
          </cell>
          <cell r="W124">
            <v>2.8</v>
          </cell>
          <cell r="X124">
            <v>15.4</v>
          </cell>
          <cell r="Y124">
            <v>4.0999999999999996</v>
          </cell>
          <cell r="AA124">
            <v>3.6</v>
          </cell>
          <cell r="AB124">
            <v>3.8</v>
          </cell>
          <cell r="AC124">
            <v>3.4</v>
          </cell>
          <cell r="AD124">
            <v>3</v>
          </cell>
          <cell r="AE124">
            <v>3</v>
          </cell>
          <cell r="AF124">
            <v>3.3</v>
          </cell>
          <cell r="AG124">
            <v>35759</v>
          </cell>
          <cell r="AH124">
            <v>3493</v>
          </cell>
          <cell r="AI124">
            <v>39253</v>
          </cell>
          <cell r="AJ124">
            <v>12596</v>
          </cell>
          <cell r="AK124">
            <v>3044</v>
          </cell>
          <cell r="AL124">
            <v>15640</v>
          </cell>
          <cell r="AM124">
            <v>1981</v>
          </cell>
          <cell r="AN124">
            <v>17621</v>
          </cell>
          <cell r="AP124">
            <v>5069</v>
          </cell>
          <cell r="AQ124">
            <v>24776</v>
          </cell>
          <cell r="AR124">
            <v>7625</v>
          </cell>
          <cell r="AS124">
            <v>71654</v>
          </cell>
          <cell r="AT124">
            <v>8876</v>
          </cell>
          <cell r="AU124">
            <v>-800</v>
          </cell>
          <cell r="AV124">
            <v>79730</v>
          </cell>
          <cell r="AW124">
            <v>1.9</v>
          </cell>
          <cell r="AX124">
            <v>1.3</v>
          </cell>
          <cell r="AY124">
            <v>1.9</v>
          </cell>
          <cell r="AZ124">
            <v>4.7</v>
          </cell>
          <cell r="BA124">
            <v>-4.3</v>
          </cell>
          <cell r="BB124">
            <v>2.8</v>
          </cell>
          <cell r="BC124">
            <v>14.9</v>
          </cell>
          <cell r="BD124">
            <v>4</v>
          </cell>
          <cell r="BF124">
            <v>3.5</v>
          </cell>
          <cell r="BG124">
            <v>3.7</v>
          </cell>
          <cell r="BH124">
            <v>0.9</v>
          </cell>
          <cell r="BI124">
            <v>2.4</v>
          </cell>
          <cell r="BJ124">
            <v>4</v>
          </cell>
          <cell r="BK124">
            <v>3</v>
          </cell>
          <cell r="BO124">
            <v>14086</v>
          </cell>
          <cell r="CC124">
            <v>0</v>
          </cell>
          <cell r="CD124">
            <v>0</v>
          </cell>
        </row>
        <row r="125">
          <cell r="B125">
            <v>36578</v>
          </cell>
          <cell r="C125">
            <v>3527</v>
          </cell>
          <cell r="D125">
            <v>40105</v>
          </cell>
          <cell r="E125">
            <v>12761</v>
          </cell>
          <cell r="F125">
            <v>3193</v>
          </cell>
          <cell r="G125">
            <v>15954</v>
          </cell>
          <cell r="H125">
            <v>2215</v>
          </cell>
          <cell r="I125">
            <v>18170</v>
          </cell>
          <cell r="K125">
            <v>5209</v>
          </cell>
          <cell r="L125">
            <v>25501</v>
          </cell>
          <cell r="M125">
            <v>8239</v>
          </cell>
          <cell r="N125">
            <v>73845</v>
          </cell>
          <cell r="O125">
            <v>8937</v>
          </cell>
          <cell r="Q125">
            <v>82319</v>
          </cell>
          <cell r="T125">
            <v>2.1</v>
          </cell>
          <cell r="U125">
            <v>2.5</v>
          </cell>
          <cell r="V125">
            <v>1.7</v>
          </cell>
          <cell r="W125">
            <v>2.4</v>
          </cell>
          <cell r="X125">
            <v>12.6</v>
          </cell>
          <cell r="Y125">
            <v>3.5</v>
          </cell>
          <cell r="AA125">
            <v>3</v>
          </cell>
          <cell r="AB125">
            <v>3.3</v>
          </cell>
          <cell r="AC125">
            <v>4.9000000000000004</v>
          </cell>
          <cell r="AD125">
            <v>2.8</v>
          </cell>
          <cell r="AE125">
            <v>2</v>
          </cell>
          <cell r="AF125">
            <v>3.1</v>
          </cell>
          <cell r="AG125">
            <v>36532</v>
          </cell>
          <cell r="AH125">
            <v>3499</v>
          </cell>
          <cell r="AI125">
            <v>40031</v>
          </cell>
          <cell r="AJ125">
            <v>12639</v>
          </cell>
          <cell r="AK125">
            <v>3188</v>
          </cell>
          <cell r="AL125">
            <v>15827</v>
          </cell>
          <cell r="AM125">
            <v>2215</v>
          </cell>
          <cell r="AN125">
            <v>18042</v>
          </cell>
          <cell r="AP125">
            <v>5218</v>
          </cell>
          <cell r="AQ125">
            <v>25383</v>
          </cell>
          <cell r="AR125">
            <v>8558</v>
          </cell>
          <cell r="AS125">
            <v>73972</v>
          </cell>
          <cell r="AT125">
            <v>8804</v>
          </cell>
          <cell r="AU125">
            <v>-183</v>
          </cell>
          <cell r="AV125">
            <v>82594</v>
          </cell>
          <cell r="AW125">
            <v>2.2000000000000002</v>
          </cell>
          <cell r="AX125">
            <v>0.2</v>
          </cell>
          <cell r="AY125">
            <v>2</v>
          </cell>
          <cell r="AZ125">
            <v>0.3</v>
          </cell>
          <cell r="BA125">
            <v>4.7</v>
          </cell>
          <cell r="BB125">
            <v>1.2</v>
          </cell>
          <cell r="BC125">
            <v>11.8</v>
          </cell>
          <cell r="BD125">
            <v>2.4</v>
          </cell>
          <cell r="BF125">
            <v>2.9</v>
          </cell>
          <cell r="BG125">
            <v>2.5</v>
          </cell>
          <cell r="BH125">
            <v>12.2</v>
          </cell>
          <cell r="BI125">
            <v>3.2</v>
          </cell>
          <cell r="BJ125">
            <v>-0.8</v>
          </cell>
          <cell r="BK125">
            <v>3.6</v>
          </cell>
          <cell r="BO125">
            <v>11452</v>
          </cell>
          <cell r="CC125">
            <v>0</v>
          </cell>
          <cell r="CD125">
            <v>-1</v>
          </cell>
        </row>
        <row r="126">
          <cell r="B126">
            <v>37426</v>
          </cell>
          <cell r="C126">
            <v>3561</v>
          </cell>
          <cell r="D126">
            <v>40988</v>
          </cell>
          <cell r="E126">
            <v>13051</v>
          </cell>
          <cell r="F126">
            <v>3246</v>
          </cell>
          <cell r="G126">
            <v>16297</v>
          </cell>
          <cell r="H126">
            <v>2491</v>
          </cell>
          <cell r="I126">
            <v>18788</v>
          </cell>
          <cell r="K126">
            <v>5361</v>
          </cell>
          <cell r="L126">
            <v>26308</v>
          </cell>
          <cell r="M126">
            <v>8670</v>
          </cell>
          <cell r="N126">
            <v>75967</v>
          </cell>
          <cell r="O126">
            <v>9142</v>
          </cell>
          <cell r="Q126">
            <v>84861</v>
          </cell>
          <cell r="T126">
            <v>2.2000000000000002</v>
          </cell>
          <cell r="U126">
            <v>2.2999999999999998</v>
          </cell>
          <cell r="V126">
            <v>1.6</v>
          </cell>
          <cell r="W126">
            <v>2.1</v>
          </cell>
          <cell r="X126">
            <v>12.4</v>
          </cell>
          <cell r="Y126">
            <v>3.4</v>
          </cell>
          <cell r="AA126">
            <v>2.9</v>
          </cell>
          <cell r="AB126">
            <v>3.2</v>
          </cell>
          <cell r="AC126">
            <v>5.2</v>
          </cell>
          <cell r="AD126">
            <v>2.9</v>
          </cell>
          <cell r="AE126">
            <v>2.2999999999999998</v>
          </cell>
          <cell r="AF126">
            <v>3.1</v>
          </cell>
          <cell r="AG126">
            <v>37609</v>
          </cell>
          <cell r="AH126">
            <v>3606</v>
          </cell>
          <cell r="AI126">
            <v>41216</v>
          </cell>
          <cell r="AJ126">
            <v>13026</v>
          </cell>
          <cell r="AK126">
            <v>3290</v>
          </cell>
          <cell r="AL126">
            <v>16316</v>
          </cell>
          <cell r="AM126">
            <v>2428</v>
          </cell>
          <cell r="AN126">
            <v>18744</v>
          </cell>
          <cell r="AP126">
            <v>5346</v>
          </cell>
          <cell r="AQ126">
            <v>26253</v>
          </cell>
          <cell r="AR126">
            <v>8407</v>
          </cell>
          <cell r="AS126">
            <v>75876</v>
          </cell>
          <cell r="AT126">
            <v>9161</v>
          </cell>
          <cell r="AU126">
            <v>-443</v>
          </cell>
          <cell r="AV126">
            <v>84595</v>
          </cell>
          <cell r="AW126">
            <v>2.9</v>
          </cell>
          <cell r="AX126">
            <v>3.1</v>
          </cell>
          <cell r="AY126">
            <v>3</v>
          </cell>
          <cell r="AZ126">
            <v>3.1</v>
          </cell>
          <cell r="BA126">
            <v>3.2</v>
          </cell>
          <cell r="BB126">
            <v>3.1</v>
          </cell>
          <cell r="BC126">
            <v>9.6</v>
          </cell>
          <cell r="BD126">
            <v>3.9</v>
          </cell>
          <cell r="BF126">
            <v>2.5</v>
          </cell>
          <cell r="BG126">
            <v>3.4</v>
          </cell>
          <cell r="BH126">
            <v>-1.8</v>
          </cell>
          <cell r="BI126">
            <v>2.6</v>
          </cell>
          <cell r="BJ126">
            <v>4.0999999999999996</v>
          </cell>
          <cell r="BK126">
            <v>2.4</v>
          </cell>
          <cell r="BO126">
            <v>12558</v>
          </cell>
          <cell r="CC126">
            <v>0</v>
          </cell>
          <cell r="CD126">
            <v>0</v>
          </cell>
        </row>
        <row r="127">
          <cell r="B127">
            <v>38578</v>
          </cell>
          <cell r="C127">
            <v>3603</v>
          </cell>
          <cell r="D127">
            <v>42181</v>
          </cell>
          <cell r="E127">
            <v>13275</v>
          </cell>
          <cell r="F127">
            <v>3292</v>
          </cell>
          <cell r="G127">
            <v>16567</v>
          </cell>
          <cell r="H127">
            <v>2783</v>
          </cell>
          <cell r="I127">
            <v>19349</v>
          </cell>
          <cell r="K127">
            <v>5561</v>
          </cell>
          <cell r="L127">
            <v>27103</v>
          </cell>
          <cell r="M127">
            <v>9060</v>
          </cell>
          <cell r="N127">
            <v>78347</v>
          </cell>
          <cell r="O127">
            <v>9423</v>
          </cell>
          <cell r="Q127">
            <v>87478</v>
          </cell>
          <cell r="T127">
            <v>2.9</v>
          </cell>
          <cell r="U127">
            <v>1.7</v>
          </cell>
          <cell r="V127">
            <v>1.4</v>
          </cell>
          <cell r="W127">
            <v>1.7</v>
          </cell>
          <cell r="X127">
            <v>11.7</v>
          </cell>
          <cell r="Y127">
            <v>3</v>
          </cell>
          <cell r="AA127">
            <v>3.7</v>
          </cell>
          <cell r="AB127">
            <v>3</v>
          </cell>
          <cell r="AC127">
            <v>4.5</v>
          </cell>
          <cell r="AD127">
            <v>3.1</v>
          </cell>
          <cell r="AE127">
            <v>3.1</v>
          </cell>
          <cell r="AF127">
            <v>3.1</v>
          </cell>
          <cell r="AG127">
            <v>38226</v>
          </cell>
          <cell r="AH127">
            <v>3561</v>
          </cell>
          <cell r="AI127">
            <v>41788</v>
          </cell>
          <cell r="AJ127">
            <v>13529</v>
          </cell>
          <cell r="AK127">
            <v>3242</v>
          </cell>
          <cell r="AL127">
            <v>16771</v>
          </cell>
          <cell r="AM127">
            <v>2809</v>
          </cell>
          <cell r="AN127">
            <v>19580</v>
          </cell>
          <cell r="AP127">
            <v>5555</v>
          </cell>
          <cell r="AQ127">
            <v>27329</v>
          </cell>
          <cell r="AR127">
            <v>9276</v>
          </cell>
          <cell r="AS127">
            <v>78393</v>
          </cell>
          <cell r="AT127">
            <v>9438</v>
          </cell>
          <cell r="AU127">
            <v>-263</v>
          </cell>
          <cell r="AV127">
            <v>87568</v>
          </cell>
          <cell r="AW127">
            <v>1.6</v>
          </cell>
          <cell r="AX127">
            <v>-1.3</v>
          </cell>
          <cell r="AY127">
            <v>1.4</v>
          </cell>
          <cell r="AZ127">
            <v>3.9</v>
          </cell>
          <cell r="BA127">
            <v>-1.5</v>
          </cell>
          <cell r="BB127">
            <v>2.8</v>
          </cell>
          <cell r="BC127">
            <v>15.7</v>
          </cell>
          <cell r="BD127">
            <v>4.5</v>
          </cell>
          <cell r="BF127">
            <v>3.9</v>
          </cell>
          <cell r="BG127">
            <v>4.0999999999999996</v>
          </cell>
          <cell r="BH127">
            <v>10.3</v>
          </cell>
          <cell r="BI127">
            <v>3.3</v>
          </cell>
          <cell r="BJ127">
            <v>3</v>
          </cell>
          <cell r="BK127">
            <v>3.5</v>
          </cell>
          <cell r="BO127">
            <v>13682</v>
          </cell>
          <cell r="CC127">
            <v>0</v>
          </cell>
          <cell r="CD127">
            <v>0</v>
          </cell>
        </row>
        <row r="128">
          <cell r="B128">
            <v>40005</v>
          </cell>
          <cell r="C128">
            <v>3662</v>
          </cell>
          <cell r="D128">
            <v>43667</v>
          </cell>
          <cell r="E128">
            <v>13562</v>
          </cell>
          <cell r="F128">
            <v>3348</v>
          </cell>
          <cell r="G128">
            <v>16909</v>
          </cell>
          <cell r="H128">
            <v>3003</v>
          </cell>
          <cell r="I128">
            <v>19913</v>
          </cell>
          <cell r="K128">
            <v>5869</v>
          </cell>
          <cell r="L128">
            <v>28012</v>
          </cell>
          <cell r="M128">
            <v>9468</v>
          </cell>
          <cell r="N128">
            <v>81148</v>
          </cell>
          <cell r="O128">
            <v>9739</v>
          </cell>
          <cell r="Q128">
            <v>90342</v>
          </cell>
          <cell r="T128">
            <v>3.5</v>
          </cell>
          <cell r="U128">
            <v>2.2000000000000002</v>
          </cell>
          <cell r="V128">
            <v>1.7</v>
          </cell>
          <cell r="W128">
            <v>2.1</v>
          </cell>
          <cell r="X128">
            <v>7.9</v>
          </cell>
          <cell r="Y128">
            <v>2.9</v>
          </cell>
          <cell r="AA128">
            <v>5.5</v>
          </cell>
          <cell r="AB128">
            <v>3.4</v>
          </cell>
          <cell r="AC128">
            <v>4.5</v>
          </cell>
          <cell r="AD128">
            <v>3.6</v>
          </cell>
          <cell r="AE128">
            <v>3.4</v>
          </cell>
          <cell r="AF128">
            <v>3.3</v>
          </cell>
          <cell r="AG128">
            <v>40146</v>
          </cell>
          <cell r="AH128">
            <v>3680</v>
          </cell>
          <cell r="AI128">
            <v>43826</v>
          </cell>
          <cell r="AJ128">
            <v>13294</v>
          </cell>
          <cell r="AK128">
            <v>3431</v>
          </cell>
          <cell r="AL128">
            <v>16725</v>
          </cell>
          <cell r="AM128">
            <v>3021</v>
          </cell>
          <cell r="AN128">
            <v>19746</v>
          </cell>
          <cell r="AP128">
            <v>5842</v>
          </cell>
          <cell r="AQ128">
            <v>27820</v>
          </cell>
          <cell r="AR128">
            <v>9258</v>
          </cell>
          <cell r="AS128">
            <v>80904</v>
          </cell>
          <cell r="AT128">
            <v>9735</v>
          </cell>
          <cell r="AU128">
            <v>-259</v>
          </cell>
          <cell r="AV128">
            <v>90381</v>
          </cell>
          <cell r="AW128">
            <v>5</v>
          </cell>
          <cell r="AX128">
            <v>3.3</v>
          </cell>
          <cell r="AY128">
            <v>4.9000000000000004</v>
          </cell>
          <cell r="AZ128">
            <v>-1.7</v>
          </cell>
          <cell r="BA128">
            <v>5.8</v>
          </cell>
          <cell r="BB128">
            <v>-0.3</v>
          </cell>
          <cell r="BC128">
            <v>7.5</v>
          </cell>
          <cell r="BD128">
            <v>0.8</v>
          </cell>
          <cell r="BF128">
            <v>5.2</v>
          </cell>
          <cell r="BG128">
            <v>1.8</v>
          </cell>
          <cell r="BH128">
            <v>-0.2</v>
          </cell>
          <cell r="BI128">
            <v>3.2</v>
          </cell>
          <cell r="BJ128">
            <v>3.1</v>
          </cell>
          <cell r="BK128">
            <v>3.2</v>
          </cell>
          <cell r="BO128">
            <v>14874</v>
          </cell>
          <cell r="CC128">
            <v>0</v>
          </cell>
          <cell r="CD128">
            <v>0</v>
          </cell>
        </row>
        <row r="129">
          <cell r="B129">
            <v>41556</v>
          </cell>
          <cell r="C129">
            <v>3742</v>
          </cell>
          <cell r="D129">
            <v>45299</v>
          </cell>
          <cell r="E129">
            <v>14025</v>
          </cell>
          <cell r="F129">
            <v>3468</v>
          </cell>
          <cell r="G129">
            <v>17493</v>
          </cell>
          <cell r="H129">
            <v>3019</v>
          </cell>
          <cell r="I129">
            <v>20512</v>
          </cell>
          <cell r="K129">
            <v>6181</v>
          </cell>
          <cell r="L129">
            <v>28974</v>
          </cell>
          <cell r="M129">
            <v>9834</v>
          </cell>
          <cell r="N129">
            <v>84106</v>
          </cell>
          <cell r="O129">
            <v>10029</v>
          </cell>
          <cell r="Q129">
            <v>93380</v>
          </cell>
          <cell r="T129">
            <v>3.7</v>
          </cell>
          <cell r="U129">
            <v>3.4</v>
          </cell>
          <cell r="V129">
            <v>3.6</v>
          </cell>
          <cell r="W129">
            <v>3.5</v>
          </cell>
          <cell r="X129">
            <v>0.5</v>
          </cell>
          <cell r="Y129">
            <v>3</v>
          </cell>
          <cell r="AA129">
            <v>5.3</v>
          </cell>
          <cell r="AB129">
            <v>3.4</v>
          </cell>
          <cell r="AC129">
            <v>3.9</v>
          </cell>
          <cell r="AD129">
            <v>3.6</v>
          </cell>
          <cell r="AE129">
            <v>3</v>
          </cell>
          <cell r="AF129">
            <v>3.4</v>
          </cell>
          <cell r="AG129">
            <v>41626</v>
          </cell>
          <cell r="AH129">
            <v>3731</v>
          </cell>
          <cell r="AI129">
            <v>45356</v>
          </cell>
          <cell r="AJ129">
            <v>14013</v>
          </cell>
          <cell r="AK129">
            <v>3294</v>
          </cell>
          <cell r="AL129">
            <v>17307</v>
          </cell>
          <cell r="AM129">
            <v>3043</v>
          </cell>
          <cell r="AN129">
            <v>20350</v>
          </cell>
          <cell r="AP129">
            <v>6162</v>
          </cell>
          <cell r="AQ129">
            <v>28791</v>
          </cell>
          <cell r="AR129">
            <v>9951</v>
          </cell>
          <cell r="AS129">
            <v>84098</v>
          </cell>
          <cell r="AT129">
            <v>10006</v>
          </cell>
          <cell r="AU129">
            <v>-1072</v>
          </cell>
          <cell r="AV129">
            <v>93032</v>
          </cell>
          <cell r="AW129">
            <v>3.7</v>
          </cell>
          <cell r="AX129">
            <v>1.4</v>
          </cell>
          <cell r="AY129">
            <v>3.5</v>
          </cell>
          <cell r="AZ129">
            <v>5.4</v>
          </cell>
          <cell r="BA129">
            <v>-4</v>
          </cell>
          <cell r="BB129">
            <v>3.5</v>
          </cell>
          <cell r="BC129">
            <v>0.7</v>
          </cell>
          <cell r="BD129">
            <v>3.1</v>
          </cell>
          <cell r="BF129">
            <v>5.5</v>
          </cell>
          <cell r="BG129">
            <v>3.5</v>
          </cell>
          <cell r="BH129">
            <v>7.5</v>
          </cell>
          <cell r="BI129">
            <v>3.9</v>
          </cell>
          <cell r="BJ129">
            <v>2.8</v>
          </cell>
          <cell r="BK129">
            <v>2.9</v>
          </cell>
          <cell r="BO129">
            <v>12726</v>
          </cell>
          <cell r="CC129">
            <v>0</v>
          </cell>
          <cell r="CD129">
            <v>0</v>
          </cell>
        </row>
        <row r="130">
          <cell r="B130">
            <v>42955</v>
          </cell>
          <cell r="C130">
            <v>3829</v>
          </cell>
          <cell r="D130">
            <v>46784</v>
          </cell>
          <cell r="E130">
            <v>14651</v>
          </cell>
          <cell r="F130">
            <v>3610</v>
          </cell>
          <cell r="G130">
            <v>18261</v>
          </cell>
          <cell r="H130">
            <v>2812</v>
          </cell>
          <cell r="I130">
            <v>21073</v>
          </cell>
          <cell r="K130">
            <v>6418</v>
          </cell>
          <cell r="L130">
            <v>29835</v>
          </cell>
          <cell r="M130">
            <v>10032</v>
          </cell>
          <cell r="N130">
            <v>86650</v>
          </cell>
          <cell r="O130">
            <v>10240</v>
          </cell>
          <cell r="Q130">
            <v>96174</v>
          </cell>
          <cell r="T130">
            <v>3.3</v>
          </cell>
          <cell r="U130">
            <v>4.5</v>
          </cell>
          <cell r="V130">
            <v>4.0999999999999996</v>
          </cell>
          <cell r="W130">
            <v>4.4000000000000004</v>
          </cell>
          <cell r="X130">
            <v>-6.8</v>
          </cell>
          <cell r="Y130">
            <v>2.7</v>
          </cell>
          <cell r="AA130">
            <v>3.8</v>
          </cell>
          <cell r="AB130">
            <v>3</v>
          </cell>
          <cell r="AC130">
            <v>2</v>
          </cell>
          <cell r="AD130">
            <v>3</v>
          </cell>
          <cell r="AE130">
            <v>2.1</v>
          </cell>
          <cell r="AF130">
            <v>3</v>
          </cell>
          <cell r="AG130">
            <v>42923</v>
          </cell>
          <cell r="AH130">
            <v>3842</v>
          </cell>
          <cell r="AI130">
            <v>46765</v>
          </cell>
          <cell r="AJ130">
            <v>14702</v>
          </cell>
          <cell r="AK130">
            <v>3768</v>
          </cell>
          <cell r="AL130">
            <v>18471</v>
          </cell>
          <cell r="AM130">
            <v>2874</v>
          </cell>
          <cell r="AN130">
            <v>21345</v>
          </cell>
          <cell r="AP130">
            <v>6592</v>
          </cell>
          <cell r="AQ130">
            <v>30270</v>
          </cell>
          <cell r="AR130">
            <v>10128</v>
          </cell>
          <cell r="AS130">
            <v>87163</v>
          </cell>
          <cell r="AT130">
            <v>10292</v>
          </cell>
          <cell r="AU130">
            <v>-832</v>
          </cell>
          <cell r="AV130">
            <v>96623</v>
          </cell>
          <cell r="AW130">
            <v>3.1</v>
          </cell>
          <cell r="AX130">
            <v>3</v>
          </cell>
          <cell r="AY130">
            <v>3.1</v>
          </cell>
          <cell r="AZ130">
            <v>4.9000000000000004</v>
          </cell>
          <cell r="BA130">
            <v>14.4</v>
          </cell>
          <cell r="BB130">
            <v>6.7</v>
          </cell>
          <cell r="BC130">
            <v>-5.6</v>
          </cell>
          <cell r="BD130">
            <v>4.9000000000000004</v>
          </cell>
          <cell r="BF130">
            <v>7</v>
          </cell>
          <cell r="BG130">
            <v>5.0999999999999996</v>
          </cell>
          <cell r="BH130">
            <v>1.8</v>
          </cell>
          <cell r="BI130">
            <v>3.6</v>
          </cell>
          <cell r="BJ130">
            <v>2.9</v>
          </cell>
          <cell r="BK130">
            <v>3.9</v>
          </cell>
          <cell r="BO130">
            <v>14088</v>
          </cell>
          <cell r="CC130">
            <v>0</v>
          </cell>
          <cell r="CD130">
            <v>0</v>
          </cell>
        </row>
        <row r="131">
          <cell r="B131">
            <v>44109</v>
          </cell>
          <cell r="C131">
            <v>3908</v>
          </cell>
          <cell r="D131">
            <v>48017</v>
          </cell>
          <cell r="E131">
            <v>15209</v>
          </cell>
          <cell r="F131">
            <v>3724</v>
          </cell>
          <cell r="G131">
            <v>18933</v>
          </cell>
          <cell r="H131">
            <v>2516</v>
          </cell>
          <cell r="I131">
            <v>21449</v>
          </cell>
          <cell r="K131">
            <v>6605</v>
          </cell>
          <cell r="L131">
            <v>30465</v>
          </cell>
          <cell r="M131">
            <v>10117</v>
          </cell>
          <cell r="N131">
            <v>88599</v>
          </cell>
          <cell r="O131">
            <v>10424</v>
          </cell>
          <cell r="Q131">
            <v>98497</v>
          </cell>
          <cell r="T131">
            <v>2.6</v>
          </cell>
          <cell r="U131">
            <v>3.8</v>
          </cell>
          <cell r="V131">
            <v>3.2</v>
          </cell>
          <cell r="W131">
            <v>3.7</v>
          </cell>
          <cell r="X131">
            <v>-10.5</v>
          </cell>
          <cell r="Y131">
            <v>1.8</v>
          </cell>
          <cell r="AA131">
            <v>2.9</v>
          </cell>
          <cell r="AB131">
            <v>2.1</v>
          </cell>
          <cell r="AC131">
            <v>0.8</v>
          </cell>
          <cell r="AD131">
            <v>2.2000000000000002</v>
          </cell>
          <cell r="AE131">
            <v>1.8</v>
          </cell>
          <cell r="AF131">
            <v>2.4</v>
          </cell>
          <cell r="AG131">
            <v>44207</v>
          </cell>
          <cell r="AH131">
            <v>3915</v>
          </cell>
          <cell r="AI131">
            <v>48122</v>
          </cell>
          <cell r="AJ131">
            <v>15302</v>
          </cell>
          <cell r="AK131">
            <v>3660</v>
          </cell>
          <cell r="AL131">
            <v>18963</v>
          </cell>
          <cell r="AM131">
            <v>2435</v>
          </cell>
          <cell r="AN131">
            <v>21398</v>
          </cell>
          <cell r="AP131">
            <v>6419</v>
          </cell>
          <cell r="AQ131">
            <v>30238</v>
          </cell>
          <cell r="AR131">
            <v>9960</v>
          </cell>
          <cell r="AS131">
            <v>88320</v>
          </cell>
          <cell r="AT131">
            <v>10450</v>
          </cell>
          <cell r="AU131">
            <v>-285</v>
          </cell>
          <cell r="AV131">
            <v>98484</v>
          </cell>
          <cell r="AW131">
            <v>3</v>
          </cell>
          <cell r="AX131">
            <v>1.9</v>
          </cell>
          <cell r="AY131">
            <v>2.9</v>
          </cell>
          <cell r="AZ131">
            <v>4.0999999999999996</v>
          </cell>
          <cell r="BA131">
            <v>-2.9</v>
          </cell>
          <cell r="BB131">
            <v>2.7</v>
          </cell>
          <cell r="BC131">
            <v>-15.3</v>
          </cell>
          <cell r="BD131">
            <v>0.2</v>
          </cell>
          <cell r="BF131">
            <v>-2.6</v>
          </cell>
          <cell r="BG131">
            <v>-0.1</v>
          </cell>
          <cell r="BH131">
            <v>-1.7</v>
          </cell>
          <cell r="BI131">
            <v>1.3</v>
          </cell>
          <cell r="BJ131">
            <v>1.5</v>
          </cell>
          <cell r="BK131">
            <v>1.9</v>
          </cell>
          <cell r="BO131">
            <v>15486</v>
          </cell>
          <cell r="CC131">
            <v>0</v>
          </cell>
          <cell r="CD131">
            <v>0</v>
          </cell>
        </row>
        <row r="132">
          <cell r="B132">
            <v>45272</v>
          </cell>
          <cell r="C132">
            <v>4008</v>
          </cell>
          <cell r="D132">
            <v>49279</v>
          </cell>
          <cell r="E132">
            <v>15561</v>
          </cell>
          <cell r="F132">
            <v>3675</v>
          </cell>
          <cell r="G132">
            <v>19236</v>
          </cell>
          <cell r="H132">
            <v>2279</v>
          </cell>
          <cell r="I132">
            <v>21515</v>
          </cell>
          <cell r="K132">
            <v>6808</v>
          </cell>
          <cell r="L132">
            <v>30799</v>
          </cell>
          <cell r="M132">
            <v>10154</v>
          </cell>
          <cell r="N132">
            <v>90232</v>
          </cell>
          <cell r="O132">
            <v>10604</v>
          </cell>
          <cell r="Q132">
            <v>100504</v>
          </cell>
          <cell r="T132">
            <v>2.6</v>
          </cell>
          <cell r="U132">
            <v>2.2999999999999998</v>
          </cell>
          <cell r="V132">
            <v>-1.3</v>
          </cell>
          <cell r="W132">
            <v>1.6</v>
          </cell>
          <cell r="X132">
            <v>-9.4</v>
          </cell>
          <cell r="Y132">
            <v>0.3</v>
          </cell>
          <cell r="AA132">
            <v>3.1</v>
          </cell>
          <cell r="AB132">
            <v>1.1000000000000001</v>
          </cell>
          <cell r="AC132">
            <v>0.4</v>
          </cell>
          <cell r="AD132">
            <v>1.8</v>
          </cell>
          <cell r="AE132">
            <v>1.7</v>
          </cell>
          <cell r="AF132">
            <v>2</v>
          </cell>
          <cell r="AG132">
            <v>45090</v>
          </cell>
          <cell r="AH132">
            <v>3980</v>
          </cell>
          <cell r="AI132">
            <v>49070</v>
          </cell>
          <cell r="AJ132">
            <v>15450</v>
          </cell>
          <cell r="AK132">
            <v>3709</v>
          </cell>
          <cell r="AL132">
            <v>19159</v>
          </cell>
          <cell r="AM132">
            <v>2266</v>
          </cell>
          <cell r="AN132">
            <v>21425</v>
          </cell>
          <cell r="AP132">
            <v>6848</v>
          </cell>
          <cell r="AQ132">
            <v>30750</v>
          </cell>
          <cell r="AR132">
            <v>10233</v>
          </cell>
          <cell r="AS132">
            <v>90053</v>
          </cell>
          <cell r="AT132">
            <v>10416</v>
          </cell>
          <cell r="AU132">
            <v>-229</v>
          </cell>
          <cell r="AV132">
            <v>100240</v>
          </cell>
          <cell r="AW132">
            <v>2</v>
          </cell>
          <cell r="AX132">
            <v>1.7</v>
          </cell>
          <cell r="AY132">
            <v>2</v>
          </cell>
          <cell r="AZ132">
            <v>1</v>
          </cell>
          <cell r="BA132">
            <v>1.3</v>
          </cell>
          <cell r="BB132">
            <v>1</v>
          </cell>
          <cell r="BC132">
            <v>-6.9</v>
          </cell>
          <cell r="BD132">
            <v>0.1</v>
          </cell>
          <cell r="BF132">
            <v>6.7</v>
          </cell>
          <cell r="BG132">
            <v>1.7</v>
          </cell>
          <cell r="BH132">
            <v>2.7</v>
          </cell>
          <cell r="BI132">
            <v>2</v>
          </cell>
          <cell r="BJ132">
            <v>-0.3</v>
          </cell>
          <cell r="BK132">
            <v>1.8</v>
          </cell>
          <cell r="BO132">
            <v>17060</v>
          </cell>
          <cell r="CC132">
            <v>0</v>
          </cell>
          <cell r="CD132">
            <v>0</v>
          </cell>
        </row>
        <row r="133">
          <cell r="B133">
            <v>46437</v>
          </cell>
          <cell r="C133">
            <v>4126</v>
          </cell>
          <cell r="D133">
            <v>50563</v>
          </cell>
          <cell r="E133">
            <v>15572</v>
          </cell>
          <cell r="F133">
            <v>3545</v>
          </cell>
          <cell r="G133">
            <v>19117</v>
          </cell>
          <cell r="H133">
            <v>2175</v>
          </cell>
          <cell r="I133">
            <v>21292</v>
          </cell>
          <cell r="K133">
            <v>7039</v>
          </cell>
          <cell r="L133">
            <v>30863</v>
          </cell>
          <cell r="M133">
            <v>10159</v>
          </cell>
          <cell r="N133">
            <v>91583</v>
          </cell>
          <cell r="O133">
            <v>10735</v>
          </cell>
          <cell r="Q133">
            <v>102109</v>
          </cell>
          <cell r="T133">
            <v>2.6</v>
          </cell>
          <cell r="U133">
            <v>0.1</v>
          </cell>
          <cell r="V133">
            <v>-3.5</v>
          </cell>
          <cell r="W133">
            <v>-0.6</v>
          </cell>
          <cell r="X133">
            <v>-4.5999999999999996</v>
          </cell>
          <cell r="Y133">
            <v>-1</v>
          </cell>
          <cell r="AA133">
            <v>3.4</v>
          </cell>
          <cell r="AB133">
            <v>0.2</v>
          </cell>
          <cell r="AC133">
            <v>0.1</v>
          </cell>
          <cell r="AD133">
            <v>1.5</v>
          </cell>
          <cell r="AE133">
            <v>1.2</v>
          </cell>
          <cell r="AF133">
            <v>1.6</v>
          </cell>
          <cell r="AG133">
            <v>46396</v>
          </cell>
          <cell r="AH133">
            <v>4129</v>
          </cell>
          <cell r="AI133">
            <v>50525</v>
          </cell>
          <cell r="AJ133">
            <v>15644</v>
          </cell>
          <cell r="AK133">
            <v>3686</v>
          </cell>
          <cell r="AL133">
            <v>19330</v>
          </cell>
          <cell r="AM133">
            <v>2177</v>
          </cell>
          <cell r="AN133">
            <v>21507</v>
          </cell>
          <cell r="AP133">
            <v>7072</v>
          </cell>
          <cell r="AQ133">
            <v>31109</v>
          </cell>
          <cell r="AR133">
            <v>10120</v>
          </cell>
          <cell r="AS133">
            <v>91754</v>
          </cell>
          <cell r="AT133">
            <v>10953</v>
          </cell>
          <cell r="AU133">
            <v>-667</v>
          </cell>
          <cell r="AV133">
            <v>102040</v>
          </cell>
          <cell r="AW133">
            <v>2.9</v>
          </cell>
          <cell r="AX133">
            <v>3.7</v>
          </cell>
          <cell r="AY133">
            <v>3</v>
          </cell>
          <cell r="AZ133">
            <v>1.3</v>
          </cell>
          <cell r="BA133">
            <v>-0.6</v>
          </cell>
          <cell r="BB133">
            <v>0.9</v>
          </cell>
          <cell r="BC133">
            <v>-3.9</v>
          </cell>
          <cell r="BD133">
            <v>0.4</v>
          </cell>
          <cell r="BF133">
            <v>3.3</v>
          </cell>
          <cell r="BG133">
            <v>1.2</v>
          </cell>
          <cell r="BH133">
            <v>-1.1000000000000001</v>
          </cell>
          <cell r="BI133">
            <v>1.9</v>
          </cell>
          <cell r="BJ133">
            <v>5.2</v>
          </cell>
          <cell r="BK133">
            <v>1.8</v>
          </cell>
          <cell r="BO133">
            <v>14265</v>
          </cell>
          <cell r="CC133">
            <v>0</v>
          </cell>
          <cell r="CD133">
            <v>0</v>
          </cell>
        </row>
        <row r="134">
          <cell r="B134">
            <v>47362</v>
          </cell>
          <cell r="C134">
            <v>4245</v>
          </cell>
          <cell r="D134">
            <v>51608</v>
          </cell>
          <cell r="E134">
            <v>15424</v>
          </cell>
          <cell r="F134">
            <v>3592</v>
          </cell>
          <cell r="G134">
            <v>19016</v>
          </cell>
          <cell r="H134">
            <v>2157</v>
          </cell>
          <cell r="I134">
            <v>21172</v>
          </cell>
          <cell r="K134">
            <v>7239</v>
          </cell>
          <cell r="L134">
            <v>30998</v>
          </cell>
          <cell r="M134">
            <v>10274</v>
          </cell>
          <cell r="N134">
            <v>92956</v>
          </cell>
          <cell r="O134">
            <v>10743</v>
          </cell>
          <cell r="Q134">
            <v>103372</v>
          </cell>
          <cell r="T134">
            <v>2.1</v>
          </cell>
          <cell r="U134">
            <v>-1</v>
          </cell>
          <cell r="V134">
            <v>1.3</v>
          </cell>
          <cell r="W134">
            <v>-0.5</v>
          </cell>
          <cell r="X134">
            <v>-0.8</v>
          </cell>
          <cell r="Y134">
            <v>-0.6</v>
          </cell>
          <cell r="AA134">
            <v>2.8</v>
          </cell>
          <cell r="AB134">
            <v>0.4</v>
          </cell>
          <cell r="AC134">
            <v>1.1000000000000001</v>
          </cell>
          <cell r="AD134">
            <v>1.5</v>
          </cell>
          <cell r="AE134">
            <v>0.1</v>
          </cell>
          <cell r="AF134">
            <v>1.2</v>
          </cell>
          <cell r="AG134">
            <v>47540</v>
          </cell>
          <cell r="AH134">
            <v>4263</v>
          </cell>
          <cell r="AI134">
            <v>51803</v>
          </cell>
          <cell r="AJ134">
            <v>15694</v>
          </cell>
          <cell r="AK134">
            <v>3245</v>
          </cell>
          <cell r="AL134">
            <v>18939</v>
          </cell>
          <cell r="AM134">
            <v>2166</v>
          </cell>
          <cell r="AN134">
            <v>21105</v>
          </cell>
          <cell r="AP134">
            <v>7236</v>
          </cell>
          <cell r="AQ134">
            <v>30921</v>
          </cell>
          <cell r="AR134">
            <v>10346</v>
          </cell>
          <cell r="AS134">
            <v>93070</v>
          </cell>
          <cell r="AT134">
            <v>10704</v>
          </cell>
          <cell r="AU134">
            <v>179</v>
          </cell>
          <cell r="AV134">
            <v>103953</v>
          </cell>
          <cell r="AW134">
            <v>2.5</v>
          </cell>
          <cell r="AX134">
            <v>3.2</v>
          </cell>
          <cell r="AY134">
            <v>2.5</v>
          </cell>
          <cell r="AZ134">
            <v>0.3</v>
          </cell>
          <cell r="BA134">
            <v>-12</v>
          </cell>
          <cell r="BB134">
            <v>-2</v>
          </cell>
          <cell r="BC134">
            <v>-0.5</v>
          </cell>
          <cell r="BD134">
            <v>-1.9</v>
          </cell>
          <cell r="BF134">
            <v>2.2999999999999998</v>
          </cell>
          <cell r="BG134">
            <v>-0.6</v>
          </cell>
          <cell r="BH134">
            <v>2.2000000000000002</v>
          </cell>
          <cell r="BI134">
            <v>1.4</v>
          </cell>
          <cell r="BJ134">
            <v>-2.2999999999999998</v>
          </cell>
          <cell r="BK134">
            <v>1.9</v>
          </cell>
          <cell r="BO134">
            <v>15178</v>
          </cell>
          <cell r="CC134">
            <v>0</v>
          </cell>
          <cell r="CD134">
            <v>0</v>
          </cell>
        </row>
        <row r="135">
          <cell r="B135">
            <v>47796</v>
          </cell>
          <cell r="C135">
            <v>4333</v>
          </cell>
          <cell r="D135">
            <v>52129</v>
          </cell>
          <cell r="E135">
            <v>15401</v>
          </cell>
          <cell r="F135">
            <v>3788</v>
          </cell>
          <cell r="G135">
            <v>19189</v>
          </cell>
          <cell r="H135">
            <v>2152</v>
          </cell>
          <cell r="I135">
            <v>21341</v>
          </cell>
          <cell r="K135">
            <v>7336</v>
          </cell>
          <cell r="L135">
            <v>31317</v>
          </cell>
          <cell r="M135">
            <v>10233</v>
          </cell>
          <cell r="N135">
            <v>93673</v>
          </cell>
          <cell r="O135">
            <v>10693</v>
          </cell>
          <cell r="Q135">
            <v>103931</v>
          </cell>
          <cell r="T135">
            <v>1</v>
          </cell>
          <cell r="U135">
            <v>-0.1</v>
          </cell>
          <cell r="V135">
            <v>5.5</v>
          </cell>
          <cell r="W135">
            <v>0.9</v>
          </cell>
          <cell r="X135">
            <v>-0.2</v>
          </cell>
          <cell r="Y135">
            <v>0.8</v>
          </cell>
          <cell r="AA135">
            <v>1.3</v>
          </cell>
          <cell r="AB135">
            <v>1</v>
          </cell>
          <cell r="AC135">
            <v>-0.4</v>
          </cell>
          <cell r="AD135">
            <v>0.8</v>
          </cell>
          <cell r="AE135">
            <v>-0.5</v>
          </cell>
          <cell r="AF135">
            <v>0.5</v>
          </cell>
          <cell r="AG135">
            <v>47858</v>
          </cell>
          <cell r="AH135">
            <v>4325</v>
          </cell>
          <cell r="AI135">
            <v>52183</v>
          </cell>
          <cell r="AJ135">
            <v>14722</v>
          </cell>
          <cell r="AK135">
            <v>3943</v>
          </cell>
          <cell r="AL135">
            <v>18665</v>
          </cell>
          <cell r="AM135">
            <v>2168</v>
          </cell>
          <cell r="AN135">
            <v>20833</v>
          </cell>
          <cell r="AP135">
            <v>7331</v>
          </cell>
          <cell r="AQ135">
            <v>30804</v>
          </cell>
          <cell r="AR135">
            <v>9943</v>
          </cell>
          <cell r="AS135">
            <v>92930</v>
          </cell>
          <cell r="AT135">
            <v>10654</v>
          </cell>
          <cell r="AU135">
            <v>-320</v>
          </cell>
          <cell r="AV135">
            <v>103264</v>
          </cell>
          <cell r="AW135">
            <v>0.7</v>
          </cell>
          <cell r="AX135">
            <v>1.5</v>
          </cell>
          <cell r="AY135">
            <v>0.7</v>
          </cell>
          <cell r="AZ135">
            <v>-6.2</v>
          </cell>
          <cell r="BA135">
            <v>21.5</v>
          </cell>
          <cell r="BB135">
            <v>-1.4</v>
          </cell>
          <cell r="BC135">
            <v>0.1</v>
          </cell>
          <cell r="BD135">
            <v>-1.3</v>
          </cell>
          <cell r="BF135">
            <v>1.3</v>
          </cell>
          <cell r="BG135">
            <v>-0.4</v>
          </cell>
          <cell r="BH135">
            <v>-3.9</v>
          </cell>
          <cell r="BI135">
            <v>-0.2</v>
          </cell>
          <cell r="BJ135">
            <v>-0.5</v>
          </cell>
          <cell r="BK135">
            <v>-0.7</v>
          </cell>
          <cell r="BO135">
            <v>14919</v>
          </cell>
          <cell r="CC135">
            <v>0</v>
          </cell>
          <cell r="CD135">
            <v>0</v>
          </cell>
        </row>
        <row r="136">
          <cell r="B136">
            <v>47697</v>
          </cell>
          <cell r="C136">
            <v>4366</v>
          </cell>
          <cell r="D136">
            <v>52063</v>
          </cell>
          <cell r="E136">
            <v>15320</v>
          </cell>
          <cell r="F136">
            <v>4014</v>
          </cell>
          <cell r="G136">
            <v>19334</v>
          </cell>
          <cell r="H136">
            <v>2169</v>
          </cell>
          <cell r="I136">
            <v>21503</v>
          </cell>
          <cell r="K136">
            <v>7403</v>
          </cell>
          <cell r="L136">
            <v>31596</v>
          </cell>
          <cell r="M136">
            <v>10152</v>
          </cell>
          <cell r="N136">
            <v>93427</v>
          </cell>
          <cell r="O136">
            <v>10705</v>
          </cell>
          <cell r="Q136">
            <v>103800</v>
          </cell>
          <cell r="T136">
            <v>-0.1</v>
          </cell>
          <cell r="U136">
            <v>-0.5</v>
          </cell>
          <cell r="V136">
            <v>6</v>
          </cell>
          <cell r="W136">
            <v>0.8</v>
          </cell>
          <cell r="X136">
            <v>0.8</v>
          </cell>
          <cell r="Y136">
            <v>0.8</v>
          </cell>
          <cell r="AA136">
            <v>0.9</v>
          </cell>
          <cell r="AB136">
            <v>0.9</v>
          </cell>
          <cell r="AC136">
            <v>-0.8</v>
          </cell>
          <cell r="AD136">
            <v>-0.3</v>
          </cell>
          <cell r="AE136">
            <v>0.1</v>
          </cell>
          <cell r="AF136">
            <v>-0.1</v>
          </cell>
          <cell r="AG136">
            <v>47637</v>
          </cell>
          <cell r="AH136">
            <v>4376</v>
          </cell>
          <cell r="AI136">
            <v>52013</v>
          </cell>
          <cell r="AJ136">
            <v>15832</v>
          </cell>
          <cell r="AK136">
            <v>4144</v>
          </cell>
          <cell r="AL136">
            <v>19976</v>
          </cell>
          <cell r="AM136">
            <v>2158</v>
          </cell>
          <cell r="AN136">
            <v>22134</v>
          </cell>
          <cell r="AP136">
            <v>7426</v>
          </cell>
          <cell r="AQ136">
            <v>32250</v>
          </cell>
          <cell r="AR136">
            <v>10804</v>
          </cell>
          <cell r="AS136">
            <v>95067</v>
          </cell>
          <cell r="AT136">
            <v>10597</v>
          </cell>
          <cell r="AU136">
            <v>-1160</v>
          </cell>
          <cell r="AV136">
            <v>104505</v>
          </cell>
          <cell r="AW136">
            <v>-0.5</v>
          </cell>
          <cell r="AX136">
            <v>1.2</v>
          </cell>
          <cell r="AY136">
            <v>-0.3</v>
          </cell>
          <cell r="AZ136">
            <v>7.5</v>
          </cell>
          <cell r="BA136">
            <v>5.0999999999999996</v>
          </cell>
          <cell r="BB136">
            <v>7</v>
          </cell>
          <cell r="BC136">
            <v>-0.5</v>
          </cell>
          <cell r="BD136">
            <v>6.2</v>
          </cell>
          <cell r="BF136">
            <v>1.3</v>
          </cell>
          <cell r="BG136">
            <v>4.7</v>
          </cell>
          <cell r="BH136">
            <v>8.6999999999999993</v>
          </cell>
          <cell r="BI136">
            <v>2.2999999999999998</v>
          </cell>
          <cell r="BJ136">
            <v>-0.5</v>
          </cell>
          <cell r="BK136">
            <v>1.2</v>
          </cell>
          <cell r="BO136">
            <v>17487</v>
          </cell>
          <cell r="CC136">
            <v>0</v>
          </cell>
          <cell r="CD136">
            <v>0</v>
          </cell>
        </row>
        <row r="137">
          <cell r="B137">
            <v>47368</v>
          </cell>
          <cell r="C137">
            <v>4363</v>
          </cell>
          <cell r="D137">
            <v>51731</v>
          </cell>
          <cell r="E137">
            <v>13919</v>
          </cell>
          <cell r="F137">
            <v>4100</v>
          </cell>
          <cell r="G137">
            <v>18019</v>
          </cell>
          <cell r="H137">
            <v>2225</v>
          </cell>
          <cell r="I137">
            <v>20244</v>
          </cell>
          <cell r="K137">
            <v>7484</v>
          </cell>
          <cell r="L137">
            <v>30455</v>
          </cell>
          <cell r="M137">
            <v>9982</v>
          </cell>
          <cell r="N137">
            <v>92564</v>
          </cell>
          <cell r="O137">
            <v>10751</v>
          </cell>
          <cell r="Q137">
            <v>103462</v>
          </cell>
          <cell r="T137">
            <v>-0.6</v>
          </cell>
          <cell r="U137">
            <v>-9.1</v>
          </cell>
          <cell r="V137">
            <v>2.1</v>
          </cell>
          <cell r="W137">
            <v>-6.8</v>
          </cell>
          <cell r="X137">
            <v>2.6</v>
          </cell>
          <cell r="Y137">
            <v>-5.9</v>
          </cell>
          <cell r="AA137">
            <v>1.1000000000000001</v>
          </cell>
          <cell r="AB137">
            <v>-3.6</v>
          </cell>
          <cell r="AC137">
            <v>-1.7</v>
          </cell>
          <cell r="AD137">
            <v>-0.9</v>
          </cell>
          <cell r="AE137">
            <v>0.4</v>
          </cell>
          <cell r="AF137">
            <v>-0.3</v>
          </cell>
          <cell r="AG137">
            <v>47421</v>
          </cell>
          <cell r="AH137">
            <v>4377</v>
          </cell>
          <cell r="AI137">
            <v>51798</v>
          </cell>
          <cell r="AJ137">
            <v>14142</v>
          </cell>
          <cell r="AK137">
            <v>3976</v>
          </cell>
          <cell r="AL137">
            <v>18118</v>
          </cell>
          <cell r="AM137">
            <v>2213</v>
          </cell>
          <cell r="AN137">
            <v>20331</v>
          </cell>
          <cell r="AP137">
            <v>7453</v>
          </cell>
          <cell r="AQ137">
            <v>30513</v>
          </cell>
          <cell r="AR137">
            <v>9151</v>
          </cell>
          <cell r="AS137">
            <v>91461</v>
          </cell>
          <cell r="AT137">
            <v>10906</v>
          </cell>
          <cell r="AU137">
            <v>764</v>
          </cell>
          <cell r="AV137">
            <v>103130</v>
          </cell>
          <cell r="AW137">
            <v>-0.5</v>
          </cell>
          <cell r="AX137">
            <v>0</v>
          </cell>
          <cell r="AY137">
            <v>-0.4</v>
          </cell>
          <cell r="AZ137">
            <v>-10.7</v>
          </cell>
          <cell r="BA137">
            <v>-4.0999999999999996</v>
          </cell>
          <cell r="BB137">
            <v>-9.3000000000000007</v>
          </cell>
          <cell r="BC137">
            <v>2.5</v>
          </cell>
          <cell r="BD137">
            <v>-8.1</v>
          </cell>
          <cell r="BF137">
            <v>0.4</v>
          </cell>
          <cell r="BG137">
            <v>-5.4</v>
          </cell>
          <cell r="BH137">
            <v>-15.3</v>
          </cell>
          <cell r="BI137">
            <v>-3.8</v>
          </cell>
          <cell r="BJ137">
            <v>2.9</v>
          </cell>
          <cell r="BK137">
            <v>-1.3</v>
          </cell>
          <cell r="BO137">
            <v>12970</v>
          </cell>
          <cell r="CC137">
            <v>0</v>
          </cell>
          <cell r="CD137">
            <v>-1</v>
          </cell>
        </row>
        <row r="138">
          <cell r="B138">
            <v>47215</v>
          </cell>
          <cell r="C138">
            <v>4360</v>
          </cell>
          <cell r="D138">
            <v>51575</v>
          </cell>
          <cell r="E138">
            <v>13954</v>
          </cell>
          <cell r="F138">
            <v>4015</v>
          </cell>
          <cell r="G138">
            <v>17969</v>
          </cell>
          <cell r="H138">
            <v>2323</v>
          </cell>
          <cell r="I138">
            <v>20291</v>
          </cell>
          <cell r="K138">
            <v>7607</v>
          </cell>
          <cell r="L138">
            <v>30649</v>
          </cell>
          <cell r="M138">
            <v>9701</v>
          </cell>
          <cell r="N138">
            <v>91931</v>
          </cell>
          <cell r="O138">
            <v>10724</v>
          </cell>
          <cell r="Q138">
            <v>103429</v>
          </cell>
          <cell r="T138">
            <v>-0.3</v>
          </cell>
          <cell r="U138">
            <v>0.3</v>
          </cell>
          <cell r="V138">
            <v>-2.1</v>
          </cell>
          <cell r="W138">
            <v>-0.3</v>
          </cell>
          <cell r="X138">
            <v>4.4000000000000004</v>
          </cell>
          <cell r="Y138">
            <v>0.2</v>
          </cell>
          <cell r="AA138">
            <v>1.6</v>
          </cell>
          <cell r="AB138">
            <v>0.6</v>
          </cell>
          <cell r="AC138">
            <v>-2.8</v>
          </cell>
          <cell r="AD138">
            <v>-0.7</v>
          </cell>
          <cell r="AE138">
            <v>-0.2</v>
          </cell>
          <cell r="AF138">
            <v>0</v>
          </cell>
          <cell r="AG138">
            <v>47099</v>
          </cell>
          <cell r="AH138">
            <v>4327</v>
          </cell>
          <cell r="AI138">
            <v>51426</v>
          </cell>
          <cell r="AJ138">
            <v>13272</v>
          </cell>
          <cell r="AK138">
            <v>4106</v>
          </cell>
          <cell r="AL138">
            <v>17378</v>
          </cell>
          <cell r="AM138">
            <v>2334</v>
          </cell>
          <cell r="AN138">
            <v>19712</v>
          </cell>
          <cell r="AP138">
            <v>7582</v>
          </cell>
          <cell r="AQ138">
            <v>30048</v>
          </cell>
          <cell r="AR138">
            <v>10414</v>
          </cell>
          <cell r="AS138">
            <v>91888</v>
          </cell>
          <cell r="AT138">
            <v>10740</v>
          </cell>
          <cell r="AU138">
            <v>600</v>
          </cell>
          <cell r="AV138">
            <v>103228</v>
          </cell>
          <cell r="AW138">
            <v>-0.7</v>
          </cell>
          <cell r="AX138">
            <v>-1.1000000000000001</v>
          </cell>
          <cell r="AY138">
            <v>-0.7</v>
          </cell>
          <cell r="AZ138">
            <v>-6.2</v>
          </cell>
          <cell r="BA138">
            <v>3.3</v>
          </cell>
          <cell r="BB138">
            <v>-4.0999999999999996</v>
          </cell>
          <cell r="BC138">
            <v>5.5</v>
          </cell>
          <cell r="BD138">
            <v>-3</v>
          </cell>
          <cell r="BF138">
            <v>1.7</v>
          </cell>
          <cell r="BG138">
            <v>-1.5</v>
          </cell>
          <cell r="BH138">
            <v>13.8</v>
          </cell>
          <cell r="BI138">
            <v>0.5</v>
          </cell>
          <cell r="BJ138">
            <v>-1.5</v>
          </cell>
          <cell r="BK138">
            <v>0.1</v>
          </cell>
          <cell r="BO138">
            <v>12770</v>
          </cell>
          <cell r="CC138">
            <v>0</v>
          </cell>
          <cell r="CD138">
            <v>0</v>
          </cell>
        </row>
        <row r="139">
          <cell r="B139">
            <v>47356</v>
          </cell>
          <cell r="C139">
            <v>4377</v>
          </cell>
          <cell r="D139">
            <v>51733</v>
          </cell>
          <cell r="E139">
            <v>14247</v>
          </cell>
          <cell r="F139">
            <v>4080</v>
          </cell>
          <cell r="G139">
            <v>18327</v>
          </cell>
          <cell r="H139">
            <v>2444</v>
          </cell>
          <cell r="I139">
            <v>20771</v>
          </cell>
          <cell r="K139">
            <v>7749</v>
          </cell>
          <cell r="L139">
            <v>31289</v>
          </cell>
          <cell r="M139">
            <v>9439</v>
          </cell>
          <cell r="N139">
            <v>92381</v>
          </cell>
          <cell r="O139">
            <v>10627</v>
          </cell>
          <cell r="Q139">
            <v>104020</v>
          </cell>
          <cell r="T139">
            <v>0.3</v>
          </cell>
          <cell r="U139">
            <v>2.1</v>
          </cell>
          <cell r="V139">
            <v>1.6</v>
          </cell>
          <cell r="W139">
            <v>2</v>
          </cell>
          <cell r="X139">
            <v>5.2</v>
          </cell>
          <cell r="Y139">
            <v>2.4</v>
          </cell>
          <cell r="AA139">
            <v>1.9</v>
          </cell>
          <cell r="AB139">
            <v>2.1</v>
          </cell>
          <cell r="AC139">
            <v>-2.7</v>
          </cell>
          <cell r="AD139">
            <v>0.5</v>
          </cell>
          <cell r="AE139">
            <v>-0.9</v>
          </cell>
          <cell r="AF139">
            <v>0.6</v>
          </cell>
          <cell r="AG139">
            <v>47246</v>
          </cell>
          <cell r="AH139">
            <v>4383</v>
          </cell>
          <cell r="AI139">
            <v>51629</v>
          </cell>
          <cell r="AJ139">
            <v>14580</v>
          </cell>
          <cell r="AK139">
            <v>4036</v>
          </cell>
          <cell r="AL139">
            <v>18616</v>
          </cell>
          <cell r="AM139">
            <v>2456</v>
          </cell>
          <cell r="AN139">
            <v>21072</v>
          </cell>
          <cell r="AP139">
            <v>7787</v>
          </cell>
          <cell r="AQ139">
            <v>31622</v>
          </cell>
          <cell r="AR139">
            <v>9155</v>
          </cell>
          <cell r="AS139">
            <v>92407</v>
          </cell>
          <cell r="AT139">
            <v>10482</v>
          </cell>
          <cell r="AU139">
            <v>1180</v>
          </cell>
          <cell r="AV139">
            <v>104069</v>
          </cell>
          <cell r="AW139">
            <v>0.3</v>
          </cell>
          <cell r="AX139">
            <v>1.3</v>
          </cell>
          <cell r="AY139">
            <v>0.4</v>
          </cell>
          <cell r="AZ139">
            <v>9.9</v>
          </cell>
          <cell r="BA139">
            <v>-1.7</v>
          </cell>
          <cell r="BB139">
            <v>7.1</v>
          </cell>
          <cell r="BC139">
            <v>5.2</v>
          </cell>
          <cell r="BD139">
            <v>6.9</v>
          </cell>
          <cell r="BF139">
            <v>2.7</v>
          </cell>
          <cell r="BG139">
            <v>5.2</v>
          </cell>
          <cell r="BH139">
            <v>-12.1</v>
          </cell>
          <cell r="BI139">
            <v>0.6</v>
          </cell>
          <cell r="BJ139">
            <v>-2.4</v>
          </cell>
          <cell r="BK139">
            <v>0.8</v>
          </cell>
          <cell r="BO139">
            <v>14804</v>
          </cell>
          <cell r="CC139">
            <v>0</v>
          </cell>
          <cell r="CD139">
            <v>0</v>
          </cell>
        </row>
        <row r="140">
          <cell r="B140">
            <v>47719</v>
          </cell>
          <cell r="C140">
            <v>4405</v>
          </cell>
          <cell r="D140">
            <v>52124</v>
          </cell>
          <cell r="E140">
            <v>14748</v>
          </cell>
          <cell r="F140">
            <v>4335</v>
          </cell>
          <cell r="G140">
            <v>19083</v>
          </cell>
          <cell r="H140">
            <v>2582</v>
          </cell>
          <cell r="I140">
            <v>21665</v>
          </cell>
          <cell r="K140">
            <v>7863</v>
          </cell>
          <cell r="L140">
            <v>32318</v>
          </cell>
          <cell r="M140">
            <v>9327</v>
          </cell>
          <cell r="N140">
            <v>93769</v>
          </cell>
          <cell r="O140">
            <v>10544</v>
          </cell>
          <cell r="Q140">
            <v>105193</v>
          </cell>
          <cell r="T140">
            <v>0.8</v>
          </cell>
          <cell r="U140">
            <v>3.5</v>
          </cell>
          <cell r="V140">
            <v>6.2</v>
          </cell>
          <cell r="W140">
            <v>4.0999999999999996</v>
          </cell>
          <cell r="X140">
            <v>5.6</v>
          </cell>
          <cell r="Y140">
            <v>4.3</v>
          </cell>
          <cell r="AA140">
            <v>1.5</v>
          </cell>
          <cell r="AB140">
            <v>3.3</v>
          </cell>
          <cell r="AC140">
            <v>-1.2</v>
          </cell>
          <cell r="AD140">
            <v>1.5</v>
          </cell>
          <cell r="AE140">
            <v>-0.8</v>
          </cell>
          <cell r="AF140">
            <v>1.1000000000000001</v>
          </cell>
          <cell r="AG140">
            <v>47935</v>
          </cell>
          <cell r="AH140">
            <v>4429</v>
          </cell>
          <cell r="AI140">
            <v>52363</v>
          </cell>
          <cell r="AJ140">
            <v>14760</v>
          </cell>
          <cell r="AK140">
            <v>4115</v>
          </cell>
          <cell r="AL140">
            <v>18875</v>
          </cell>
          <cell r="AM140">
            <v>2577</v>
          </cell>
          <cell r="AN140">
            <v>21452</v>
          </cell>
          <cell r="AP140">
            <v>7866</v>
          </cell>
          <cell r="AQ140">
            <v>32107</v>
          </cell>
          <cell r="AR140">
            <v>9186</v>
          </cell>
          <cell r="AS140">
            <v>93657</v>
          </cell>
          <cell r="AT140">
            <v>10696</v>
          </cell>
          <cell r="AU140">
            <v>744</v>
          </cell>
          <cell r="AV140">
            <v>105097</v>
          </cell>
          <cell r="AW140">
            <v>1.5</v>
          </cell>
          <cell r="AX140">
            <v>1</v>
          </cell>
          <cell r="AY140">
            <v>1.4</v>
          </cell>
          <cell r="AZ140">
            <v>1.2</v>
          </cell>
          <cell r="BA140">
            <v>1.9</v>
          </cell>
          <cell r="BB140">
            <v>1.4</v>
          </cell>
          <cell r="BC140">
            <v>4.9000000000000004</v>
          </cell>
          <cell r="BD140">
            <v>1.8</v>
          </cell>
          <cell r="BF140">
            <v>1</v>
          </cell>
          <cell r="BG140">
            <v>1.5</v>
          </cell>
          <cell r="BH140">
            <v>0.3</v>
          </cell>
          <cell r="BI140">
            <v>1.4</v>
          </cell>
          <cell r="BJ140">
            <v>2</v>
          </cell>
          <cell r="BK140">
            <v>1</v>
          </cell>
          <cell r="BO140">
            <v>16350</v>
          </cell>
          <cell r="CC140">
            <v>0</v>
          </cell>
          <cell r="CD140">
            <v>0</v>
          </cell>
        </row>
        <row r="141">
          <cell r="B141">
            <v>48215</v>
          </cell>
          <cell r="C141">
            <v>4452</v>
          </cell>
          <cell r="D141">
            <v>52667</v>
          </cell>
          <cell r="E141">
            <v>14859</v>
          </cell>
          <cell r="F141">
            <v>4588</v>
          </cell>
          <cell r="G141">
            <v>19447</v>
          </cell>
          <cell r="H141">
            <v>2773</v>
          </cell>
          <cell r="I141">
            <v>22220</v>
          </cell>
          <cell r="K141">
            <v>7928</v>
          </cell>
          <cell r="L141">
            <v>32967</v>
          </cell>
          <cell r="M141">
            <v>9363</v>
          </cell>
          <cell r="N141">
            <v>94997</v>
          </cell>
          <cell r="O141">
            <v>10556</v>
          </cell>
          <cell r="Q141">
            <v>106218</v>
          </cell>
          <cell r="T141">
            <v>1</v>
          </cell>
          <cell r="U141">
            <v>0.8</v>
          </cell>
          <cell r="V141">
            <v>5.8</v>
          </cell>
          <cell r="W141">
            <v>1.9</v>
          </cell>
          <cell r="X141">
            <v>7.4</v>
          </cell>
          <cell r="Y141">
            <v>2.6</v>
          </cell>
          <cell r="AA141">
            <v>0.8</v>
          </cell>
          <cell r="AB141">
            <v>2</v>
          </cell>
          <cell r="AC141">
            <v>0.4</v>
          </cell>
          <cell r="AD141">
            <v>1.3</v>
          </cell>
          <cell r="AE141">
            <v>0.1</v>
          </cell>
          <cell r="AF141">
            <v>1</v>
          </cell>
          <cell r="AG141">
            <v>48092</v>
          </cell>
          <cell r="AH141">
            <v>4441</v>
          </cell>
          <cell r="AI141">
            <v>52533</v>
          </cell>
          <cell r="AJ141">
            <v>15052</v>
          </cell>
          <cell r="AK141">
            <v>4869</v>
          </cell>
          <cell r="AL141">
            <v>19921</v>
          </cell>
          <cell r="AM141">
            <v>2762</v>
          </cell>
          <cell r="AN141">
            <v>22683</v>
          </cell>
          <cell r="AP141">
            <v>7919</v>
          </cell>
          <cell r="AQ141">
            <v>33421</v>
          </cell>
          <cell r="AR141">
            <v>9567</v>
          </cell>
          <cell r="AS141">
            <v>95520</v>
          </cell>
          <cell r="AT141">
            <v>10443</v>
          </cell>
          <cell r="AU141">
            <v>664</v>
          </cell>
          <cell r="AV141">
            <v>106628</v>
          </cell>
          <cell r="AW141">
            <v>0.3</v>
          </cell>
          <cell r="AX141">
            <v>0.3</v>
          </cell>
          <cell r="AY141">
            <v>0.3</v>
          </cell>
          <cell r="AZ141">
            <v>2</v>
          </cell>
          <cell r="BA141">
            <v>18.3</v>
          </cell>
          <cell r="BB141">
            <v>5.5</v>
          </cell>
          <cell r="BC141">
            <v>7.2</v>
          </cell>
          <cell r="BD141">
            <v>5.7</v>
          </cell>
          <cell r="BF141">
            <v>0.7</v>
          </cell>
          <cell r="BG141">
            <v>4.0999999999999996</v>
          </cell>
          <cell r="BH141">
            <v>4.0999999999999996</v>
          </cell>
          <cell r="BI141">
            <v>2</v>
          </cell>
          <cell r="BJ141">
            <v>-2.4</v>
          </cell>
          <cell r="BK141">
            <v>1.5</v>
          </cell>
          <cell r="BO141">
            <v>13738</v>
          </cell>
          <cell r="CC141">
            <v>0</v>
          </cell>
          <cell r="CD141">
            <v>0</v>
          </cell>
        </row>
        <row r="142">
          <cell r="B142">
            <v>48766</v>
          </cell>
          <cell r="C142">
            <v>4534</v>
          </cell>
          <cell r="D142">
            <v>53299</v>
          </cell>
          <cell r="E142">
            <v>14811</v>
          </cell>
          <cell r="F142">
            <v>4697</v>
          </cell>
          <cell r="G142">
            <v>19508</v>
          </cell>
          <cell r="H142">
            <v>3036</v>
          </cell>
          <cell r="I142">
            <v>22544</v>
          </cell>
          <cell r="K142">
            <v>7974</v>
          </cell>
          <cell r="L142">
            <v>33371</v>
          </cell>
          <cell r="M142">
            <v>9722</v>
          </cell>
          <cell r="N142">
            <v>96392</v>
          </cell>
          <cell r="O142">
            <v>10627</v>
          </cell>
          <cell r="Q142">
            <v>107143</v>
          </cell>
          <cell r="T142">
            <v>1.2</v>
          </cell>
          <cell r="U142">
            <v>-0.3</v>
          </cell>
          <cell r="V142">
            <v>2.4</v>
          </cell>
          <cell r="W142">
            <v>0.3</v>
          </cell>
          <cell r="X142">
            <v>9.5</v>
          </cell>
          <cell r="Y142">
            <v>1.5</v>
          </cell>
          <cell r="AA142">
            <v>0.6</v>
          </cell>
          <cell r="AB142">
            <v>1.2</v>
          </cell>
          <cell r="AC142">
            <v>3.8</v>
          </cell>
          <cell r="AD142">
            <v>1.5</v>
          </cell>
          <cell r="AE142">
            <v>0.7</v>
          </cell>
          <cell r="AF142">
            <v>0.9</v>
          </cell>
          <cell r="AG142">
            <v>48709</v>
          </cell>
          <cell r="AH142">
            <v>4497</v>
          </cell>
          <cell r="AI142">
            <v>53206</v>
          </cell>
          <cell r="AJ142">
            <v>14749</v>
          </cell>
          <cell r="AK142">
            <v>4702</v>
          </cell>
          <cell r="AL142">
            <v>19451</v>
          </cell>
          <cell r="AM142">
            <v>3011</v>
          </cell>
          <cell r="AN142">
            <v>22462</v>
          </cell>
          <cell r="AP142">
            <v>7966</v>
          </cell>
          <cell r="AQ142">
            <v>33281</v>
          </cell>
          <cell r="AR142">
            <v>9524</v>
          </cell>
          <cell r="AS142">
            <v>96011</v>
          </cell>
          <cell r="AT142">
            <v>10645</v>
          </cell>
          <cell r="AU142">
            <v>368</v>
          </cell>
          <cell r="AV142">
            <v>107024</v>
          </cell>
          <cell r="AW142">
            <v>1.3</v>
          </cell>
          <cell r="AX142">
            <v>1.3</v>
          </cell>
          <cell r="AY142">
            <v>1.3</v>
          </cell>
          <cell r="AZ142">
            <v>-2</v>
          </cell>
          <cell r="BA142">
            <v>-3.4</v>
          </cell>
          <cell r="BB142">
            <v>-2.4</v>
          </cell>
          <cell r="BC142">
            <v>9</v>
          </cell>
          <cell r="BD142">
            <v>-1</v>
          </cell>
          <cell r="BF142">
            <v>0.6</v>
          </cell>
          <cell r="BG142">
            <v>-0.4</v>
          </cell>
          <cell r="BH142">
            <v>-0.4</v>
          </cell>
          <cell r="BI142">
            <v>0.5</v>
          </cell>
          <cell r="BJ142">
            <v>1.9</v>
          </cell>
          <cell r="BK142">
            <v>0.4</v>
          </cell>
          <cell r="BO142">
            <v>14150</v>
          </cell>
          <cell r="CC142">
            <v>0</v>
          </cell>
          <cell r="CD142">
            <v>0</v>
          </cell>
        </row>
        <row r="143">
          <cell r="B143">
            <v>49268</v>
          </cell>
          <cell r="C143">
            <v>4648</v>
          </cell>
          <cell r="D143">
            <v>53915</v>
          </cell>
          <cell r="E143">
            <v>15101</v>
          </cell>
          <cell r="F143">
            <v>4591</v>
          </cell>
          <cell r="G143">
            <v>19692</v>
          </cell>
          <cell r="H143">
            <v>3333</v>
          </cell>
          <cell r="I143">
            <v>23024</v>
          </cell>
          <cell r="K143">
            <v>8018</v>
          </cell>
          <cell r="L143">
            <v>33930</v>
          </cell>
          <cell r="M143">
            <v>10024</v>
          </cell>
          <cell r="N143">
            <v>97869</v>
          </cell>
          <cell r="O143">
            <v>10699</v>
          </cell>
          <cell r="Q143">
            <v>108360</v>
          </cell>
          <cell r="T143">
            <v>1.2</v>
          </cell>
          <cell r="U143">
            <v>2</v>
          </cell>
          <cell r="V143">
            <v>-2.2999999999999998</v>
          </cell>
          <cell r="W143">
            <v>0.9</v>
          </cell>
          <cell r="X143">
            <v>9.8000000000000007</v>
          </cell>
          <cell r="Y143">
            <v>2.1</v>
          </cell>
          <cell r="AA143">
            <v>0.6</v>
          </cell>
          <cell r="AB143">
            <v>1.7</v>
          </cell>
          <cell r="AC143">
            <v>3.1</v>
          </cell>
          <cell r="AD143">
            <v>1.5</v>
          </cell>
          <cell r="AE143">
            <v>0.7</v>
          </cell>
          <cell r="AF143">
            <v>1.1000000000000001</v>
          </cell>
          <cell r="AG143">
            <v>49398</v>
          </cell>
          <cell r="AH143">
            <v>4681</v>
          </cell>
          <cell r="AI143">
            <v>54079</v>
          </cell>
          <cell r="AJ143">
            <v>14634</v>
          </cell>
          <cell r="AK143">
            <v>4469</v>
          </cell>
          <cell r="AL143">
            <v>19103</v>
          </cell>
          <cell r="AM143">
            <v>3362</v>
          </cell>
          <cell r="AN143">
            <v>22465</v>
          </cell>
          <cell r="AP143">
            <v>8023</v>
          </cell>
          <cell r="AQ143">
            <v>33377</v>
          </cell>
          <cell r="AR143">
            <v>10144</v>
          </cell>
          <cell r="AS143">
            <v>97600</v>
          </cell>
          <cell r="AT143">
            <v>10737</v>
          </cell>
          <cell r="AU143">
            <v>-344</v>
          </cell>
          <cell r="AV143">
            <v>107993</v>
          </cell>
          <cell r="AW143">
            <v>1.4</v>
          </cell>
          <cell r="AX143">
            <v>4.0999999999999996</v>
          </cell>
          <cell r="AY143">
            <v>1.6</v>
          </cell>
          <cell r="AZ143">
            <v>-0.8</v>
          </cell>
          <cell r="BA143">
            <v>-5</v>
          </cell>
          <cell r="BB143">
            <v>-1.8</v>
          </cell>
          <cell r="BC143">
            <v>11.7</v>
          </cell>
          <cell r="BD143">
            <v>0</v>
          </cell>
          <cell r="BF143">
            <v>0.7</v>
          </cell>
          <cell r="BG143">
            <v>0.3</v>
          </cell>
          <cell r="BH143">
            <v>6.5</v>
          </cell>
          <cell r="BI143">
            <v>1.7</v>
          </cell>
          <cell r="BJ143">
            <v>0.9</v>
          </cell>
          <cell r="BK143">
            <v>0.9</v>
          </cell>
          <cell r="BO143">
            <v>14941</v>
          </cell>
          <cell r="CC143">
            <v>0</v>
          </cell>
          <cell r="CD143">
            <v>0</v>
          </cell>
        </row>
        <row r="144">
          <cell r="B144">
            <v>49713</v>
          </cell>
          <cell r="C144">
            <v>4761</v>
          </cell>
          <cell r="D144">
            <v>54475</v>
          </cell>
          <cell r="E144">
            <v>15803</v>
          </cell>
          <cell r="F144">
            <v>4478</v>
          </cell>
          <cell r="G144">
            <v>20282</v>
          </cell>
          <cell r="H144">
            <v>3608</v>
          </cell>
          <cell r="I144">
            <v>23889</v>
          </cell>
          <cell r="K144">
            <v>8047</v>
          </cell>
          <cell r="L144">
            <v>34860</v>
          </cell>
          <cell r="M144">
            <v>10185</v>
          </cell>
          <cell r="N144">
            <v>99519</v>
          </cell>
          <cell r="O144">
            <v>10776</v>
          </cell>
          <cell r="Q144">
            <v>110086</v>
          </cell>
          <cell r="T144">
            <v>1</v>
          </cell>
          <cell r="U144">
            <v>4.7</v>
          </cell>
          <cell r="V144">
            <v>-2.5</v>
          </cell>
          <cell r="W144">
            <v>3</v>
          </cell>
          <cell r="X144">
            <v>8.3000000000000007</v>
          </cell>
          <cell r="Y144">
            <v>3.8</v>
          </cell>
          <cell r="AA144">
            <v>0.4</v>
          </cell>
          <cell r="AB144">
            <v>2.7</v>
          </cell>
          <cell r="AC144">
            <v>1.6</v>
          </cell>
          <cell r="AD144">
            <v>1.7</v>
          </cell>
          <cell r="AE144">
            <v>0.7</v>
          </cell>
          <cell r="AF144">
            <v>1.6</v>
          </cell>
          <cell r="AG144">
            <v>49745</v>
          </cell>
          <cell r="AH144">
            <v>4763</v>
          </cell>
          <cell r="AI144">
            <v>54508</v>
          </cell>
          <cell r="AJ144">
            <v>16249</v>
          </cell>
          <cell r="AK144">
            <v>4577</v>
          </cell>
          <cell r="AL144">
            <v>20826</v>
          </cell>
          <cell r="AM144">
            <v>3611</v>
          </cell>
          <cell r="AN144">
            <v>24437</v>
          </cell>
          <cell r="AP144">
            <v>8055</v>
          </cell>
          <cell r="AQ144">
            <v>35415</v>
          </cell>
          <cell r="AR144">
            <v>10231</v>
          </cell>
          <cell r="AS144">
            <v>100154</v>
          </cell>
          <cell r="AT144">
            <v>10828</v>
          </cell>
          <cell r="AU144">
            <v>-844</v>
          </cell>
          <cell r="AV144">
            <v>110138</v>
          </cell>
          <cell r="AW144">
            <v>0.7</v>
          </cell>
          <cell r="AX144">
            <v>1.8</v>
          </cell>
          <cell r="AY144">
            <v>0.8</v>
          </cell>
          <cell r="AZ144">
            <v>11</v>
          </cell>
          <cell r="BA144">
            <v>2.4</v>
          </cell>
          <cell r="BB144">
            <v>9</v>
          </cell>
          <cell r="BC144">
            <v>7.4</v>
          </cell>
          <cell r="BD144">
            <v>8.8000000000000007</v>
          </cell>
          <cell r="BF144">
            <v>0.4</v>
          </cell>
          <cell r="BG144">
            <v>6.1</v>
          </cell>
          <cell r="BH144">
            <v>0.9</v>
          </cell>
          <cell r="BI144">
            <v>2.6</v>
          </cell>
          <cell r="BJ144">
            <v>0.9</v>
          </cell>
          <cell r="BK144">
            <v>2</v>
          </cell>
          <cell r="BO144">
            <v>17996</v>
          </cell>
          <cell r="CC144">
            <v>0</v>
          </cell>
          <cell r="CD144">
            <v>0</v>
          </cell>
        </row>
        <row r="145">
          <cell r="B145">
            <v>50004</v>
          </cell>
          <cell r="C145">
            <v>4836</v>
          </cell>
          <cell r="D145">
            <v>54840</v>
          </cell>
          <cell r="E145">
            <v>16563</v>
          </cell>
          <cell r="F145">
            <v>4560</v>
          </cell>
          <cell r="G145">
            <v>21124</v>
          </cell>
          <cell r="H145">
            <v>3822</v>
          </cell>
          <cell r="I145">
            <v>24946</v>
          </cell>
          <cell r="K145">
            <v>8062</v>
          </cell>
          <cell r="L145">
            <v>35968</v>
          </cell>
          <cell r="M145">
            <v>10164</v>
          </cell>
          <cell r="N145">
            <v>100971</v>
          </cell>
          <cell r="O145">
            <v>10916</v>
          </cell>
          <cell r="Q145">
            <v>111712</v>
          </cell>
          <cell r="T145">
            <v>0.7</v>
          </cell>
          <cell r="U145">
            <v>4.8</v>
          </cell>
          <cell r="V145">
            <v>1.8</v>
          </cell>
          <cell r="W145">
            <v>4.2</v>
          </cell>
          <cell r="X145">
            <v>5.9</v>
          </cell>
          <cell r="Y145">
            <v>4.4000000000000004</v>
          </cell>
          <cell r="AA145">
            <v>0.2</v>
          </cell>
          <cell r="AB145">
            <v>3.2</v>
          </cell>
          <cell r="AC145">
            <v>-0.2</v>
          </cell>
          <cell r="AD145">
            <v>1.5</v>
          </cell>
          <cell r="AE145">
            <v>1.3</v>
          </cell>
          <cell r="AF145">
            <v>1.5</v>
          </cell>
          <cell r="AG145">
            <v>49830</v>
          </cell>
          <cell r="AH145">
            <v>4825</v>
          </cell>
          <cell r="AI145">
            <v>54655</v>
          </cell>
          <cell r="AJ145">
            <v>16305</v>
          </cell>
          <cell r="AK145">
            <v>4411</v>
          </cell>
          <cell r="AL145">
            <v>20716</v>
          </cell>
          <cell r="AM145">
            <v>3823</v>
          </cell>
          <cell r="AN145">
            <v>24539</v>
          </cell>
          <cell r="AP145">
            <v>8057</v>
          </cell>
          <cell r="AQ145">
            <v>35556</v>
          </cell>
          <cell r="AR145">
            <v>10204</v>
          </cell>
          <cell r="AS145">
            <v>100414</v>
          </cell>
          <cell r="AT145">
            <v>10802</v>
          </cell>
          <cell r="AU145">
            <v>789</v>
          </cell>
          <cell r="AV145">
            <v>112006</v>
          </cell>
          <cell r="AW145">
            <v>0.2</v>
          </cell>
          <cell r="AX145">
            <v>1.3</v>
          </cell>
          <cell r="AY145">
            <v>0.3</v>
          </cell>
          <cell r="AZ145">
            <v>0.3</v>
          </cell>
          <cell r="BA145">
            <v>-3.6</v>
          </cell>
          <cell r="BB145">
            <v>-0.5</v>
          </cell>
          <cell r="BC145">
            <v>5.9</v>
          </cell>
          <cell r="BD145">
            <v>0.4</v>
          </cell>
          <cell r="BF145">
            <v>0</v>
          </cell>
          <cell r="BG145">
            <v>0.4</v>
          </cell>
          <cell r="BH145">
            <v>-0.3</v>
          </cell>
          <cell r="BI145">
            <v>0.3</v>
          </cell>
          <cell r="BJ145">
            <v>-0.2</v>
          </cell>
          <cell r="BK145">
            <v>1.7</v>
          </cell>
          <cell r="BO145">
            <v>14845</v>
          </cell>
          <cell r="CC145">
            <v>0</v>
          </cell>
          <cell r="CD145">
            <v>0</v>
          </cell>
        </row>
        <row r="146">
          <cell r="B146">
            <v>50185</v>
          </cell>
          <cell r="C146">
            <v>4864</v>
          </cell>
          <cell r="D146">
            <v>55049</v>
          </cell>
          <cell r="E146">
            <v>16919</v>
          </cell>
          <cell r="F146">
            <v>4716</v>
          </cell>
          <cell r="G146">
            <v>21635</v>
          </cell>
          <cell r="H146">
            <v>3983</v>
          </cell>
          <cell r="I146">
            <v>25618</v>
          </cell>
          <cell r="K146">
            <v>8082</v>
          </cell>
          <cell r="L146">
            <v>36699</v>
          </cell>
          <cell r="M146">
            <v>10097</v>
          </cell>
          <cell r="N146">
            <v>101845</v>
          </cell>
          <cell r="O146">
            <v>11218</v>
          </cell>
          <cell r="Q146">
            <v>112785</v>
          </cell>
          <cell r="T146">
            <v>0.4</v>
          </cell>
          <cell r="U146">
            <v>2.1</v>
          </cell>
          <cell r="V146">
            <v>3.4</v>
          </cell>
          <cell r="W146">
            <v>2.4</v>
          </cell>
          <cell r="X146">
            <v>4.2</v>
          </cell>
          <cell r="Y146">
            <v>2.7</v>
          </cell>
          <cell r="AA146">
            <v>0.2</v>
          </cell>
          <cell r="AB146">
            <v>2</v>
          </cell>
          <cell r="AC146">
            <v>-0.7</v>
          </cell>
          <cell r="AD146">
            <v>0.9</v>
          </cell>
          <cell r="AE146">
            <v>2.8</v>
          </cell>
          <cell r="AF146">
            <v>1</v>
          </cell>
          <cell r="AG146">
            <v>50496</v>
          </cell>
          <cell r="AH146">
            <v>4895</v>
          </cell>
          <cell r="AI146">
            <v>55391</v>
          </cell>
          <cell r="AJ146">
            <v>17303</v>
          </cell>
          <cell r="AK146">
            <v>4793</v>
          </cell>
          <cell r="AL146">
            <v>22095</v>
          </cell>
          <cell r="AM146">
            <v>3998</v>
          </cell>
          <cell r="AN146">
            <v>26093</v>
          </cell>
          <cell r="AP146">
            <v>8079</v>
          </cell>
          <cell r="AQ146">
            <v>37169</v>
          </cell>
          <cell r="AR146">
            <v>9961</v>
          </cell>
          <cell r="AS146">
            <v>102521</v>
          </cell>
          <cell r="AT146">
            <v>11196</v>
          </cell>
          <cell r="AU146">
            <v>-553</v>
          </cell>
          <cell r="AV146">
            <v>113164</v>
          </cell>
          <cell r="AW146">
            <v>1.3</v>
          </cell>
          <cell r="AX146">
            <v>1.5</v>
          </cell>
          <cell r="AY146">
            <v>1.3</v>
          </cell>
          <cell r="AZ146">
            <v>6.1</v>
          </cell>
          <cell r="BA146">
            <v>8.6</v>
          </cell>
          <cell r="BB146">
            <v>6.7</v>
          </cell>
          <cell r="BC146">
            <v>4.5999999999999996</v>
          </cell>
          <cell r="BD146">
            <v>6.3</v>
          </cell>
          <cell r="BF146">
            <v>0.3</v>
          </cell>
          <cell r="BG146">
            <v>4.5</v>
          </cell>
          <cell r="BH146">
            <v>-2.4</v>
          </cell>
          <cell r="BI146">
            <v>2.1</v>
          </cell>
          <cell r="BJ146">
            <v>3.6</v>
          </cell>
          <cell r="BK146">
            <v>1</v>
          </cell>
          <cell r="BO146">
            <v>16580</v>
          </cell>
          <cell r="CC146">
            <v>0</v>
          </cell>
          <cell r="CD146">
            <v>-1</v>
          </cell>
        </row>
        <row r="147">
          <cell r="B147">
            <v>50496</v>
          </cell>
          <cell r="C147">
            <v>4891</v>
          </cell>
          <cell r="D147">
            <v>55387</v>
          </cell>
          <cell r="E147">
            <v>17031</v>
          </cell>
          <cell r="F147">
            <v>4895</v>
          </cell>
          <cell r="G147">
            <v>21926</v>
          </cell>
          <cell r="H147">
            <v>4129</v>
          </cell>
          <cell r="I147">
            <v>26055</v>
          </cell>
          <cell r="K147">
            <v>8124</v>
          </cell>
          <cell r="L147">
            <v>37220</v>
          </cell>
          <cell r="M147">
            <v>10121</v>
          </cell>
          <cell r="N147">
            <v>102727</v>
          </cell>
          <cell r="O147">
            <v>11610</v>
          </cell>
          <cell r="Q147">
            <v>113819</v>
          </cell>
          <cell r="T147">
            <v>0.6</v>
          </cell>
          <cell r="U147">
            <v>0.7</v>
          </cell>
          <cell r="V147">
            <v>3.8</v>
          </cell>
          <cell r="W147">
            <v>1.3</v>
          </cell>
          <cell r="X147">
            <v>3.7</v>
          </cell>
          <cell r="Y147">
            <v>1.7</v>
          </cell>
          <cell r="AA147">
            <v>0.5</v>
          </cell>
          <cell r="AB147">
            <v>1.4</v>
          </cell>
          <cell r="AC147">
            <v>0.2</v>
          </cell>
          <cell r="AD147">
            <v>0.9</v>
          </cell>
          <cell r="AE147">
            <v>3.5</v>
          </cell>
          <cell r="AF147">
            <v>0.9</v>
          </cell>
          <cell r="AG147">
            <v>50341</v>
          </cell>
          <cell r="AH147">
            <v>4880</v>
          </cell>
          <cell r="AI147">
            <v>55221</v>
          </cell>
          <cell r="AJ147">
            <v>16794</v>
          </cell>
          <cell r="AK147">
            <v>4937</v>
          </cell>
          <cell r="AL147">
            <v>21730</v>
          </cell>
          <cell r="AM147">
            <v>4112</v>
          </cell>
          <cell r="AN147">
            <v>25842</v>
          </cell>
          <cell r="AP147">
            <v>8115</v>
          </cell>
          <cell r="AQ147">
            <v>36999</v>
          </cell>
          <cell r="AR147">
            <v>10127</v>
          </cell>
          <cell r="AS147">
            <v>102348</v>
          </cell>
          <cell r="AT147">
            <v>11703</v>
          </cell>
          <cell r="AU147">
            <v>-993</v>
          </cell>
          <cell r="AV147">
            <v>113058</v>
          </cell>
          <cell r="AW147">
            <v>-0.3</v>
          </cell>
          <cell r="AX147">
            <v>-0.3</v>
          </cell>
          <cell r="AY147">
            <v>-0.3</v>
          </cell>
          <cell r="AZ147">
            <v>-2.9</v>
          </cell>
          <cell r="BA147">
            <v>3</v>
          </cell>
          <cell r="BB147">
            <v>-1.7</v>
          </cell>
          <cell r="BC147">
            <v>2.9</v>
          </cell>
          <cell r="BD147">
            <v>-1</v>
          </cell>
          <cell r="BF147">
            <v>0.4</v>
          </cell>
          <cell r="BG147">
            <v>-0.5</v>
          </cell>
          <cell r="BH147">
            <v>1.7</v>
          </cell>
          <cell r="BI147">
            <v>-0.2</v>
          </cell>
          <cell r="BJ147">
            <v>4.5</v>
          </cell>
          <cell r="BK147">
            <v>-0.1</v>
          </cell>
          <cell r="BO147">
            <v>17219</v>
          </cell>
          <cell r="CC147">
            <v>0</v>
          </cell>
          <cell r="CD147">
            <v>0</v>
          </cell>
        </row>
        <row r="148">
          <cell r="B148">
            <v>51297</v>
          </cell>
          <cell r="C148">
            <v>4962</v>
          </cell>
          <cell r="D148">
            <v>56259</v>
          </cell>
          <cell r="E148">
            <v>17123</v>
          </cell>
          <cell r="F148">
            <v>5016</v>
          </cell>
          <cell r="G148">
            <v>22138</v>
          </cell>
          <cell r="H148">
            <v>4285</v>
          </cell>
          <cell r="I148">
            <v>26424</v>
          </cell>
          <cell r="K148">
            <v>8177</v>
          </cell>
          <cell r="L148">
            <v>37681</v>
          </cell>
          <cell r="M148">
            <v>10220</v>
          </cell>
          <cell r="N148">
            <v>104160</v>
          </cell>
          <cell r="O148">
            <v>11956</v>
          </cell>
          <cell r="Q148">
            <v>115304</v>
          </cell>
          <cell r="T148">
            <v>1.6</v>
          </cell>
          <cell r="U148">
            <v>0.5</v>
          </cell>
          <cell r="V148">
            <v>2.5</v>
          </cell>
          <cell r="W148">
            <v>1</v>
          </cell>
          <cell r="X148">
            <v>3.8</v>
          </cell>
          <cell r="Y148">
            <v>1.4</v>
          </cell>
          <cell r="AA148">
            <v>0.7</v>
          </cell>
          <cell r="AB148">
            <v>1.2</v>
          </cell>
          <cell r="AC148">
            <v>1</v>
          </cell>
          <cell r="AD148">
            <v>1.4</v>
          </cell>
          <cell r="AE148">
            <v>3</v>
          </cell>
          <cell r="AF148">
            <v>1.3</v>
          </cell>
          <cell r="AG148">
            <v>50966</v>
          </cell>
          <cell r="AH148">
            <v>4921</v>
          </cell>
          <cell r="AI148">
            <v>55887</v>
          </cell>
          <cell r="AJ148">
            <v>16991</v>
          </cell>
          <cell r="AK148">
            <v>4904</v>
          </cell>
          <cell r="AL148">
            <v>21895</v>
          </cell>
          <cell r="AM148">
            <v>4287</v>
          </cell>
          <cell r="AN148">
            <v>26182</v>
          </cell>
          <cell r="AP148">
            <v>8186</v>
          </cell>
          <cell r="AQ148">
            <v>37449</v>
          </cell>
          <cell r="AR148">
            <v>10349</v>
          </cell>
          <cell r="AS148">
            <v>103685</v>
          </cell>
          <cell r="AT148">
            <v>11956</v>
          </cell>
          <cell r="AU148">
            <v>-160</v>
          </cell>
          <cell r="AV148">
            <v>115481</v>
          </cell>
          <cell r="AW148">
            <v>1.2</v>
          </cell>
          <cell r="AX148">
            <v>0.8</v>
          </cell>
          <cell r="AY148">
            <v>1.2</v>
          </cell>
          <cell r="AZ148">
            <v>1.2</v>
          </cell>
          <cell r="BA148">
            <v>-0.7</v>
          </cell>
          <cell r="BB148">
            <v>0.8</v>
          </cell>
          <cell r="BC148">
            <v>4.3</v>
          </cell>
          <cell r="BD148">
            <v>1.3</v>
          </cell>
          <cell r="BF148">
            <v>0.9</v>
          </cell>
          <cell r="BG148">
            <v>1.2</v>
          </cell>
          <cell r="BH148">
            <v>2.2000000000000002</v>
          </cell>
          <cell r="BI148">
            <v>1.3</v>
          </cell>
          <cell r="BJ148">
            <v>2.2000000000000002</v>
          </cell>
          <cell r="BK148">
            <v>2.1</v>
          </cell>
          <cell r="BO148">
            <v>18745</v>
          </cell>
          <cell r="CC148">
            <v>0</v>
          </cell>
          <cell r="CD148">
            <v>0</v>
          </cell>
        </row>
        <row r="149">
          <cell r="B149">
            <v>52390</v>
          </cell>
          <cell r="C149">
            <v>5087</v>
          </cell>
          <cell r="D149">
            <v>57477</v>
          </cell>
          <cell r="E149">
            <v>17287</v>
          </cell>
          <cell r="F149">
            <v>4946</v>
          </cell>
          <cell r="G149">
            <v>22233</v>
          </cell>
          <cell r="H149">
            <v>4485</v>
          </cell>
          <cell r="I149">
            <v>26718</v>
          </cell>
          <cell r="K149">
            <v>8231</v>
          </cell>
          <cell r="L149">
            <v>38064</v>
          </cell>
          <cell r="M149">
            <v>10329</v>
          </cell>
          <cell r="N149">
            <v>105870</v>
          </cell>
          <cell r="O149">
            <v>12281</v>
          </cell>
          <cell r="Q149">
            <v>117583</v>
          </cell>
          <cell r="T149">
            <v>2.2000000000000002</v>
          </cell>
          <cell r="U149">
            <v>1</v>
          </cell>
          <cell r="V149">
            <v>-1.4</v>
          </cell>
          <cell r="W149">
            <v>0.4</v>
          </cell>
          <cell r="X149">
            <v>4.7</v>
          </cell>
          <cell r="Y149">
            <v>1.1000000000000001</v>
          </cell>
          <cell r="AA149">
            <v>0.7</v>
          </cell>
          <cell r="AB149">
            <v>1</v>
          </cell>
          <cell r="AC149">
            <v>1.1000000000000001</v>
          </cell>
          <cell r="AD149">
            <v>1.6</v>
          </cell>
          <cell r="AE149">
            <v>2.7</v>
          </cell>
          <cell r="AF149">
            <v>2</v>
          </cell>
          <cell r="AG149">
            <v>52502</v>
          </cell>
          <cell r="AH149">
            <v>5104</v>
          </cell>
          <cell r="AI149">
            <v>57605</v>
          </cell>
          <cell r="AJ149">
            <v>17606</v>
          </cell>
          <cell r="AK149">
            <v>5132</v>
          </cell>
          <cell r="AL149">
            <v>22738</v>
          </cell>
          <cell r="AM149">
            <v>4485</v>
          </cell>
          <cell r="AN149">
            <v>27223</v>
          </cell>
          <cell r="AP149">
            <v>8241</v>
          </cell>
          <cell r="AQ149">
            <v>38579</v>
          </cell>
          <cell r="AR149">
            <v>10158</v>
          </cell>
          <cell r="AS149">
            <v>106343</v>
          </cell>
          <cell r="AT149">
            <v>12251</v>
          </cell>
          <cell r="AU149">
            <v>-833</v>
          </cell>
          <cell r="AV149">
            <v>117760</v>
          </cell>
          <cell r="AW149">
            <v>3</v>
          </cell>
          <cell r="AX149">
            <v>3.7</v>
          </cell>
          <cell r="AY149">
            <v>3.1</v>
          </cell>
          <cell r="AZ149">
            <v>3.6</v>
          </cell>
          <cell r="BA149">
            <v>4.7</v>
          </cell>
          <cell r="BB149">
            <v>3.9</v>
          </cell>
          <cell r="BC149">
            <v>4.5999999999999996</v>
          </cell>
          <cell r="BD149">
            <v>4</v>
          </cell>
          <cell r="BF149">
            <v>0.7</v>
          </cell>
          <cell r="BG149">
            <v>3</v>
          </cell>
          <cell r="BH149">
            <v>-1.8</v>
          </cell>
          <cell r="BI149">
            <v>2.6</v>
          </cell>
          <cell r="BJ149">
            <v>2.5</v>
          </cell>
          <cell r="BK149">
            <v>2</v>
          </cell>
          <cell r="BO149">
            <v>16017</v>
          </cell>
          <cell r="CC149">
            <v>0</v>
          </cell>
          <cell r="CD149">
            <v>0</v>
          </cell>
        </row>
        <row r="150">
          <cell r="B150">
            <v>53288</v>
          </cell>
          <cell r="C150">
            <v>5228</v>
          </cell>
          <cell r="D150">
            <v>58516</v>
          </cell>
          <cell r="E150">
            <v>17534</v>
          </cell>
          <cell r="F150">
            <v>4828</v>
          </cell>
          <cell r="G150">
            <v>22362</v>
          </cell>
          <cell r="H150">
            <v>4734</v>
          </cell>
          <cell r="I150">
            <v>27096</v>
          </cell>
          <cell r="K150">
            <v>8292</v>
          </cell>
          <cell r="L150">
            <v>38531</v>
          </cell>
          <cell r="M150">
            <v>10388</v>
          </cell>
          <cell r="N150">
            <v>107435</v>
          </cell>
          <cell r="O150">
            <v>12649</v>
          </cell>
          <cell r="Q150">
            <v>119883</v>
          </cell>
          <cell r="T150">
            <v>1.8</v>
          </cell>
          <cell r="U150">
            <v>1.4</v>
          </cell>
          <cell r="V150">
            <v>-2.4</v>
          </cell>
          <cell r="W150">
            <v>0.6</v>
          </cell>
          <cell r="X150">
            <v>5.6</v>
          </cell>
          <cell r="Y150">
            <v>1.4</v>
          </cell>
          <cell r="AA150">
            <v>0.7</v>
          </cell>
          <cell r="AB150">
            <v>1.2</v>
          </cell>
          <cell r="AC150">
            <v>0.6</v>
          </cell>
          <cell r="AD150">
            <v>1.5</v>
          </cell>
          <cell r="AE150">
            <v>3</v>
          </cell>
          <cell r="AF150">
            <v>2</v>
          </cell>
          <cell r="AG150">
            <v>53849</v>
          </cell>
          <cell r="AH150">
            <v>5259</v>
          </cell>
          <cell r="AI150">
            <v>59108</v>
          </cell>
          <cell r="AJ150">
            <v>17150</v>
          </cell>
          <cell r="AK150">
            <v>4798</v>
          </cell>
          <cell r="AL150">
            <v>21947</v>
          </cell>
          <cell r="AM150">
            <v>4706</v>
          </cell>
          <cell r="AN150">
            <v>26653</v>
          </cell>
          <cell r="AP150">
            <v>8270</v>
          </cell>
          <cell r="AQ150">
            <v>38069</v>
          </cell>
          <cell r="AR150">
            <v>10517</v>
          </cell>
          <cell r="AS150">
            <v>107694</v>
          </cell>
          <cell r="AT150">
            <v>12544</v>
          </cell>
          <cell r="AU150">
            <v>-924</v>
          </cell>
          <cell r="AV150">
            <v>119313</v>
          </cell>
          <cell r="AW150">
            <v>2.6</v>
          </cell>
          <cell r="AX150">
            <v>3</v>
          </cell>
          <cell r="AY150">
            <v>2.6</v>
          </cell>
          <cell r="AZ150">
            <v>-2.6</v>
          </cell>
          <cell r="BA150">
            <v>-6.5</v>
          </cell>
          <cell r="BB150">
            <v>-3.5</v>
          </cell>
          <cell r="BC150">
            <v>4.9000000000000004</v>
          </cell>
          <cell r="BD150">
            <v>-2.1</v>
          </cell>
          <cell r="BF150">
            <v>0.4</v>
          </cell>
          <cell r="BG150">
            <v>-1.3</v>
          </cell>
          <cell r="BH150">
            <v>3.5</v>
          </cell>
          <cell r="BI150">
            <v>1.3</v>
          </cell>
          <cell r="BJ150">
            <v>2.4</v>
          </cell>
          <cell r="BK150">
            <v>1.3</v>
          </cell>
          <cell r="BO150">
            <v>16468</v>
          </cell>
          <cell r="CC150">
            <v>0</v>
          </cell>
          <cell r="CD150">
            <v>-1</v>
          </cell>
        </row>
        <row r="151">
          <cell r="B151">
            <v>53855</v>
          </cell>
          <cell r="C151">
            <v>5364</v>
          </cell>
          <cell r="D151">
            <v>59219</v>
          </cell>
          <cell r="E151">
            <v>17651</v>
          </cell>
          <cell r="F151">
            <v>4831</v>
          </cell>
          <cell r="G151">
            <v>22482</v>
          </cell>
          <cell r="H151">
            <v>4999</v>
          </cell>
          <cell r="I151">
            <v>27481</v>
          </cell>
          <cell r="K151">
            <v>8359</v>
          </cell>
          <cell r="L151">
            <v>39010</v>
          </cell>
          <cell r="M151">
            <v>10439</v>
          </cell>
          <cell r="N151">
            <v>108669</v>
          </cell>
          <cell r="O151">
            <v>12963</v>
          </cell>
          <cell r="Q151">
            <v>121568</v>
          </cell>
          <cell r="T151">
            <v>1.2</v>
          </cell>
          <cell r="U151">
            <v>0.7</v>
          </cell>
          <cell r="V151">
            <v>0.1</v>
          </cell>
          <cell r="W151">
            <v>0.5</v>
          </cell>
          <cell r="X151">
            <v>5.6</v>
          </cell>
          <cell r="Y151">
            <v>1.4</v>
          </cell>
          <cell r="AA151">
            <v>0.8</v>
          </cell>
          <cell r="AB151">
            <v>1.2</v>
          </cell>
          <cell r="AC151">
            <v>0.5</v>
          </cell>
          <cell r="AD151">
            <v>1.1000000000000001</v>
          </cell>
          <cell r="AE151">
            <v>2.5</v>
          </cell>
          <cell r="AF151">
            <v>1.4</v>
          </cell>
          <cell r="AG151">
            <v>53438</v>
          </cell>
          <cell r="AH151">
            <v>5340</v>
          </cell>
          <cell r="AI151">
            <v>58778</v>
          </cell>
          <cell r="AJ151">
            <v>17994</v>
          </cell>
          <cell r="AK151">
            <v>4580</v>
          </cell>
          <cell r="AL151">
            <v>22574</v>
          </cell>
          <cell r="AM151">
            <v>5019</v>
          </cell>
          <cell r="AN151">
            <v>27593</v>
          </cell>
          <cell r="AP151">
            <v>8369</v>
          </cell>
          <cell r="AQ151">
            <v>39130</v>
          </cell>
          <cell r="AR151">
            <v>10405</v>
          </cell>
          <cell r="AS151">
            <v>108313</v>
          </cell>
          <cell r="AT151">
            <v>13148</v>
          </cell>
          <cell r="AU151">
            <v>1297</v>
          </cell>
          <cell r="AV151">
            <v>122758</v>
          </cell>
          <cell r="AW151">
            <v>-0.8</v>
          </cell>
          <cell r="AX151">
            <v>1.5</v>
          </cell>
          <cell r="AY151">
            <v>-0.6</v>
          </cell>
          <cell r="AZ151">
            <v>4.9000000000000004</v>
          </cell>
          <cell r="BA151">
            <v>-4.5</v>
          </cell>
          <cell r="BB151">
            <v>2.9</v>
          </cell>
          <cell r="BC151">
            <v>6.7</v>
          </cell>
          <cell r="BD151">
            <v>3.5</v>
          </cell>
          <cell r="BF151">
            <v>1.2</v>
          </cell>
          <cell r="BG151">
            <v>2.8</v>
          </cell>
          <cell r="BH151">
            <v>-1.1000000000000001</v>
          </cell>
          <cell r="BI151">
            <v>0.6</v>
          </cell>
          <cell r="BJ151">
            <v>4.8</v>
          </cell>
          <cell r="BK151">
            <v>2.9</v>
          </cell>
          <cell r="BO151">
            <v>18515</v>
          </cell>
          <cell r="CC151">
            <v>0</v>
          </cell>
          <cell r="CD151">
            <v>0</v>
          </cell>
        </row>
        <row r="152">
          <cell r="B152">
            <v>54414</v>
          </cell>
          <cell r="C152">
            <v>5496</v>
          </cell>
          <cell r="D152">
            <v>59910</v>
          </cell>
          <cell r="E152">
            <v>17644</v>
          </cell>
          <cell r="F152">
            <v>4915</v>
          </cell>
          <cell r="G152">
            <v>22559</v>
          </cell>
          <cell r="H152">
            <v>5231</v>
          </cell>
          <cell r="I152">
            <v>27790</v>
          </cell>
          <cell r="K152">
            <v>8443</v>
          </cell>
          <cell r="L152">
            <v>39432</v>
          </cell>
          <cell r="M152">
            <v>10423</v>
          </cell>
          <cell r="N152">
            <v>109764</v>
          </cell>
          <cell r="O152">
            <v>13137</v>
          </cell>
          <cell r="Q152">
            <v>122817</v>
          </cell>
          <cell r="T152">
            <v>1.2</v>
          </cell>
          <cell r="U152">
            <v>0</v>
          </cell>
          <cell r="V152">
            <v>1.7</v>
          </cell>
          <cell r="W152">
            <v>0.3</v>
          </cell>
          <cell r="X152">
            <v>4.7</v>
          </cell>
          <cell r="Y152">
            <v>1.1000000000000001</v>
          </cell>
          <cell r="AA152">
            <v>1</v>
          </cell>
          <cell r="AB152">
            <v>1.1000000000000001</v>
          </cell>
          <cell r="AC152">
            <v>-0.2</v>
          </cell>
          <cell r="AD152">
            <v>1</v>
          </cell>
          <cell r="AE152">
            <v>1.3</v>
          </cell>
          <cell r="AF152">
            <v>1</v>
          </cell>
          <cell r="AG152">
            <v>54242</v>
          </cell>
          <cell r="AH152">
            <v>5478</v>
          </cell>
          <cell r="AI152">
            <v>59720</v>
          </cell>
          <cell r="AJ152">
            <v>17560</v>
          </cell>
          <cell r="AK152">
            <v>5078</v>
          </cell>
          <cell r="AL152">
            <v>22638</v>
          </cell>
          <cell r="AM152">
            <v>5240</v>
          </cell>
          <cell r="AN152">
            <v>27878</v>
          </cell>
          <cell r="AP152">
            <v>8443</v>
          </cell>
          <cell r="AQ152">
            <v>39520</v>
          </cell>
          <cell r="AR152">
            <v>10415</v>
          </cell>
          <cell r="AS152">
            <v>109654</v>
          </cell>
          <cell r="AT152">
            <v>13131</v>
          </cell>
          <cell r="AU152">
            <v>-752</v>
          </cell>
          <cell r="AV152">
            <v>122032</v>
          </cell>
          <cell r="AW152">
            <v>1.5</v>
          </cell>
          <cell r="AX152">
            <v>2.6</v>
          </cell>
          <cell r="AY152">
            <v>1.6</v>
          </cell>
          <cell r="AZ152">
            <v>-2.4</v>
          </cell>
          <cell r="BA152">
            <v>10.9</v>
          </cell>
          <cell r="BB152">
            <v>0.3</v>
          </cell>
          <cell r="BC152">
            <v>4.4000000000000004</v>
          </cell>
          <cell r="BD152">
            <v>1</v>
          </cell>
          <cell r="BF152">
            <v>0.9</v>
          </cell>
          <cell r="BG152">
            <v>1</v>
          </cell>
          <cell r="BH152">
            <v>0.1</v>
          </cell>
          <cell r="BI152">
            <v>1.2</v>
          </cell>
          <cell r="BJ152">
            <v>-0.1</v>
          </cell>
          <cell r="BK152">
            <v>-0.6</v>
          </cell>
          <cell r="BO152">
            <v>19387</v>
          </cell>
          <cell r="CC152">
            <v>0</v>
          </cell>
          <cell r="CD152">
            <v>0</v>
          </cell>
        </row>
        <row r="153">
          <cell r="B153">
            <v>55266</v>
          </cell>
          <cell r="C153">
            <v>5628</v>
          </cell>
          <cell r="D153">
            <v>60894</v>
          </cell>
          <cell r="E153">
            <v>17683</v>
          </cell>
          <cell r="F153">
            <v>4972</v>
          </cell>
          <cell r="G153">
            <v>22655</v>
          </cell>
          <cell r="H153">
            <v>5385</v>
          </cell>
          <cell r="I153">
            <v>28040</v>
          </cell>
          <cell r="K153">
            <v>8514</v>
          </cell>
          <cell r="L153">
            <v>39787</v>
          </cell>
          <cell r="M153">
            <v>10411</v>
          </cell>
          <cell r="N153">
            <v>111092</v>
          </cell>
          <cell r="O153">
            <v>13263</v>
          </cell>
          <cell r="Q153">
            <v>124125</v>
          </cell>
          <cell r="T153">
            <v>1.6</v>
          </cell>
          <cell r="U153">
            <v>0.2</v>
          </cell>
          <cell r="V153">
            <v>1.1000000000000001</v>
          </cell>
          <cell r="W153">
            <v>0.4</v>
          </cell>
          <cell r="X153">
            <v>2.9</v>
          </cell>
          <cell r="Y153">
            <v>0.9</v>
          </cell>
          <cell r="AA153">
            <v>0.8</v>
          </cell>
          <cell r="AB153">
            <v>0.9</v>
          </cell>
          <cell r="AC153">
            <v>-0.1</v>
          </cell>
          <cell r="AD153">
            <v>1.2</v>
          </cell>
          <cell r="AE153">
            <v>1</v>
          </cell>
          <cell r="AF153">
            <v>1.1000000000000001</v>
          </cell>
          <cell r="AG153">
            <v>55626</v>
          </cell>
          <cell r="AH153">
            <v>5674</v>
          </cell>
          <cell r="AI153">
            <v>61300</v>
          </cell>
          <cell r="AJ153">
            <v>17710</v>
          </cell>
          <cell r="AK153">
            <v>5117</v>
          </cell>
          <cell r="AL153">
            <v>22827</v>
          </cell>
          <cell r="AM153">
            <v>5392</v>
          </cell>
          <cell r="AN153">
            <v>28219</v>
          </cell>
          <cell r="AP153">
            <v>8500</v>
          </cell>
          <cell r="AQ153">
            <v>39952</v>
          </cell>
          <cell r="AR153">
            <v>10487</v>
          </cell>
          <cell r="AS153">
            <v>111738</v>
          </cell>
          <cell r="AT153">
            <v>13149</v>
          </cell>
          <cell r="AU153">
            <v>-674</v>
          </cell>
          <cell r="AV153">
            <v>124214</v>
          </cell>
          <cell r="AW153">
            <v>2.6</v>
          </cell>
          <cell r="AX153">
            <v>3.6</v>
          </cell>
          <cell r="AY153">
            <v>2.6</v>
          </cell>
          <cell r="AZ153">
            <v>0.9</v>
          </cell>
          <cell r="BA153">
            <v>0.8</v>
          </cell>
          <cell r="BB153">
            <v>0.8</v>
          </cell>
          <cell r="BC153">
            <v>2.9</v>
          </cell>
          <cell r="BD153">
            <v>1.2</v>
          </cell>
          <cell r="BF153">
            <v>0.7</v>
          </cell>
          <cell r="BG153">
            <v>1.1000000000000001</v>
          </cell>
          <cell r="BH153">
            <v>0.7</v>
          </cell>
          <cell r="BI153">
            <v>1.9</v>
          </cell>
          <cell r="BJ153">
            <v>0.1</v>
          </cell>
          <cell r="BK153">
            <v>1.8</v>
          </cell>
          <cell r="BO153">
            <v>16050</v>
          </cell>
          <cell r="CC153">
            <v>0</v>
          </cell>
          <cell r="CD153">
            <v>0</v>
          </cell>
        </row>
        <row r="154">
          <cell r="B154">
            <v>56394</v>
          </cell>
          <cell r="C154">
            <v>5755</v>
          </cell>
          <cell r="D154">
            <v>62149</v>
          </cell>
          <cell r="E154">
            <v>17994</v>
          </cell>
          <cell r="F154">
            <v>4880</v>
          </cell>
          <cell r="G154">
            <v>22873</v>
          </cell>
          <cell r="H154">
            <v>5466</v>
          </cell>
          <cell r="I154">
            <v>28339</v>
          </cell>
          <cell r="K154">
            <v>8549</v>
          </cell>
          <cell r="L154">
            <v>40165</v>
          </cell>
          <cell r="M154">
            <v>10507</v>
          </cell>
          <cell r="N154">
            <v>112820</v>
          </cell>
          <cell r="O154">
            <v>13463</v>
          </cell>
          <cell r="Q154">
            <v>126066</v>
          </cell>
          <cell r="T154">
            <v>2.1</v>
          </cell>
          <cell r="U154">
            <v>1.8</v>
          </cell>
          <cell r="V154">
            <v>-1.9</v>
          </cell>
          <cell r="W154">
            <v>1</v>
          </cell>
          <cell r="X154">
            <v>1.5</v>
          </cell>
          <cell r="Y154">
            <v>1.1000000000000001</v>
          </cell>
          <cell r="AA154">
            <v>0.4</v>
          </cell>
          <cell r="AB154">
            <v>0.9</v>
          </cell>
          <cell r="AC154">
            <v>0.9</v>
          </cell>
          <cell r="AD154">
            <v>1.6</v>
          </cell>
          <cell r="AE154">
            <v>1.5</v>
          </cell>
          <cell r="AF154">
            <v>1.6</v>
          </cell>
          <cell r="AG154">
            <v>56135</v>
          </cell>
          <cell r="AH154">
            <v>5727</v>
          </cell>
          <cell r="AI154">
            <v>61862</v>
          </cell>
          <cell r="AJ154">
            <v>17769</v>
          </cell>
          <cell r="AK154">
            <v>4651</v>
          </cell>
          <cell r="AL154">
            <v>22420</v>
          </cell>
          <cell r="AM154">
            <v>5475</v>
          </cell>
          <cell r="AN154">
            <v>27895</v>
          </cell>
          <cell r="AP154">
            <v>8600</v>
          </cell>
          <cell r="AQ154">
            <v>39767</v>
          </cell>
          <cell r="AR154">
            <v>10320</v>
          </cell>
          <cell r="AS154">
            <v>111949</v>
          </cell>
          <cell r="AT154">
            <v>13481</v>
          </cell>
          <cell r="AU154">
            <v>472</v>
          </cell>
          <cell r="AV154">
            <v>125903</v>
          </cell>
          <cell r="AW154">
            <v>0.9</v>
          </cell>
          <cell r="AX154">
            <v>0.9</v>
          </cell>
          <cell r="AY154">
            <v>0.9</v>
          </cell>
          <cell r="AZ154">
            <v>0.3</v>
          </cell>
          <cell r="BA154">
            <v>-9.1</v>
          </cell>
          <cell r="BB154">
            <v>-1.8</v>
          </cell>
          <cell r="BC154">
            <v>1.5</v>
          </cell>
          <cell r="BD154">
            <v>-1.1000000000000001</v>
          </cell>
          <cell r="BF154">
            <v>1.2</v>
          </cell>
          <cell r="BG154">
            <v>-0.5</v>
          </cell>
          <cell r="BH154">
            <v>-1.6</v>
          </cell>
          <cell r="BI154">
            <v>0.2</v>
          </cell>
          <cell r="BJ154">
            <v>2.5</v>
          </cell>
          <cell r="BK154">
            <v>1.4</v>
          </cell>
          <cell r="BO154">
            <v>17089</v>
          </cell>
          <cell r="CC154">
            <v>0</v>
          </cell>
          <cell r="CD154">
            <v>0</v>
          </cell>
        </row>
        <row r="155">
          <cell r="B155">
            <v>57488</v>
          </cell>
          <cell r="C155">
            <v>5871</v>
          </cell>
          <cell r="D155">
            <v>63359</v>
          </cell>
          <cell r="E155">
            <v>18797</v>
          </cell>
          <cell r="F155">
            <v>4652</v>
          </cell>
          <cell r="G155">
            <v>23449</v>
          </cell>
          <cell r="H155">
            <v>5521</v>
          </cell>
          <cell r="I155">
            <v>28970</v>
          </cell>
          <cell r="K155">
            <v>8572</v>
          </cell>
          <cell r="L155">
            <v>40863</v>
          </cell>
          <cell r="M155">
            <v>10688</v>
          </cell>
          <cell r="N155">
            <v>114910</v>
          </cell>
          <cell r="O155">
            <v>13792</v>
          </cell>
          <cell r="Q155">
            <v>128570</v>
          </cell>
          <cell r="T155">
            <v>1.9</v>
          </cell>
          <cell r="U155">
            <v>4.5</v>
          </cell>
          <cell r="V155">
            <v>-4.7</v>
          </cell>
          <cell r="W155">
            <v>2.5</v>
          </cell>
          <cell r="X155">
            <v>1</v>
          </cell>
          <cell r="Y155">
            <v>2.2000000000000002</v>
          </cell>
          <cell r="AA155">
            <v>0.3</v>
          </cell>
          <cell r="AB155">
            <v>1.7</v>
          </cell>
          <cell r="AC155">
            <v>1.7</v>
          </cell>
          <cell r="AD155">
            <v>1.9</v>
          </cell>
          <cell r="AE155">
            <v>2.4</v>
          </cell>
          <cell r="AF155">
            <v>2</v>
          </cell>
          <cell r="AG155">
            <v>57452</v>
          </cell>
          <cell r="AH155">
            <v>5867</v>
          </cell>
          <cell r="AI155">
            <v>63319</v>
          </cell>
          <cell r="AJ155">
            <v>18809</v>
          </cell>
          <cell r="AK155">
            <v>4791</v>
          </cell>
          <cell r="AL155">
            <v>23600</v>
          </cell>
          <cell r="AM155">
            <v>5498</v>
          </cell>
          <cell r="AN155">
            <v>29098</v>
          </cell>
          <cell r="AP155">
            <v>8545</v>
          </cell>
          <cell r="AQ155">
            <v>40967</v>
          </cell>
          <cell r="AR155">
            <v>10855</v>
          </cell>
          <cell r="AS155">
            <v>115141</v>
          </cell>
          <cell r="AT155">
            <v>13839</v>
          </cell>
          <cell r="AU155">
            <v>-347</v>
          </cell>
          <cell r="AV155">
            <v>128633</v>
          </cell>
          <cell r="AW155">
            <v>2.2999999999999998</v>
          </cell>
          <cell r="AX155">
            <v>2.5</v>
          </cell>
          <cell r="AY155">
            <v>2.4</v>
          </cell>
          <cell r="AZ155">
            <v>5.9</v>
          </cell>
          <cell r="BA155">
            <v>3</v>
          </cell>
          <cell r="BB155">
            <v>5.3</v>
          </cell>
          <cell r="BC155">
            <v>0.4</v>
          </cell>
          <cell r="BD155">
            <v>4.3</v>
          </cell>
          <cell r="BF155">
            <v>-0.6</v>
          </cell>
          <cell r="BG155">
            <v>3</v>
          </cell>
          <cell r="BH155">
            <v>5.2</v>
          </cell>
          <cell r="BI155">
            <v>2.9</v>
          </cell>
          <cell r="BJ155">
            <v>2.7</v>
          </cell>
          <cell r="BK155">
            <v>2.2000000000000002</v>
          </cell>
          <cell r="BO155">
            <v>19364</v>
          </cell>
          <cell r="CC155">
            <v>0</v>
          </cell>
          <cell r="CD155">
            <v>0</v>
          </cell>
        </row>
        <row r="156">
          <cell r="B156">
            <v>58490</v>
          </cell>
          <cell r="C156">
            <v>5986</v>
          </cell>
          <cell r="D156">
            <v>64476</v>
          </cell>
          <cell r="E156">
            <v>19620</v>
          </cell>
          <cell r="F156">
            <v>4457</v>
          </cell>
          <cell r="G156">
            <v>24077</v>
          </cell>
          <cell r="H156">
            <v>5582</v>
          </cell>
          <cell r="I156">
            <v>29659</v>
          </cell>
          <cell r="K156">
            <v>8630</v>
          </cell>
          <cell r="L156">
            <v>41652</v>
          </cell>
          <cell r="M156">
            <v>10964</v>
          </cell>
          <cell r="N156">
            <v>117092</v>
          </cell>
          <cell r="O156">
            <v>14157</v>
          </cell>
          <cell r="Q156">
            <v>130958</v>
          </cell>
          <cell r="T156">
            <v>1.8</v>
          </cell>
          <cell r="U156">
            <v>4.4000000000000004</v>
          </cell>
          <cell r="V156">
            <v>-4.2</v>
          </cell>
          <cell r="W156">
            <v>2.7</v>
          </cell>
          <cell r="X156">
            <v>1.1000000000000001</v>
          </cell>
          <cell r="Y156">
            <v>2.4</v>
          </cell>
          <cell r="AA156">
            <v>0.7</v>
          </cell>
          <cell r="AB156">
            <v>1.9</v>
          </cell>
          <cell r="AC156">
            <v>2.6</v>
          </cell>
          <cell r="AD156">
            <v>1.9</v>
          </cell>
          <cell r="AE156">
            <v>2.6</v>
          </cell>
          <cell r="AF156">
            <v>1.9</v>
          </cell>
          <cell r="AG156">
            <v>58801</v>
          </cell>
          <cell r="AH156">
            <v>6012</v>
          </cell>
          <cell r="AI156">
            <v>64813</v>
          </cell>
          <cell r="AJ156">
            <v>19659</v>
          </cell>
          <cell r="AK156">
            <v>4519</v>
          </cell>
          <cell r="AL156">
            <v>24179</v>
          </cell>
          <cell r="AM156">
            <v>5581</v>
          </cell>
          <cell r="AN156">
            <v>29760</v>
          </cell>
          <cell r="AP156">
            <v>8620</v>
          </cell>
          <cell r="AQ156">
            <v>41742</v>
          </cell>
          <cell r="AR156">
            <v>10848</v>
          </cell>
          <cell r="AS156">
            <v>117403</v>
          </cell>
          <cell r="AT156">
            <v>14074</v>
          </cell>
          <cell r="AU156">
            <v>-343</v>
          </cell>
          <cell r="AV156">
            <v>131133</v>
          </cell>
          <cell r="AW156">
            <v>2.2999999999999998</v>
          </cell>
          <cell r="AX156">
            <v>2.5</v>
          </cell>
          <cell r="AY156">
            <v>2.4</v>
          </cell>
          <cell r="AZ156">
            <v>4.5</v>
          </cell>
          <cell r="BA156">
            <v>-5.7</v>
          </cell>
          <cell r="BB156">
            <v>2.5</v>
          </cell>
          <cell r="BC156">
            <v>1.5</v>
          </cell>
          <cell r="BD156">
            <v>2.2999999999999998</v>
          </cell>
          <cell r="BF156">
            <v>0.9</v>
          </cell>
          <cell r="BG156">
            <v>1.9</v>
          </cell>
          <cell r="BH156">
            <v>-0.1</v>
          </cell>
          <cell r="BI156">
            <v>2</v>
          </cell>
          <cell r="BJ156">
            <v>1.7</v>
          </cell>
          <cell r="BK156">
            <v>1.9</v>
          </cell>
          <cell r="BO156">
            <v>21507</v>
          </cell>
          <cell r="CC156">
            <v>0</v>
          </cell>
          <cell r="CD156">
            <v>0</v>
          </cell>
        </row>
        <row r="157">
          <cell r="B157">
            <v>59407</v>
          </cell>
          <cell r="C157">
            <v>6121</v>
          </cell>
          <cell r="D157">
            <v>65529</v>
          </cell>
          <cell r="E157">
            <v>20020</v>
          </cell>
          <cell r="F157">
            <v>4400</v>
          </cell>
          <cell r="G157">
            <v>24420</v>
          </cell>
          <cell r="H157">
            <v>5650</v>
          </cell>
          <cell r="I157">
            <v>30070</v>
          </cell>
          <cell r="K157">
            <v>8781</v>
          </cell>
          <cell r="L157">
            <v>42242</v>
          </cell>
          <cell r="M157">
            <v>11135</v>
          </cell>
          <cell r="N157">
            <v>118906</v>
          </cell>
          <cell r="O157">
            <v>14439</v>
          </cell>
          <cell r="Q157">
            <v>133001</v>
          </cell>
          <cell r="T157">
            <v>1.6</v>
          </cell>
          <cell r="U157">
            <v>2</v>
          </cell>
          <cell r="V157">
            <v>-1.3</v>
          </cell>
          <cell r="W157">
            <v>1.4</v>
          </cell>
          <cell r="X157">
            <v>1.2</v>
          </cell>
          <cell r="Y157">
            <v>1.4</v>
          </cell>
          <cell r="AA157">
            <v>1.7</v>
          </cell>
          <cell r="AB157">
            <v>1.4</v>
          </cell>
          <cell r="AC157">
            <v>1.6</v>
          </cell>
          <cell r="AD157">
            <v>1.5</v>
          </cell>
          <cell r="AE157">
            <v>2</v>
          </cell>
          <cell r="AF157">
            <v>1.6</v>
          </cell>
          <cell r="AG157">
            <v>59243</v>
          </cell>
          <cell r="AH157">
            <v>6104</v>
          </cell>
          <cell r="AI157">
            <v>65348</v>
          </cell>
          <cell r="AJ157">
            <v>20309</v>
          </cell>
          <cell r="AK157">
            <v>4156</v>
          </cell>
          <cell r="AL157">
            <v>24465</v>
          </cell>
          <cell r="AM157">
            <v>5655</v>
          </cell>
          <cell r="AN157">
            <v>30120</v>
          </cell>
          <cell r="AP157">
            <v>8776</v>
          </cell>
          <cell r="AQ157">
            <v>42288</v>
          </cell>
          <cell r="AR157">
            <v>11185</v>
          </cell>
          <cell r="AS157">
            <v>118821</v>
          </cell>
          <cell r="AT157">
            <v>14491</v>
          </cell>
          <cell r="AU157">
            <v>-470</v>
          </cell>
          <cell r="AV157">
            <v>132841</v>
          </cell>
          <cell r="AW157">
            <v>0.8</v>
          </cell>
          <cell r="AX157">
            <v>1.5</v>
          </cell>
          <cell r="AY157">
            <v>0.8</v>
          </cell>
          <cell r="AZ157">
            <v>3.3</v>
          </cell>
          <cell r="BA157">
            <v>-8</v>
          </cell>
          <cell r="BB157">
            <v>1.2</v>
          </cell>
          <cell r="BC157">
            <v>1.3</v>
          </cell>
          <cell r="BD157">
            <v>1.2</v>
          </cell>
          <cell r="BF157">
            <v>1.8</v>
          </cell>
          <cell r="BG157">
            <v>1.3</v>
          </cell>
          <cell r="BH157">
            <v>3.1</v>
          </cell>
          <cell r="BI157">
            <v>1.2</v>
          </cell>
          <cell r="BJ157">
            <v>3</v>
          </cell>
          <cell r="BK157">
            <v>1.3</v>
          </cell>
          <cell r="BO157">
            <v>18381</v>
          </cell>
          <cell r="CC157">
            <v>0</v>
          </cell>
          <cell r="CD157">
            <v>0</v>
          </cell>
        </row>
        <row r="158">
          <cell r="B158">
            <v>60329</v>
          </cell>
          <cell r="C158">
            <v>6281</v>
          </cell>
          <cell r="D158">
            <v>66610</v>
          </cell>
          <cell r="E158">
            <v>19879</v>
          </cell>
          <cell r="F158">
            <v>4416</v>
          </cell>
          <cell r="G158">
            <v>24295</v>
          </cell>
          <cell r="H158">
            <v>5706</v>
          </cell>
          <cell r="I158">
            <v>30001</v>
          </cell>
          <cell r="K158">
            <v>9031</v>
          </cell>
          <cell r="L158">
            <v>42437</v>
          </cell>
          <cell r="M158">
            <v>11196</v>
          </cell>
          <cell r="N158">
            <v>120243</v>
          </cell>
          <cell r="O158">
            <v>14569</v>
          </cell>
          <cell r="Q158">
            <v>134606</v>
          </cell>
          <cell r="T158">
            <v>1.6</v>
          </cell>
          <cell r="U158">
            <v>-0.7</v>
          </cell>
          <cell r="V158">
            <v>0.4</v>
          </cell>
          <cell r="W158">
            <v>-0.5</v>
          </cell>
          <cell r="X158">
            <v>1</v>
          </cell>
          <cell r="Y158">
            <v>-0.2</v>
          </cell>
          <cell r="AA158">
            <v>2.9</v>
          </cell>
          <cell r="AB158">
            <v>0.5</v>
          </cell>
          <cell r="AC158">
            <v>0.5</v>
          </cell>
          <cell r="AD158">
            <v>1.1000000000000001</v>
          </cell>
          <cell r="AE158">
            <v>0.9</v>
          </cell>
          <cell r="AF158">
            <v>1.2</v>
          </cell>
          <cell r="AG158">
            <v>60173</v>
          </cell>
          <cell r="AH158">
            <v>6253</v>
          </cell>
          <cell r="AI158">
            <v>66425</v>
          </cell>
          <cell r="AJ158">
            <v>19718</v>
          </cell>
          <cell r="AK158">
            <v>4505</v>
          </cell>
          <cell r="AL158">
            <v>24222</v>
          </cell>
          <cell r="AM158">
            <v>5721</v>
          </cell>
          <cell r="AN158">
            <v>29943</v>
          </cell>
          <cell r="AP158">
            <v>9013</v>
          </cell>
          <cell r="AQ158">
            <v>42368</v>
          </cell>
          <cell r="AR158">
            <v>11388</v>
          </cell>
          <cell r="AS158">
            <v>120181</v>
          </cell>
          <cell r="AT158">
            <v>14689</v>
          </cell>
          <cell r="AU158">
            <v>72</v>
          </cell>
          <cell r="AV158">
            <v>134943</v>
          </cell>
          <cell r="AW158">
            <v>1.6</v>
          </cell>
          <cell r="AX158">
            <v>2.4</v>
          </cell>
          <cell r="AY158">
            <v>1.6</v>
          </cell>
          <cell r="AZ158">
            <v>-2.9</v>
          </cell>
          <cell r="BA158">
            <v>8.4</v>
          </cell>
          <cell r="BB158">
            <v>-1</v>
          </cell>
          <cell r="BC158">
            <v>1.2</v>
          </cell>
          <cell r="BD158">
            <v>-0.6</v>
          </cell>
          <cell r="BF158">
            <v>2.7</v>
          </cell>
          <cell r="BG158">
            <v>0.2</v>
          </cell>
          <cell r="BH158">
            <v>1.8</v>
          </cell>
          <cell r="BI158">
            <v>1.1000000000000001</v>
          </cell>
          <cell r="BJ158">
            <v>1.4</v>
          </cell>
          <cell r="BK158">
            <v>1.6</v>
          </cell>
          <cell r="BO158">
            <v>19088</v>
          </cell>
          <cell r="CC158">
            <v>0</v>
          </cell>
          <cell r="CD158">
            <v>-1</v>
          </cell>
        </row>
        <row r="159">
          <cell r="B159">
            <v>61278</v>
          </cell>
          <cell r="C159">
            <v>6447</v>
          </cell>
          <cell r="D159">
            <v>67725</v>
          </cell>
          <cell r="E159">
            <v>19467</v>
          </cell>
          <cell r="F159">
            <v>4402</v>
          </cell>
          <cell r="G159">
            <v>23869</v>
          </cell>
          <cell r="H159">
            <v>5750</v>
          </cell>
          <cell r="I159">
            <v>29619</v>
          </cell>
          <cell r="K159">
            <v>9319</v>
          </cell>
          <cell r="L159">
            <v>42352</v>
          </cell>
          <cell r="M159">
            <v>11291</v>
          </cell>
          <cell r="N159">
            <v>121367</v>
          </cell>
          <cell r="O159">
            <v>14604</v>
          </cell>
          <cell r="Q159">
            <v>135913</v>
          </cell>
          <cell r="T159">
            <v>1.7</v>
          </cell>
          <cell r="U159">
            <v>-2.1</v>
          </cell>
          <cell r="V159">
            <v>-0.3</v>
          </cell>
          <cell r="W159">
            <v>-1.8</v>
          </cell>
          <cell r="X159">
            <v>0.8</v>
          </cell>
          <cell r="Y159">
            <v>-1.3</v>
          </cell>
          <cell r="AA159">
            <v>3.2</v>
          </cell>
          <cell r="AB159">
            <v>-0.2</v>
          </cell>
          <cell r="AC159">
            <v>0.8</v>
          </cell>
          <cell r="AD159">
            <v>0.9</v>
          </cell>
          <cell r="AE159">
            <v>0.2</v>
          </cell>
          <cell r="AF159">
            <v>1</v>
          </cell>
          <cell r="AG159">
            <v>61442</v>
          </cell>
          <cell r="AH159">
            <v>6479</v>
          </cell>
          <cell r="AI159">
            <v>67920</v>
          </cell>
          <cell r="AJ159">
            <v>19452</v>
          </cell>
          <cell r="AK159">
            <v>4639</v>
          </cell>
          <cell r="AL159">
            <v>24091</v>
          </cell>
          <cell r="AM159">
            <v>5740</v>
          </cell>
          <cell r="AN159">
            <v>29831</v>
          </cell>
          <cell r="AP159">
            <v>9338</v>
          </cell>
          <cell r="AQ159">
            <v>42577</v>
          </cell>
          <cell r="AR159">
            <v>10966</v>
          </cell>
          <cell r="AS159">
            <v>121463</v>
          </cell>
          <cell r="AT159">
            <v>14516</v>
          </cell>
          <cell r="AU159">
            <v>-330</v>
          </cell>
          <cell r="AV159">
            <v>135649</v>
          </cell>
          <cell r="AW159">
            <v>2.1</v>
          </cell>
          <cell r="AX159">
            <v>3.6</v>
          </cell>
          <cell r="AY159">
            <v>2.2999999999999998</v>
          </cell>
          <cell r="AZ159">
            <v>-1.3</v>
          </cell>
          <cell r="BA159">
            <v>3</v>
          </cell>
          <cell r="BB159">
            <v>-0.5</v>
          </cell>
          <cell r="BC159">
            <v>0.3</v>
          </cell>
          <cell r="BD159">
            <v>-0.4</v>
          </cell>
          <cell r="BF159">
            <v>3.6</v>
          </cell>
          <cell r="BG159">
            <v>0.5</v>
          </cell>
          <cell r="BH159">
            <v>-3.7</v>
          </cell>
          <cell r="BI159">
            <v>1.1000000000000001</v>
          </cell>
          <cell r="BJ159">
            <v>-1.2</v>
          </cell>
          <cell r="BK159">
            <v>0.5</v>
          </cell>
          <cell r="BO159">
            <v>20002</v>
          </cell>
          <cell r="CC159">
            <v>0</v>
          </cell>
          <cell r="CD159">
            <v>0</v>
          </cell>
        </row>
        <row r="160">
          <cell r="B160">
            <v>62297</v>
          </cell>
          <cell r="C160">
            <v>6595</v>
          </cell>
          <cell r="D160">
            <v>68892</v>
          </cell>
          <cell r="E160">
            <v>19119</v>
          </cell>
          <cell r="F160">
            <v>4406</v>
          </cell>
          <cell r="G160">
            <v>23525</v>
          </cell>
          <cell r="H160">
            <v>5809</v>
          </cell>
          <cell r="I160">
            <v>29334</v>
          </cell>
          <cell r="K160">
            <v>9593</v>
          </cell>
          <cell r="L160">
            <v>42356</v>
          </cell>
          <cell r="M160">
            <v>11489</v>
          </cell>
          <cell r="N160">
            <v>122736</v>
          </cell>
          <cell r="O160">
            <v>14777</v>
          </cell>
          <cell r="Q160">
            <v>137473</v>
          </cell>
          <cell r="T160">
            <v>1.7</v>
          </cell>
          <cell r="U160">
            <v>-1.8</v>
          </cell>
          <cell r="V160">
            <v>0.1</v>
          </cell>
          <cell r="W160">
            <v>-1.4</v>
          </cell>
          <cell r="X160">
            <v>1</v>
          </cell>
          <cell r="Y160">
            <v>-1</v>
          </cell>
          <cell r="AA160">
            <v>2.9</v>
          </cell>
          <cell r="AB160">
            <v>0</v>
          </cell>
          <cell r="AC160">
            <v>1.8</v>
          </cell>
          <cell r="AD160">
            <v>1.1000000000000001</v>
          </cell>
          <cell r="AE160">
            <v>1.2</v>
          </cell>
          <cell r="AF160">
            <v>1.1000000000000001</v>
          </cell>
          <cell r="AG160">
            <v>62400</v>
          </cell>
          <cell r="AH160">
            <v>6606</v>
          </cell>
          <cell r="AI160">
            <v>69006</v>
          </cell>
          <cell r="AJ160">
            <v>19217</v>
          </cell>
          <cell r="AK160">
            <v>4178</v>
          </cell>
          <cell r="AL160">
            <v>23395</v>
          </cell>
          <cell r="AM160">
            <v>5805</v>
          </cell>
          <cell r="AN160">
            <v>29200</v>
          </cell>
          <cell r="AP160">
            <v>9603</v>
          </cell>
          <cell r="AQ160">
            <v>42230</v>
          </cell>
          <cell r="AR160">
            <v>11678</v>
          </cell>
          <cell r="AS160">
            <v>122914</v>
          </cell>
          <cell r="AT160">
            <v>14660</v>
          </cell>
          <cell r="AU160">
            <v>45</v>
          </cell>
          <cell r="AV160">
            <v>137620</v>
          </cell>
          <cell r="AW160">
            <v>1.6</v>
          </cell>
          <cell r="AX160">
            <v>2</v>
          </cell>
          <cell r="AY160">
            <v>1.6</v>
          </cell>
          <cell r="AZ160">
            <v>-1.2</v>
          </cell>
          <cell r="BA160">
            <v>-9.9</v>
          </cell>
          <cell r="BB160">
            <v>-2.9</v>
          </cell>
          <cell r="BC160">
            <v>1.1000000000000001</v>
          </cell>
          <cell r="BD160">
            <v>-2.1</v>
          </cell>
          <cell r="BF160">
            <v>2.8</v>
          </cell>
          <cell r="BG160">
            <v>-0.8</v>
          </cell>
          <cell r="BH160">
            <v>6.5</v>
          </cell>
          <cell r="BI160">
            <v>1.2</v>
          </cell>
          <cell r="BJ160">
            <v>1</v>
          </cell>
          <cell r="BK160">
            <v>1.5</v>
          </cell>
          <cell r="BO160">
            <v>21010</v>
          </cell>
          <cell r="CC160">
            <v>0</v>
          </cell>
          <cell r="CD160">
            <v>0</v>
          </cell>
        </row>
        <row r="161">
          <cell r="B161">
            <v>63196</v>
          </cell>
          <cell r="C161">
            <v>6692</v>
          </cell>
          <cell r="D161">
            <v>69888</v>
          </cell>
          <cell r="E161">
            <v>19196</v>
          </cell>
          <cell r="F161">
            <v>4478</v>
          </cell>
          <cell r="G161">
            <v>23674</v>
          </cell>
          <cell r="H161">
            <v>5912</v>
          </cell>
          <cell r="I161">
            <v>29586</v>
          </cell>
          <cell r="K161">
            <v>9808</v>
          </cell>
          <cell r="L161">
            <v>42854</v>
          </cell>
          <cell r="M161">
            <v>11867</v>
          </cell>
          <cell r="N161">
            <v>124610</v>
          </cell>
          <cell r="O161">
            <v>15063</v>
          </cell>
          <cell r="Q161">
            <v>139361</v>
          </cell>
          <cell r="T161">
            <v>1.4</v>
          </cell>
          <cell r="U161">
            <v>0.4</v>
          </cell>
          <cell r="V161">
            <v>1.6</v>
          </cell>
          <cell r="W161">
            <v>0.6</v>
          </cell>
          <cell r="X161">
            <v>1.8</v>
          </cell>
          <cell r="Y161">
            <v>0.9</v>
          </cell>
          <cell r="AA161">
            <v>2.2000000000000002</v>
          </cell>
          <cell r="AB161">
            <v>1.2</v>
          </cell>
          <cell r="AC161">
            <v>3.3</v>
          </cell>
          <cell r="AD161">
            <v>1.5</v>
          </cell>
          <cell r="AE161">
            <v>1.9</v>
          </cell>
          <cell r="AF161">
            <v>1.4</v>
          </cell>
          <cell r="AG161">
            <v>62789</v>
          </cell>
          <cell r="AH161">
            <v>6655</v>
          </cell>
          <cell r="AI161">
            <v>69445</v>
          </cell>
          <cell r="AJ161">
            <v>18952</v>
          </cell>
          <cell r="AK161">
            <v>4340</v>
          </cell>
          <cell r="AL161">
            <v>23292</v>
          </cell>
          <cell r="AM161">
            <v>5908</v>
          </cell>
          <cell r="AN161">
            <v>29200</v>
          </cell>
          <cell r="AP161">
            <v>9809</v>
          </cell>
          <cell r="AQ161">
            <v>42468</v>
          </cell>
          <cell r="AR161">
            <v>11817</v>
          </cell>
          <cell r="AS161">
            <v>123730</v>
          </cell>
          <cell r="AT161">
            <v>15084</v>
          </cell>
          <cell r="AU161">
            <v>59</v>
          </cell>
          <cell r="AV161">
            <v>138872</v>
          </cell>
          <cell r="AW161">
            <v>0.6</v>
          </cell>
          <cell r="AX161">
            <v>0.8</v>
          </cell>
          <cell r="AY161">
            <v>0.6</v>
          </cell>
          <cell r="AZ161">
            <v>-1.4</v>
          </cell>
          <cell r="BA161">
            <v>3.9</v>
          </cell>
          <cell r="BB161">
            <v>-0.4</v>
          </cell>
          <cell r="BC161">
            <v>1.8</v>
          </cell>
          <cell r="BD161">
            <v>0</v>
          </cell>
          <cell r="BF161">
            <v>2.1</v>
          </cell>
          <cell r="BG161">
            <v>0.6</v>
          </cell>
          <cell r="BH161">
            <v>1.2</v>
          </cell>
          <cell r="BI161">
            <v>0.7</v>
          </cell>
          <cell r="BJ161">
            <v>2.9</v>
          </cell>
          <cell r="BK161">
            <v>0.9</v>
          </cell>
          <cell r="BO161">
            <v>17211</v>
          </cell>
          <cell r="CC161">
            <v>0</v>
          </cell>
          <cell r="CD161">
            <v>0</v>
          </cell>
        </row>
        <row r="162">
          <cell r="B162">
            <v>63938</v>
          </cell>
          <cell r="C162">
            <v>6746</v>
          </cell>
          <cell r="D162">
            <v>70683</v>
          </cell>
          <cell r="E162">
            <v>19552</v>
          </cell>
          <cell r="F162">
            <v>4677</v>
          </cell>
          <cell r="G162">
            <v>24230</v>
          </cell>
          <cell r="H162">
            <v>6059</v>
          </cell>
          <cell r="I162">
            <v>30289</v>
          </cell>
          <cell r="K162">
            <v>9968</v>
          </cell>
          <cell r="L162">
            <v>43765</v>
          </cell>
          <cell r="M162">
            <v>12375</v>
          </cell>
          <cell r="N162">
            <v>126823</v>
          </cell>
          <cell r="O162">
            <v>15324</v>
          </cell>
          <cell r="Q162">
            <v>141729</v>
          </cell>
          <cell r="T162">
            <v>1.1000000000000001</v>
          </cell>
          <cell r="U162">
            <v>1.9</v>
          </cell>
          <cell r="V162">
            <v>4.5</v>
          </cell>
          <cell r="W162">
            <v>2.2999999999999998</v>
          </cell>
          <cell r="X162">
            <v>2.5</v>
          </cell>
          <cell r="Y162">
            <v>2.4</v>
          </cell>
          <cell r="AA162">
            <v>1.6</v>
          </cell>
          <cell r="AB162">
            <v>2.1</v>
          </cell>
          <cell r="AC162">
            <v>4.3</v>
          </cell>
          <cell r="AD162">
            <v>1.8</v>
          </cell>
          <cell r="AE162">
            <v>1.7</v>
          </cell>
          <cell r="AF162">
            <v>1.7</v>
          </cell>
          <cell r="AG162">
            <v>64460</v>
          </cell>
          <cell r="AH162">
            <v>6799</v>
          </cell>
          <cell r="AI162">
            <v>71259</v>
          </cell>
          <cell r="AJ162">
            <v>19503</v>
          </cell>
          <cell r="AK162">
            <v>5033</v>
          </cell>
          <cell r="AL162">
            <v>24536</v>
          </cell>
          <cell r="AM162">
            <v>6048</v>
          </cell>
          <cell r="AN162">
            <v>30584</v>
          </cell>
          <cell r="AP162">
            <v>9981</v>
          </cell>
          <cell r="AQ162">
            <v>44071</v>
          </cell>
          <cell r="AR162">
            <v>12298</v>
          </cell>
          <cell r="AS162">
            <v>127629</v>
          </cell>
          <cell r="AT162">
            <v>15587</v>
          </cell>
          <cell r="AU162">
            <v>-800</v>
          </cell>
          <cell r="AV162">
            <v>142416</v>
          </cell>
          <cell r="AW162">
            <v>2.7</v>
          </cell>
          <cell r="AX162">
            <v>2.2000000000000002</v>
          </cell>
          <cell r="AY162">
            <v>2.6</v>
          </cell>
          <cell r="AZ162">
            <v>2.9</v>
          </cell>
          <cell r="BA162">
            <v>16</v>
          </cell>
          <cell r="BB162">
            <v>5.3</v>
          </cell>
          <cell r="BC162">
            <v>2.4</v>
          </cell>
          <cell r="BD162">
            <v>4.7</v>
          </cell>
          <cell r="BF162">
            <v>1.8</v>
          </cell>
          <cell r="BG162">
            <v>3.8</v>
          </cell>
          <cell r="BH162">
            <v>4.0999999999999996</v>
          </cell>
          <cell r="BI162">
            <v>3.2</v>
          </cell>
          <cell r="BJ162">
            <v>3.3</v>
          </cell>
          <cell r="BK162">
            <v>2.6</v>
          </cell>
          <cell r="BO162">
            <v>18948</v>
          </cell>
          <cell r="CC162">
            <v>0</v>
          </cell>
          <cell r="CD162">
            <v>0</v>
          </cell>
        </row>
        <row r="163">
          <cell r="B163">
            <v>64536</v>
          </cell>
          <cell r="C163">
            <v>6776</v>
          </cell>
          <cell r="D163">
            <v>71312</v>
          </cell>
          <cell r="E163">
            <v>20032</v>
          </cell>
          <cell r="F163">
            <v>4903</v>
          </cell>
          <cell r="G163">
            <v>24934</v>
          </cell>
          <cell r="H163">
            <v>6223</v>
          </cell>
          <cell r="I163">
            <v>31157</v>
          </cell>
          <cell r="K163">
            <v>10111</v>
          </cell>
          <cell r="L163">
            <v>44827</v>
          </cell>
          <cell r="M163">
            <v>12816</v>
          </cell>
          <cell r="N163">
            <v>128955</v>
          </cell>
          <cell r="O163">
            <v>15513</v>
          </cell>
          <cell r="Q163">
            <v>144262</v>
          </cell>
          <cell r="T163">
            <v>0.9</v>
          </cell>
          <cell r="U163">
            <v>2.5</v>
          </cell>
          <cell r="V163">
            <v>4.8</v>
          </cell>
          <cell r="W163">
            <v>2.9</v>
          </cell>
          <cell r="X163">
            <v>2.7</v>
          </cell>
          <cell r="Y163">
            <v>2.9</v>
          </cell>
          <cell r="AA163">
            <v>1.4</v>
          </cell>
          <cell r="AB163">
            <v>2.4</v>
          </cell>
          <cell r="AC163">
            <v>3.6</v>
          </cell>
          <cell r="AD163">
            <v>1.7</v>
          </cell>
          <cell r="AE163">
            <v>1.2</v>
          </cell>
          <cell r="AF163">
            <v>1.8</v>
          </cell>
          <cell r="AG163">
            <v>64299</v>
          </cell>
          <cell r="AH163">
            <v>6749</v>
          </cell>
          <cell r="AI163">
            <v>71048</v>
          </cell>
          <cell r="AJ163">
            <v>20426</v>
          </cell>
          <cell r="AK163">
            <v>4620</v>
          </cell>
          <cell r="AL163">
            <v>25046</v>
          </cell>
          <cell r="AM163">
            <v>6238</v>
          </cell>
          <cell r="AN163">
            <v>31284</v>
          </cell>
          <cell r="AP163">
            <v>10086</v>
          </cell>
          <cell r="AQ163">
            <v>44933</v>
          </cell>
          <cell r="AR163">
            <v>12862</v>
          </cell>
          <cell r="AS163">
            <v>128843</v>
          </cell>
          <cell r="AT163">
            <v>15197</v>
          </cell>
          <cell r="AU163">
            <v>-615</v>
          </cell>
          <cell r="AV163">
            <v>143426</v>
          </cell>
          <cell r="AW163">
            <v>-0.3</v>
          </cell>
          <cell r="AX163">
            <v>-0.7</v>
          </cell>
          <cell r="AY163">
            <v>-0.3</v>
          </cell>
          <cell r="AZ163">
            <v>4.7</v>
          </cell>
          <cell r="BA163">
            <v>-8.1999999999999993</v>
          </cell>
          <cell r="BB163">
            <v>2.1</v>
          </cell>
          <cell r="BC163">
            <v>3.1</v>
          </cell>
          <cell r="BD163">
            <v>2.2999999999999998</v>
          </cell>
          <cell r="BF163">
            <v>1</v>
          </cell>
          <cell r="BG163">
            <v>2</v>
          </cell>
          <cell r="BH163">
            <v>4.5999999999999996</v>
          </cell>
          <cell r="BI163">
            <v>1</v>
          </cell>
          <cell r="BJ163">
            <v>-2.5</v>
          </cell>
          <cell r="BK163">
            <v>0.7</v>
          </cell>
          <cell r="BO163">
            <v>20949</v>
          </cell>
          <cell r="CC163">
            <v>0</v>
          </cell>
          <cell r="CD163">
            <v>0</v>
          </cell>
        </row>
        <row r="164">
          <cell r="B164">
            <v>65020</v>
          </cell>
          <cell r="C164">
            <v>6806</v>
          </cell>
          <cell r="D164">
            <v>71827</v>
          </cell>
          <cell r="E164">
            <v>20407</v>
          </cell>
          <cell r="F164">
            <v>5013</v>
          </cell>
          <cell r="G164">
            <v>25420</v>
          </cell>
          <cell r="H164">
            <v>6378</v>
          </cell>
          <cell r="I164">
            <v>31798</v>
          </cell>
          <cell r="K164">
            <v>10256</v>
          </cell>
          <cell r="L164">
            <v>45663</v>
          </cell>
          <cell r="M164">
            <v>13169</v>
          </cell>
          <cell r="N164">
            <v>130659</v>
          </cell>
          <cell r="O164">
            <v>15632</v>
          </cell>
          <cell r="Q164">
            <v>146481</v>
          </cell>
          <cell r="T164">
            <v>0.7</v>
          </cell>
          <cell r="U164">
            <v>1.9</v>
          </cell>
          <cell r="V164">
            <v>2.2999999999999998</v>
          </cell>
          <cell r="W164">
            <v>1.9</v>
          </cell>
          <cell r="X164">
            <v>2.5</v>
          </cell>
          <cell r="Y164">
            <v>2.1</v>
          </cell>
          <cell r="AA164">
            <v>1.4</v>
          </cell>
          <cell r="AB164">
            <v>1.9</v>
          </cell>
          <cell r="AC164">
            <v>2.7</v>
          </cell>
          <cell r="AD164">
            <v>1.3</v>
          </cell>
          <cell r="AE164">
            <v>0.8</v>
          </cell>
          <cell r="AF164">
            <v>1.5</v>
          </cell>
          <cell r="AG164">
            <v>65055</v>
          </cell>
          <cell r="AH164">
            <v>6812</v>
          </cell>
          <cell r="AI164">
            <v>71867</v>
          </cell>
          <cell r="AJ164">
            <v>20083</v>
          </cell>
          <cell r="AK164">
            <v>5061</v>
          </cell>
          <cell r="AL164">
            <v>25145</v>
          </cell>
          <cell r="AM164">
            <v>6378</v>
          </cell>
          <cell r="AN164">
            <v>31523</v>
          </cell>
          <cell r="AP164">
            <v>10264</v>
          </cell>
          <cell r="AQ164">
            <v>45396</v>
          </cell>
          <cell r="AR164">
            <v>13298</v>
          </cell>
          <cell r="AS164">
            <v>130561</v>
          </cell>
          <cell r="AT164">
            <v>15778</v>
          </cell>
          <cell r="AU164">
            <v>922</v>
          </cell>
          <cell r="AV164">
            <v>147261</v>
          </cell>
          <cell r="AW164">
            <v>1.2</v>
          </cell>
          <cell r="AX164">
            <v>0.9</v>
          </cell>
          <cell r="AY164">
            <v>1.2</v>
          </cell>
          <cell r="AZ164">
            <v>-1.7</v>
          </cell>
          <cell r="BA164">
            <v>9.6</v>
          </cell>
          <cell r="BB164">
            <v>0.4</v>
          </cell>
          <cell r="BC164">
            <v>2.2000000000000002</v>
          </cell>
          <cell r="BD164">
            <v>0.8</v>
          </cell>
          <cell r="BF164">
            <v>1.8</v>
          </cell>
          <cell r="BG164">
            <v>1</v>
          </cell>
          <cell r="BH164">
            <v>3.4</v>
          </cell>
          <cell r="BI164">
            <v>1.3</v>
          </cell>
          <cell r="BJ164">
            <v>3.8</v>
          </cell>
          <cell r="BK164">
            <v>2.7</v>
          </cell>
          <cell r="BO164">
            <v>21962</v>
          </cell>
          <cell r="CC164">
            <v>0</v>
          </cell>
          <cell r="CD164">
            <v>0</v>
          </cell>
        </row>
        <row r="165">
          <cell r="B165">
            <v>65791</v>
          </cell>
          <cell r="C165">
            <v>6894</v>
          </cell>
          <cell r="D165">
            <v>72685</v>
          </cell>
          <cell r="E165">
            <v>20668</v>
          </cell>
          <cell r="F165">
            <v>4971</v>
          </cell>
          <cell r="G165">
            <v>25638</v>
          </cell>
          <cell r="H165">
            <v>6507</v>
          </cell>
          <cell r="I165">
            <v>32145</v>
          </cell>
          <cell r="K165">
            <v>10406</v>
          </cell>
          <cell r="L165">
            <v>46210</v>
          </cell>
          <cell r="M165">
            <v>13261</v>
          </cell>
          <cell r="N165">
            <v>132156</v>
          </cell>
          <cell r="O165">
            <v>15861</v>
          </cell>
          <cell r="Q165">
            <v>148195</v>
          </cell>
          <cell r="T165">
            <v>1.2</v>
          </cell>
          <cell r="U165">
            <v>1.3</v>
          </cell>
          <cell r="V165">
            <v>-0.8</v>
          </cell>
          <cell r="W165">
            <v>0.9</v>
          </cell>
          <cell r="X165">
            <v>2</v>
          </cell>
          <cell r="Y165">
            <v>1.1000000000000001</v>
          </cell>
          <cell r="AA165">
            <v>1.5</v>
          </cell>
          <cell r="AB165">
            <v>1.2</v>
          </cell>
          <cell r="AC165">
            <v>0.7</v>
          </cell>
          <cell r="AD165">
            <v>1.1000000000000001</v>
          </cell>
          <cell r="AE165">
            <v>1.5</v>
          </cell>
          <cell r="AF165">
            <v>1.2</v>
          </cell>
          <cell r="AG165">
            <v>65750</v>
          </cell>
          <cell r="AH165">
            <v>6878</v>
          </cell>
          <cell r="AI165">
            <v>72628</v>
          </cell>
          <cell r="AJ165">
            <v>20870</v>
          </cell>
          <cell r="AK165">
            <v>5126</v>
          </cell>
          <cell r="AL165">
            <v>25995</v>
          </cell>
          <cell r="AM165">
            <v>6506</v>
          </cell>
          <cell r="AN165">
            <v>32501</v>
          </cell>
          <cell r="AP165">
            <v>10407</v>
          </cell>
          <cell r="AQ165">
            <v>46566</v>
          </cell>
          <cell r="AR165">
            <v>13107</v>
          </cell>
          <cell r="AS165">
            <v>132301</v>
          </cell>
          <cell r="AT165">
            <v>15939</v>
          </cell>
          <cell r="AU165">
            <v>19</v>
          </cell>
          <cell r="AV165">
            <v>148260</v>
          </cell>
          <cell r="AW165">
            <v>1.1000000000000001</v>
          </cell>
          <cell r="AX165">
            <v>1</v>
          </cell>
          <cell r="AY165">
            <v>1.1000000000000001</v>
          </cell>
          <cell r="AZ165">
            <v>3.9</v>
          </cell>
          <cell r="BA165">
            <v>1.3</v>
          </cell>
          <cell r="BB165">
            <v>3.4</v>
          </cell>
          <cell r="BC165">
            <v>2</v>
          </cell>
          <cell r="BD165">
            <v>3.1</v>
          </cell>
          <cell r="BF165">
            <v>1.4</v>
          </cell>
          <cell r="BG165">
            <v>2.6</v>
          </cell>
          <cell r="BH165">
            <v>-1.4</v>
          </cell>
          <cell r="BI165">
            <v>1.3</v>
          </cell>
          <cell r="BJ165">
            <v>1</v>
          </cell>
          <cell r="BK165">
            <v>0.7</v>
          </cell>
          <cell r="BO165">
            <v>18962</v>
          </cell>
          <cell r="CC165">
            <v>0</v>
          </cell>
          <cell r="CD165">
            <v>0</v>
          </cell>
        </row>
        <row r="166">
          <cell r="B166">
            <v>67002</v>
          </cell>
          <cell r="C166">
            <v>7057</v>
          </cell>
          <cell r="D166">
            <v>74059</v>
          </cell>
          <cell r="E166">
            <v>21107</v>
          </cell>
          <cell r="F166">
            <v>4759</v>
          </cell>
          <cell r="G166">
            <v>25867</v>
          </cell>
          <cell r="H166">
            <v>6609</v>
          </cell>
          <cell r="I166">
            <v>32476</v>
          </cell>
          <cell r="K166">
            <v>10554</v>
          </cell>
          <cell r="L166">
            <v>46739</v>
          </cell>
          <cell r="M166">
            <v>13205</v>
          </cell>
          <cell r="N166">
            <v>134003</v>
          </cell>
          <cell r="O166">
            <v>16147</v>
          </cell>
          <cell r="Q166">
            <v>149988</v>
          </cell>
          <cell r="T166">
            <v>1.9</v>
          </cell>
          <cell r="U166">
            <v>2.1</v>
          </cell>
          <cell r="V166">
            <v>-4.3</v>
          </cell>
          <cell r="W166">
            <v>0.9</v>
          </cell>
          <cell r="X166">
            <v>1.6</v>
          </cell>
          <cell r="Y166">
            <v>1</v>
          </cell>
          <cell r="AA166">
            <v>1.4</v>
          </cell>
          <cell r="AB166">
            <v>1.1000000000000001</v>
          </cell>
          <cell r="AC166">
            <v>-0.4</v>
          </cell>
          <cell r="AD166">
            <v>1.4</v>
          </cell>
          <cell r="AE166">
            <v>1.8</v>
          </cell>
          <cell r="AF166">
            <v>1.2</v>
          </cell>
          <cell r="AG166">
            <v>66697</v>
          </cell>
          <cell r="AH166">
            <v>7025</v>
          </cell>
          <cell r="AI166">
            <v>73722</v>
          </cell>
          <cell r="AJ166">
            <v>20992</v>
          </cell>
          <cell r="AK166">
            <v>4745</v>
          </cell>
          <cell r="AL166">
            <v>25737</v>
          </cell>
          <cell r="AM166">
            <v>6622</v>
          </cell>
          <cell r="AN166">
            <v>32359</v>
          </cell>
          <cell r="AP166">
            <v>10553</v>
          </cell>
          <cell r="AQ166">
            <v>46620</v>
          </cell>
          <cell r="AR166">
            <v>13378</v>
          </cell>
          <cell r="AS166">
            <v>133720</v>
          </cell>
          <cell r="AT166">
            <v>15830</v>
          </cell>
          <cell r="AU166">
            <v>-143</v>
          </cell>
          <cell r="AV166">
            <v>149407</v>
          </cell>
          <cell r="AW166">
            <v>1.4</v>
          </cell>
          <cell r="AX166">
            <v>2.1</v>
          </cell>
          <cell r="AY166">
            <v>1.5</v>
          </cell>
          <cell r="AZ166">
            <v>0.6</v>
          </cell>
          <cell r="BA166">
            <v>-7.4</v>
          </cell>
          <cell r="BB166">
            <v>-1</v>
          </cell>
          <cell r="BC166">
            <v>1.8</v>
          </cell>
          <cell r="BD166">
            <v>-0.4</v>
          </cell>
          <cell r="BF166">
            <v>1.4</v>
          </cell>
          <cell r="BG166">
            <v>0.1</v>
          </cell>
          <cell r="BH166">
            <v>2.1</v>
          </cell>
          <cell r="BI166">
            <v>1.1000000000000001</v>
          </cell>
          <cell r="BJ166">
            <v>-0.7</v>
          </cell>
          <cell r="BK166">
            <v>0.8</v>
          </cell>
          <cell r="BO166">
            <v>20441</v>
          </cell>
          <cell r="CC166">
            <v>0</v>
          </cell>
          <cell r="CD166">
            <v>0</v>
          </cell>
        </row>
        <row r="167">
          <cell r="B167">
            <v>68169</v>
          </cell>
          <cell r="C167">
            <v>7229</v>
          </cell>
          <cell r="D167">
            <v>75398</v>
          </cell>
          <cell r="E167">
            <v>21917</v>
          </cell>
          <cell r="F167">
            <v>4496</v>
          </cell>
          <cell r="G167">
            <v>26413</v>
          </cell>
          <cell r="H167">
            <v>6705</v>
          </cell>
          <cell r="I167">
            <v>33118</v>
          </cell>
          <cell r="K167">
            <v>10690</v>
          </cell>
          <cell r="L167">
            <v>47569</v>
          </cell>
          <cell r="M167">
            <v>13132</v>
          </cell>
          <cell r="N167">
            <v>136099</v>
          </cell>
          <cell r="O167">
            <v>16315</v>
          </cell>
          <cell r="Q167">
            <v>152106</v>
          </cell>
          <cell r="T167">
            <v>1.8</v>
          </cell>
          <cell r="U167">
            <v>3.8</v>
          </cell>
          <cell r="V167">
            <v>-5.5</v>
          </cell>
          <cell r="W167">
            <v>2.1</v>
          </cell>
          <cell r="X167">
            <v>1.4</v>
          </cell>
          <cell r="Y167">
            <v>2</v>
          </cell>
          <cell r="AA167">
            <v>1.3</v>
          </cell>
          <cell r="AB167">
            <v>1.8</v>
          </cell>
          <cell r="AC167">
            <v>-0.6</v>
          </cell>
          <cell r="AD167">
            <v>1.6</v>
          </cell>
          <cell r="AE167">
            <v>1</v>
          </cell>
          <cell r="AF167">
            <v>1.4</v>
          </cell>
          <cell r="AG167">
            <v>68653</v>
          </cell>
          <cell r="AH167">
            <v>7281</v>
          </cell>
          <cell r="AI167">
            <v>75933</v>
          </cell>
          <cell r="AJ167">
            <v>21683</v>
          </cell>
          <cell r="AK167">
            <v>4373</v>
          </cell>
          <cell r="AL167">
            <v>26056</v>
          </cell>
          <cell r="AM167">
            <v>6695</v>
          </cell>
          <cell r="AN167">
            <v>32751</v>
          </cell>
          <cell r="AP167">
            <v>10694</v>
          </cell>
          <cell r="AQ167">
            <v>47209</v>
          </cell>
          <cell r="AR167">
            <v>12925</v>
          </cell>
          <cell r="AS167">
            <v>136067</v>
          </cell>
          <cell r="AT167">
            <v>16712</v>
          </cell>
          <cell r="AU167">
            <v>-740</v>
          </cell>
          <cell r="AV167">
            <v>152039</v>
          </cell>
          <cell r="AW167">
            <v>2.9</v>
          </cell>
          <cell r="AX167">
            <v>3.6</v>
          </cell>
          <cell r="AY167">
            <v>3</v>
          </cell>
          <cell r="AZ167">
            <v>3.3</v>
          </cell>
          <cell r="BA167">
            <v>-7.8</v>
          </cell>
          <cell r="BB167">
            <v>1.2</v>
          </cell>
          <cell r="BC167">
            <v>1.1000000000000001</v>
          </cell>
          <cell r="BD167">
            <v>1.2</v>
          </cell>
          <cell r="BF167">
            <v>1.3</v>
          </cell>
          <cell r="BG167">
            <v>1.3</v>
          </cell>
          <cell r="BH167">
            <v>-3.4</v>
          </cell>
          <cell r="BI167">
            <v>1.8</v>
          </cell>
          <cell r="BJ167">
            <v>5.6</v>
          </cell>
          <cell r="BK167">
            <v>1.8</v>
          </cell>
          <cell r="BO167">
            <v>22176</v>
          </cell>
          <cell r="CC167">
            <v>0</v>
          </cell>
          <cell r="CD167">
            <v>0</v>
          </cell>
        </row>
        <row r="168">
          <cell r="B168">
            <v>69148</v>
          </cell>
          <cell r="C168">
            <v>7370</v>
          </cell>
          <cell r="D168">
            <v>76518</v>
          </cell>
          <cell r="E168">
            <v>22548</v>
          </cell>
          <cell r="F168">
            <v>4429</v>
          </cell>
          <cell r="G168">
            <v>26977</v>
          </cell>
          <cell r="H168">
            <v>6812</v>
          </cell>
          <cell r="I168">
            <v>33789</v>
          </cell>
          <cell r="K168">
            <v>10822</v>
          </cell>
          <cell r="L168">
            <v>48425</v>
          </cell>
          <cell r="M168">
            <v>12998</v>
          </cell>
          <cell r="N168">
            <v>137942</v>
          </cell>
          <cell r="O168">
            <v>16399</v>
          </cell>
          <cell r="Q168">
            <v>154337</v>
          </cell>
          <cell r="T168">
            <v>1.5</v>
          </cell>
          <cell r="U168">
            <v>2.9</v>
          </cell>
          <cell r="V168">
            <v>-1.5</v>
          </cell>
          <cell r="W168">
            <v>2.1</v>
          </cell>
          <cell r="X168">
            <v>1.6</v>
          </cell>
          <cell r="Y168">
            <v>2</v>
          </cell>
          <cell r="AA168">
            <v>1.2</v>
          </cell>
          <cell r="AB168">
            <v>1.8</v>
          </cell>
          <cell r="AC168">
            <v>-1</v>
          </cell>
          <cell r="AD168">
            <v>1.4</v>
          </cell>
          <cell r="AE168">
            <v>0.5</v>
          </cell>
          <cell r="AF168">
            <v>1.5</v>
          </cell>
          <cell r="AG168">
            <v>69051</v>
          </cell>
          <cell r="AH168">
            <v>7367</v>
          </cell>
          <cell r="AI168">
            <v>76418</v>
          </cell>
          <cell r="AJ168">
            <v>22725</v>
          </cell>
          <cell r="AK168">
            <v>4375</v>
          </cell>
          <cell r="AL168">
            <v>27100</v>
          </cell>
          <cell r="AM168">
            <v>6810</v>
          </cell>
          <cell r="AN168">
            <v>33910</v>
          </cell>
          <cell r="AP168">
            <v>10825</v>
          </cell>
          <cell r="AQ168">
            <v>48548</v>
          </cell>
          <cell r="AR168">
            <v>13172</v>
          </cell>
          <cell r="AS168">
            <v>138138</v>
          </cell>
          <cell r="AT168">
            <v>16306</v>
          </cell>
          <cell r="AU168">
            <v>443</v>
          </cell>
          <cell r="AV168">
            <v>154888</v>
          </cell>
          <cell r="AW168">
            <v>0.6</v>
          </cell>
          <cell r="AX168">
            <v>1.2</v>
          </cell>
          <cell r="AY168">
            <v>0.6</v>
          </cell>
          <cell r="AZ168">
            <v>4.8</v>
          </cell>
          <cell r="BA168">
            <v>0</v>
          </cell>
          <cell r="BB168">
            <v>4</v>
          </cell>
          <cell r="BC168">
            <v>1.7</v>
          </cell>
          <cell r="BD168">
            <v>3.5</v>
          </cell>
          <cell r="BF168">
            <v>1.2</v>
          </cell>
          <cell r="BG168">
            <v>2.8</v>
          </cell>
          <cell r="BH168">
            <v>1.9</v>
          </cell>
          <cell r="BI168">
            <v>1.5</v>
          </cell>
          <cell r="BJ168">
            <v>-2.4</v>
          </cell>
          <cell r="BK168">
            <v>1.9</v>
          </cell>
          <cell r="BO168">
            <v>24742</v>
          </cell>
          <cell r="CC168">
            <v>0</v>
          </cell>
          <cell r="CD168">
            <v>0</v>
          </cell>
        </row>
        <row r="169">
          <cell r="B169">
            <v>69807</v>
          </cell>
          <cell r="C169">
            <v>7446</v>
          </cell>
          <cell r="D169">
            <v>77253</v>
          </cell>
          <cell r="E169">
            <v>22616</v>
          </cell>
          <cell r="F169">
            <v>4460</v>
          </cell>
          <cell r="G169">
            <v>27076</v>
          </cell>
          <cell r="H169">
            <v>6959</v>
          </cell>
          <cell r="I169">
            <v>34035</v>
          </cell>
          <cell r="K169">
            <v>10972</v>
          </cell>
          <cell r="L169">
            <v>48866</v>
          </cell>
          <cell r="M169">
            <v>12937</v>
          </cell>
          <cell r="N169">
            <v>139055</v>
          </cell>
          <cell r="O169">
            <v>16627</v>
          </cell>
          <cell r="Q169">
            <v>156109</v>
          </cell>
          <cell r="T169">
            <v>1</v>
          </cell>
          <cell r="U169">
            <v>0.3</v>
          </cell>
          <cell r="V169">
            <v>0.7</v>
          </cell>
          <cell r="W169">
            <v>0.4</v>
          </cell>
          <cell r="X169">
            <v>2.2000000000000002</v>
          </cell>
          <cell r="Y169">
            <v>0.7</v>
          </cell>
          <cell r="AA169">
            <v>1.4</v>
          </cell>
          <cell r="AB169">
            <v>0.9</v>
          </cell>
          <cell r="AC169">
            <v>-0.5</v>
          </cell>
          <cell r="AD169">
            <v>0.8</v>
          </cell>
          <cell r="AE169">
            <v>1.4</v>
          </cell>
          <cell r="AF169">
            <v>1.1000000000000001</v>
          </cell>
          <cell r="AG169">
            <v>69650</v>
          </cell>
          <cell r="AH169">
            <v>7432</v>
          </cell>
          <cell r="AI169">
            <v>77081</v>
          </cell>
          <cell r="AJ169">
            <v>23264</v>
          </cell>
          <cell r="AK169">
            <v>4621</v>
          </cell>
          <cell r="AL169">
            <v>27885</v>
          </cell>
          <cell r="AM169">
            <v>6956</v>
          </cell>
          <cell r="AN169">
            <v>34841</v>
          </cell>
          <cell r="AP169">
            <v>10967</v>
          </cell>
          <cell r="AQ169">
            <v>49667</v>
          </cell>
          <cell r="AR169">
            <v>12937</v>
          </cell>
          <cell r="AS169">
            <v>139685</v>
          </cell>
          <cell r="AT169">
            <v>16441</v>
          </cell>
          <cell r="AU169">
            <v>117</v>
          </cell>
          <cell r="AV169">
            <v>156243</v>
          </cell>
          <cell r="AW169">
            <v>0.9</v>
          </cell>
          <cell r="AX169">
            <v>0.9</v>
          </cell>
          <cell r="AY169">
            <v>0.9</v>
          </cell>
          <cell r="AZ169">
            <v>2.4</v>
          </cell>
          <cell r="BA169">
            <v>5.6</v>
          </cell>
          <cell r="BB169">
            <v>2.9</v>
          </cell>
          <cell r="BC169">
            <v>2.1</v>
          </cell>
          <cell r="BD169">
            <v>2.7</v>
          </cell>
          <cell r="BF169">
            <v>1.3</v>
          </cell>
          <cell r="BG169">
            <v>2.2999999999999998</v>
          </cell>
          <cell r="BH169">
            <v>-1.8</v>
          </cell>
          <cell r="BI169">
            <v>1.1000000000000001</v>
          </cell>
          <cell r="BJ169">
            <v>0.8</v>
          </cell>
          <cell r="BK169">
            <v>0.9</v>
          </cell>
          <cell r="BO169">
            <v>21302</v>
          </cell>
          <cell r="CC169">
            <v>0</v>
          </cell>
          <cell r="CD169">
            <v>0</v>
          </cell>
        </row>
        <row r="170">
          <cell r="B170">
            <v>70496</v>
          </cell>
          <cell r="C170">
            <v>7494</v>
          </cell>
          <cell r="D170">
            <v>77990</v>
          </cell>
          <cell r="E170">
            <v>22354</v>
          </cell>
          <cell r="F170">
            <v>4485</v>
          </cell>
          <cell r="G170">
            <v>26839</v>
          </cell>
          <cell r="H170">
            <v>7151</v>
          </cell>
          <cell r="I170">
            <v>33990</v>
          </cell>
          <cell r="K170">
            <v>11153</v>
          </cell>
          <cell r="L170">
            <v>49037</v>
          </cell>
          <cell r="M170">
            <v>13021</v>
          </cell>
          <cell r="N170">
            <v>140048</v>
          </cell>
          <cell r="O170">
            <v>17027</v>
          </cell>
          <cell r="Q170">
            <v>157677</v>
          </cell>
          <cell r="T170">
            <v>1</v>
          </cell>
          <cell r="U170">
            <v>-1.2</v>
          </cell>
          <cell r="V170">
            <v>0.6</v>
          </cell>
          <cell r="W170">
            <v>-0.9</v>
          </cell>
          <cell r="X170">
            <v>2.8</v>
          </cell>
          <cell r="Y170">
            <v>-0.1</v>
          </cell>
          <cell r="AA170">
            <v>1.7</v>
          </cell>
          <cell r="AB170">
            <v>0.4</v>
          </cell>
          <cell r="AC170">
            <v>0.6</v>
          </cell>
          <cell r="AD170">
            <v>0.7</v>
          </cell>
          <cell r="AE170">
            <v>2.4</v>
          </cell>
          <cell r="AF170">
            <v>1</v>
          </cell>
          <cell r="AG170">
            <v>70790</v>
          </cell>
          <cell r="AH170">
            <v>7534</v>
          </cell>
          <cell r="AI170">
            <v>78324</v>
          </cell>
          <cell r="AJ170">
            <v>21820</v>
          </cell>
          <cell r="AK170">
            <v>4466</v>
          </cell>
          <cell r="AL170">
            <v>26286</v>
          </cell>
          <cell r="AM170">
            <v>7132</v>
          </cell>
          <cell r="AN170">
            <v>33418</v>
          </cell>
          <cell r="AP170">
            <v>11133</v>
          </cell>
          <cell r="AQ170">
            <v>48452</v>
          </cell>
          <cell r="AR170">
            <v>12723</v>
          </cell>
          <cell r="AS170">
            <v>139499</v>
          </cell>
          <cell r="AT170">
            <v>16923</v>
          </cell>
          <cell r="AU170">
            <v>754</v>
          </cell>
          <cell r="AV170">
            <v>157176</v>
          </cell>
          <cell r="AW170">
            <v>1.6</v>
          </cell>
          <cell r="AX170">
            <v>1.4</v>
          </cell>
          <cell r="AY170">
            <v>1.6</v>
          </cell>
          <cell r="AZ170">
            <v>-6.2</v>
          </cell>
          <cell r="BA170">
            <v>-3.4</v>
          </cell>
          <cell r="BB170">
            <v>-5.7</v>
          </cell>
          <cell r="BC170">
            <v>2.5</v>
          </cell>
          <cell r="BD170">
            <v>-4.0999999999999996</v>
          </cell>
          <cell r="BF170">
            <v>1.5</v>
          </cell>
          <cell r="BG170">
            <v>-2.4</v>
          </cell>
          <cell r="BH170">
            <v>-1.7</v>
          </cell>
          <cell r="BI170">
            <v>-0.1</v>
          </cell>
          <cell r="BJ170">
            <v>2.9</v>
          </cell>
          <cell r="BK170">
            <v>0.6</v>
          </cell>
          <cell r="BO170">
            <v>21319</v>
          </cell>
          <cell r="CC170">
            <v>0</v>
          </cell>
          <cell r="CD170">
            <v>0</v>
          </cell>
        </row>
        <row r="171">
          <cell r="B171">
            <v>71573</v>
          </cell>
          <cell r="C171">
            <v>7574</v>
          </cell>
          <cell r="D171">
            <v>79147</v>
          </cell>
          <cell r="E171">
            <v>22773</v>
          </cell>
          <cell r="F171">
            <v>4524</v>
          </cell>
          <cell r="G171">
            <v>27297</v>
          </cell>
          <cell r="H171">
            <v>7360</v>
          </cell>
          <cell r="I171">
            <v>34657</v>
          </cell>
          <cell r="K171">
            <v>11355</v>
          </cell>
          <cell r="L171">
            <v>49938</v>
          </cell>
          <cell r="M171">
            <v>13211</v>
          </cell>
          <cell r="N171">
            <v>142295</v>
          </cell>
          <cell r="O171">
            <v>17489</v>
          </cell>
          <cell r="Q171">
            <v>160116</v>
          </cell>
          <cell r="T171">
            <v>1.5</v>
          </cell>
          <cell r="U171">
            <v>1.9</v>
          </cell>
          <cell r="V171">
            <v>0.9</v>
          </cell>
          <cell r="W171">
            <v>1.7</v>
          </cell>
          <cell r="X171">
            <v>2.9</v>
          </cell>
          <cell r="Y171">
            <v>2</v>
          </cell>
          <cell r="AA171">
            <v>1.8</v>
          </cell>
          <cell r="AB171">
            <v>1.8</v>
          </cell>
          <cell r="AC171">
            <v>1.5</v>
          </cell>
          <cell r="AD171">
            <v>1.6</v>
          </cell>
          <cell r="AE171">
            <v>2.7</v>
          </cell>
          <cell r="AF171">
            <v>1.5</v>
          </cell>
          <cell r="AG171">
            <v>71094</v>
          </cell>
          <cell r="AH171">
            <v>7511</v>
          </cell>
          <cell r="AI171">
            <v>78605</v>
          </cell>
          <cell r="AJ171">
            <v>22445</v>
          </cell>
          <cell r="AK171">
            <v>4382</v>
          </cell>
          <cell r="AL171">
            <v>26827</v>
          </cell>
          <cell r="AM171">
            <v>7377</v>
          </cell>
          <cell r="AN171">
            <v>34204</v>
          </cell>
          <cell r="AP171">
            <v>11374</v>
          </cell>
          <cell r="AQ171">
            <v>49500</v>
          </cell>
          <cell r="AR171">
            <v>13540</v>
          </cell>
          <cell r="AS171">
            <v>141646</v>
          </cell>
          <cell r="AT171">
            <v>17933</v>
          </cell>
          <cell r="AU171">
            <v>648</v>
          </cell>
          <cell r="AV171">
            <v>160226</v>
          </cell>
          <cell r="AW171">
            <v>0.4</v>
          </cell>
          <cell r="AX171">
            <v>-0.3</v>
          </cell>
          <cell r="AY171">
            <v>0.4</v>
          </cell>
          <cell r="AZ171">
            <v>2.9</v>
          </cell>
          <cell r="BA171">
            <v>-1.9</v>
          </cell>
          <cell r="BB171">
            <v>2.1</v>
          </cell>
          <cell r="BC171">
            <v>3.4</v>
          </cell>
          <cell r="BD171">
            <v>2.4</v>
          </cell>
          <cell r="BF171">
            <v>2.2000000000000002</v>
          </cell>
          <cell r="BG171">
            <v>2.2000000000000002</v>
          </cell>
          <cell r="BH171">
            <v>6.4</v>
          </cell>
          <cell r="BI171">
            <v>1.5</v>
          </cell>
          <cell r="BJ171">
            <v>6</v>
          </cell>
          <cell r="BK171">
            <v>1.9</v>
          </cell>
          <cell r="BO171">
            <v>23466</v>
          </cell>
          <cell r="CC171">
            <v>0</v>
          </cell>
          <cell r="CD171">
            <v>-1</v>
          </cell>
        </row>
        <row r="172">
          <cell r="B172">
            <v>72846</v>
          </cell>
          <cell r="C172">
            <v>7689</v>
          </cell>
          <cell r="D172">
            <v>80534</v>
          </cell>
          <cell r="E172">
            <v>24253</v>
          </cell>
          <cell r="F172">
            <v>4641</v>
          </cell>
          <cell r="G172">
            <v>28894</v>
          </cell>
          <cell r="H172">
            <v>7548</v>
          </cell>
          <cell r="I172">
            <v>36442</v>
          </cell>
          <cell r="K172">
            <v>11560</v>
          </cell>
          <cell r="L172">
            <v>51967</v>
          </cell>
          <cell r="M172">
            <v>13371</v>
          </cell>
          <cell r="N172">
            <v>145873</v>
          </cell>
          <cell r="O172">
            <v>17652</v>
          </cell>
          <cell r="Q172">
            <v>163457</v>
          </cell>
          <cell r="T172">
            <v>1.8</v>
          </cell>
          <cell r="U172">
            <v>6.5</v>
          </cell>
          <cell r="V172">
            <v>2.6</v>
          </cell>
          <cell r="W172">
            <v>5.8</v>
          </cell>
          <cell r="X172">
            <v>2.6</v>
          </cell>
          <cell r="Y172">
            <v>5.2</v>
          </cell>
          <cell r="AA172">
            <v>1.8</v>
          </cell>
          <cell r="AB172">
            <v>4.0999999999999996</v>
          </cell>
          <cell r="AC172">
            <v>1.2</v>
          </cell>
          <cell r="AD172">
            <v>2.5</v>
          </cell>
          <cell r="AE172">
            <v>0.9</v>
          </cell>
          <cell r="AF172">
            <v>2.1</v>
          </cell>
          <cell r="AG172">
            <v>73082</v>
          </cell>
          <cell r="AH172">
            <v>7712</v>
          </cell>
          <cell r="AI172">
            <v>80794</v>
          </cell>
          <cell r="AJ172">
            <v>24247</v>
          </cell>
          <cell r="AK172">
            <v>4744</v>
          </cell>
          <cell r="AL172">
            <v>28991</v>
          </cell>
          <cell r="AM172">
            <v>7553</v>
          </cell>
          <cell r="AN172">
            <v>36544</v>
          </cell>
          <cell r="AP172">
            <v>11554</v>
          </cell>
          <cell r="AQ172">
            <v>52062</v>
          </cell>
          <cell r="AR172">
            <v>13197</v>
          </cell>
          <cell r="AS172">
            <v>146053</v>
          </cell>
          <cell r="AT172">
            <v>17389</v>
          </cell>
          <cell r="AU172">
            <v>-413</v>
          </cell>
          <cell r="AV172">
            <v>163029</v>
          </cell>
          <cell r="AW172">
            <v>2.8</v>
          </cell>
          <cell r="AX172">
            <v>2.7</v>
          </cell>
          <cell r="AY172">
            <v>2.8</v>
          </cell>
          <cell r="AZ172">
            <v>8</v>
          </cell>
          <cell r="BA172">
            <v>8.3000000000000007</v>
          </cell>
          <cell r="BB172">
            <v>8.1</v>
          </cell>
          <cell r="BC172">
            <v>2.4</v>
          </cell>
          <cell r="BD172">
            <v>6.8</v>
          </cell>
          <cell r="BF172">
            <v>1.6</v>
          </cell>
          <cell r="BG172">
            <v>5.2</v>
          </cell>
          <cell r="BH172">
            <v>-2.5</v>
          </cell>
          <cell r="BI172">
            <v>3.1</v>
          </cell>
          <cell r="BJ172">
            <v>-3</v>
          </cell>
          <cell r="BK172">
            <v>1.7</v>
          </cell>
          <cell r="BO172">
            <v>25861</v>
          </cell>
          <cell r="CC172">
            <v>0</v>
          </cell>
          <cell r="CD172">
            <v>0</v>
          </cell>
        </row>
        <row r="173">
          <cell r="B173">
            <v>74162</v>
          </cell>
          <cell r="C173">
            <v>7835</v>
          </cell>
          <cell r="D173">
            <v>81998</v>
          </cell>
          <cell r="E173">
            <v>26244</v>
          </cell>
          <cell r="F173">
            <v>4775</v>
          </cell>
          <cell r="G173">
            <v>31019</v>
          </cell>
          <cell r="H173">
            <v>7688</v>
          </cell>
          <cell r="I173">
            <v>38707</v>
          </cell>
          <cell r="K173">
            <v>11732</v>
          </cell>
          <cell r="L173">
            <v>54464</v>
          </cell>
          <cell r="M173">
            <v>13410</v>
          </cell>
          <cell r="N173">
            <v>149871</v>
          </cell>
          <cell r="O173">
            <v>17675</v>
          </cell>
          <cell r="Q173">
            <v>167315</v>
          </cell>
          <cell r="T173">
            <v>1.8</v>
          </cell>
          <cell r="U173">
            <v>8.1999999999999993</v>
          </cell>
          <cell r="V173">
            <v>2.9</v>
          </cell>
          <cell r="W173">
            <v>7.4</v>
          </cell>
          <cell r="X173">
            <v>1.8</v>
          </cell>
          <cell r="Y173">
            <v>6.2</v>
          </cell>
          <cell r="AA173">
            <v>1.5</v>
          </cell>
          <cell r="AB173">
            <v>4.8</v>
          </cell>
          <cell r="AC173">
            <v>0.3</v>
          </cell>
          <cell r="AD173">
            <v>2.7</v>
          </cell>
          <cell r="AE173">
            <v>0.1</v>
          </cell>
          <cell r="AF173">
            <v>2.4</v>
          </cell>
          <cell r="AG173">
            <v>74304</v>
          </cell>
          <cell r="AH173">
            <v>7854</v>
          </cell>
          <cell r="AI173">
            <v>82158</v>
          </cell>
          <cell r="AJ173">
            <v>26541</v>
          </cell>
          <cell r="AK173">
            <v>4778</v>
          </cell>
          <cell r="AL173">
            <v>31319</v>
          </cell>
          <cell r="AM173">
            <v>7691</v>
          </cell>
          <cell r="AN173">
            <v>39010</v>
          </cell>
          <cell r="AP173">
            <v>11725</v>
          </cell>
          <cell r="AQ173">
            <v>54758</v>
          </cell>
          <cell r="AR173">
            <v>13531</v>
          </cell>
          <cell r="AS173">
            <v>150447</v>
          </cell>
          <cell r="AT173">
            <v>17853</v>
          </cell>
          <cell r="AU173">
            <v>-361</v>
          </cell>
          <cell r="AV173">
            <v>167938</v>
          </cell>
          <cell r="AW173">
            <v>1.7</v>
          </cell>
          <cell r="AX173">
            <v>1.8</v>
          </cell>
          <cell r="AY173">
            <v>1.7</v>
          </cell>
          <cell r="AZ173">
            <v>9.5</v>
          </cell>
          <cell r="BA173">
            <v>0.7</v>
          </cell>
          <cell r="BB173">
            <v>8</v>
          </cell>
          <cell r="BC173">
            <v>1.8</v>
          </cell>
          <cell r="BD173">
            <v>6.7</v>
          </cell>
          <cell r="BF173">
            <v>1.5</v>
          </cell>
          <cell r="BG173">
            <v>5.2</v>
          </cell>
          <cell r="BH173">
            <v>2.5</v>
          </cell>
          <cell r="BI173">
            <v>3</v>
          </cell>
          <cell r="BJ173">
            <v>2.7</v>
          </cell>
          <cell r="BK173">
            <v>3</v>
          </cell>
          <cell r="BO173">
            <v>24852</v>
          </cell>
          <cell r="CC173">
            <v>0</v>
          </cell>
          <cell r="CD173">
            <v>0</v>
          </cell>
        </row>
        <row r="174">
          <cell r="B174">
            <v>75346</v>
          </cell>
          <cell r="C174">
            <v>7991</v>
          </cell>
          <cell r="D174">
            <v>83337</v>
          </cell>
          <cell r="E174">
            <v>27456</v>
          </cell>
          <cell r="F174">
            <v>4850</v>
          </cell>
          <cell r="G174">
            <v>32307</v>
          </cell>
          <cell r="H174">
            <v>7784</v>
          </cell>
          <cell r="I174">
            <v>40091</v>
          </cell>
          <cell r="K174">
            <v>11847</v>
          </cell>
          <cell r="L174">
            <v>56045</v>
          </cell>
          <cell r="M174">
            <v>13222</v>
          </cell>
          <cell r="N174">
            <v>152604</v>
          </cell>
          <cell r="O174">
            <v>18041</v>
          </cell>
          <cell r="Q174">
            <v>170449</v>
          </cell>
          <cell r="T174">
            <v>1.6</v>
          </cell>
          <cell r="U174">
            <v>4.5999999999999996</v>
          </cell>
          <cell r="V174">
            <v>1.6</v>
          </cell>
          <cell r="W174">
            <v>4.2</v>
          </cell>
          <cell r="X174">
            <v>1.3</v>
          </cell>
          <cell r="Y174">
            <v>3.6</v>
          </cell>
          <cell r="AA174">
            <v>1</v>
          </cell>
          <cell r="AB174">
            <v>2.9</v>
          </cell>
          <cell r="AC174">
            <v>-1.4</v>
          </cell>
          <cell r="AD174">
            <v>1.8</v>
          </cell>
          <cell r="AE174">
            <v>2.1</v>
          </cell>
          <cell r="AF174">
            <v>1.9</v>
          </cell>
          <cell r="AG174">
            <v>75178</v>
          </cell>
          <cell r="AH174">
            <v>7964</v>
          </cell>
          <cell r="AI174">
            <v>83141</v>
          </cell>
          <cell r="AJ174">
            <v>27381</v>
          </cell>
          <cell r="AK174">
            <v>4833</v>
          </cell>
          <cell r="AL174">
            <v>32213</v>
          </cell>
          <cell r="AM174">
            <v>7789</v>
          </cell>
          <cell r="AN174">
            <v>40002</v>
          </cell>
          <cell r="AP174">
            <v>11887</v>
          </cell>
          <cell r="AQ174">
            <v>55990</v>
          </cell>
          <cell r="AR174">
            <v>13107</v>
          </cell>
          <cell r="AS174">
            <v>152238</v>
          </cell>
          <cell r="AT174">
            <v>17777</v>
          </cell>
          <cell r="AU174">
            <v>-87</v>
          </cell>
          <cell r="AV174">
            <v>169928</v>
          </cell>
          <cell r="AW174">
            <v>1.2</v>
          </cell>
          <cell r="AX174">
            <v>1.4</v>
          </cell>
          <cell r="AY174">
            <v>1.2</v>
          </cell>
          <cell r="AZ174">
            <v>3.2</v>
          </cell>
          <cell r="BA174">
            <v>1.1000000000000001</v>
          </cell>
          <cell r="BB174">
            <v>2.9</v>
          </cell>
          <cell r="BC174">
            <v>1.3</v>
          </cell>
          <cell r="BD174">
            <v>2.5</v>
          </cell>
          <cell r="BF174">
            <v>1.4</v>
          </cell>
          <cell r="BG174">
            <v>2.2999999999999998</v>
          </cell>
          <cell r="BH174">
            <v>-3.1</v>
          </cell>
          <cell r="BI174">
            <v>1.2</v>
          </cell>
          <cell r="BJ174">
            <v>-0.4</v>
          </cell>
          <cell r="BK174">
            <v>1.2</v>
          </cell>
          <cell r="BO174">
            <v>26079</v>
          </cell>
          <cell r="CC174">
            <v>0</v>
          </cell>
          <cell r="CD174">
            <v>0</v>
          </cell>
        </row>
        <row r="175">
          <cell r="B175">
            <v>76413</v>
          </cell>
          <cell r="C175">
            <v>8150</v>
          </cell>
          <cell r="D175">
            <v>84564</v>
          </cell>
          <cell r="E175">
            <v>27823</v>
          </cell>
          <cell r="F175">
            <v>4797</v>
          </cell>
          <cell r="G175">
            <v>32620</v>
          </cell>
          <cell r="H175">
            <v>7867</v>
          </cell>
          <cell r="I175">
            <v>40487</v>
          </cell>
          <cell r="K175">
            <v>11921</v>
          </cell>
          <cell r="L175">
            <v>56607</v>
          </cell>
          <cell r="M175">
            <v>12973</v>
          </cell>
          <cell r="N175">
            <v>154144</v>
          </cell>
          <cell r="O175">
            <v>18902</v>
          </cell>
          <cell r="Q175">
            <v>172782</v>
          </cell>
          <cell r="T175">
            <v>1.5</v>
          </cell>
          <cell r="U175">
            <v>1.3</v>
          </cell>
          <cell r="V175">
            <v>-1.1000000000000001</v>
          </cell>
          <cell r="W175">
            <v>1</v>
          </cell>
          <cell r="X175">
            <v>1.1000000000000001</v>
          </cell>
          <cell r="Y175">
            <v>1</v>
          </cell>
          <cell r="AA175">
            <v>0.6</v>
          </cell>
          <cell r="AB175">
            <v>1</v>
          </cell>
          <cell r="AC175">
            <v>-1.9</v>
          </cell>
          <cell r="AD175">
            <v>1</v>
          </cell>
          <cell r="AE175">
            <v>4.8</v>
          </cell>
          <cell r="AF175">
            <v>1.4</v>
          </cell>
          <cell r="AG175">
            <v>76514</v>
          </cell>
          <cell r="AH175">
            <v>8168</v>
          </cell>
          <cell r="AI175">
            <v>84683</v>
          </cell>
          <cell r="AJ175">
            <v>28301</v>
          </cell>
          <cell r="AK175">
            <v>4788</v>
          </cell>
          <cell r="AL175">
            <v>33089</v>
          </cell>
          <cell r="AM175">
            <v>7854</v>
          </cell>
          <cell r="AN175">
            <v>40943</v>
          </cell>
          <cell r="AP175">
            <v>11905</v>
          </cell>
          <cell r="AQ175">
            <v>57055</v>
          </cell>
          <cell r="AR175">
            <v>13315</v>
          </cell>
          <cell r="AS175">
            <v>155053</v>
          </cell>
          <cell r="AT175">
            <v>18813</v>
          </cell>
          <cell r="AU175">
            <v>234</v>
          </cell>
          <cell r="AV175">
            <v>174099</v>
          </cell>
          <cell r="AW175">
            <v>1.8</v>
          </cell>
          <cell r="AX175">
            <v>2.6</v>
          </cell>
          <cell r="AY175">
            <v>1.9</v>
          </cell>
          <cell r="AZ175">
            <v>3.4</v>
          </cell>
          <cell r="BA175">
            <v>-0.9</v>
          </cell>
          <cell r="BB175">
            <v>2.7</v>
          </cell>
          <cell r="BC175">
            <v>0.8</v>
          </cell>
          <cell r="BD175">
            <v>2.4</v>
          </cell>
          <cell r="BF175">
            <v>0.1</v>
          </cell>
          <cell r="BG175">
            <v>1.9</v>
          </cell>
          <cell r="BH175">
            <v>1.6</v>
          </cell>
          <cell r="BI175">
            <v>1.8</v>
          </cell>
          <cell r="BJ175">
            <v>5.8</v>
          </cell>
          <cell r="BK175">
            <v>2.5</v>
          </cell>
          <cell r="BO175">
            <v>29435</v>
          </cell>
          <cell r="CC175">
            <v>0</v>
          </cell>
          <cell r="CD175">
            <v>0</v>
          </cell>
        </row>
        <row r="176">
          <cell r="B176">
            <v>77630</v>
          </cell>
          <cell r="C176">
            <v>8325</v>
          </cell>
          <cell r="D176">
            <v>85955</v>
          </cell>
          <cell r="E176">
            <v>27404</v>
          </cell>
          <cell r="F176">
            <v>4700</v>
          </cell>
          <cell r="G176">
            <v>32103</v>
          </cell>
          <cell r="H176">
            <v>7952</v>
          </cell>
          <cell r="I176">
            <v>40056</v>
          </cell>
          <cell r="K176">
            <v>11992</v>
          </cell>
          <cell r="L176">
            <v>56330</v>
          </cell>
          <cell r="M176">
            <v>12783</v>
          </cell>
          <cell r="N176">
            <v>155068</v>
          </cell>
          <cell r="O176">
            <v>19941</v>
          </cell>
          <cell r="Q176">
            <v>174749</v>
          </cell>
          <cell r="T176">
            <v>1.6</v>
          </cell>
          <cell r="U176">
            <v>-1.5</v>
          </cell>
          <cell r="V176">
            <v>-2</v>
          </cell>
          <cell r="W176">
            <v>-1.6</v>
          </cell>
          <cell r="X176">
            <v>1.1000000000000001</v>
          </cell>
          <cell r="Y176">
            <v>-1.1000000000000001</v>
          </cell>
          <cell r="AA176">
            <v>0.6</v>
          </cell>
          <cell r="AB176">
            <v>-0.5</v>
          </cell>
          <cell r="AC176">
            <v>-1.5</v>
          </cell>
          <cell r="AD176">
            <v>0.6</v>
          </cell>
          <cell r="AE176">
            <v>5.5</v>
          </cell>
          <cell r="AF176">
            <v>1.1000000000000001</v>
          </cell>
          <cell r="AG176">
            <v>77491</v>
          </cell>
          <cell r="AH176">
            <v>8301</v>
          </cell>
          <cell r="AI176">
            <v>85792</v>
          </cell>
          <cell r="AJ176">
            <v>26714</v>
          </cell>
          <cell r="AK176">
            <v>4861</v>
          </cell>
          <cell r="AL176">
            <v>31575</v>
          </cell>
          <cell r="AM176">
            <v>7953</v>
          </cell>
          <cell r="AN176">
            <v>39528</v>
          </cell>
          <cell r="AP176">
            <v>11975</v>
          </cell>
          <cell r="AQ176">
            <v>55787</v>
          </cell>
          <cell r="AR176">
            <v>12406</v>
          </cell>
          <cell r="AS176">
            <v>153984</v>
          </cell>
          <cell r="AT176">
            <v>20151</v>
          </cell>
          <cell r="AU176">
            <v>-982</v>
          </cell>
          <cell r="AV176">
            <v>173153</v>
          </cell>
          <cell r="AW176">
            <v>1.3</v>
          </cell>
          <cell r="AX176">
            <v>1.6</v>
          </cell>
          <cell r="AY176">
            <v>1.3</v>
          </cell>
          <cell r="AZ176">
            <v>-5.6</v>
          </cell>
          <cell r="BA176">
            <v>1.5</v>
          </cell>
          <cell r="BB176">
            <v>-4.5999999999999996</v>
          </cell>
          <cell r="BC176">
            <v>1.3</v>
          </cell>
          <cell r="BD176">
            <v>-3.5</v>
          </cell>
          <cell r="BF176">
            <v>0.6</v>
          </cell>
          <cell r="BG176">
            <v>-2.2000000000000002</v>
          </cell>
          <cell r="BH176">
            <v>-6.8</v>
          </cell>
          <cell r="BI176">
            <v>-0.7</v>
          </cell>
          <cell r="BJ176">
            <v>7.1</v>
          </cell>
          <cell r="BK176">
            <v>-0.5</v>
          </cell>
          <cell r="BO176">
            <v>28564</v>
          </cell>
          <cell r="CC176">
            <v>0</v>
          </cell>
          <cell r="CD176">
            <v>-1</v>
          </cell>
        </row>
        <row r="177">
          <cell r="B177">
            <v>78870</v>
          </cell>
          <cell r="C177">
            <v>8477</v>
          </cell>
          <cell r="D177">
            <v>87347</v>
          </cell>
          <cell r="E177">
            <v>26764</v>
          </cell>
          <cell r="F177">
            <v>4688</v>
          </cell>
          <cell r="G177">
            <v>31451</v>
          </cell>
          <cell r="H177">
            <v>8044</v>
          </cell>
          <cell r="I177">
            <v>39495</v>
          </cell>
          <cell r="K177">
            <v>12112</v>
          </cell>
          <cell r="L177">
            <v>55955</v>
          </cell>
          <cell r="M177">
            <v>13087</v>
          </cell>
          <cell r="N177">
            <v>156388</v>
          </cell>
          <cell r="O177">
            <v>20693</v>
          </cell>
          <cell r="Q177">
            <v>177178</v>
          </cell>
          <cell r="T177">
            <v>1.6</v>
          </cell>
          <cell r="U177">
            <v>-2.2999999999999998</v>
          </cell>
          <cell r="V177">
            <v>-0.3</v>
          </cell>
          <cell r="W177">
            <v>-2</v>
          </cell>
          <cell r="X177">
            <v>1.2</v>
          </cell>
          <cell r="Y177">
            <v>-1.4</v>
          </cell>
          <cell r="AA177">
            <v>1</v>
          </cell>
          <cell r="AB177">
            <v>-0.7</v>
          </cell>
          <cell r="AC177">
            <v>2.4</v>
          </cell>
          <cell r="AD177">
            <v>0.9</v>
          </cell>
          <cell r="AE177">
            <v>3.8</v>
          </cell>
          <cell r="AF177">
            <v>1.4</v>
          </cell>
          <cell r="AG177">
            <v>78933</v>
          </cell>
          <cell r="AH177">
            <v>8507</v>
          </cell>
          <cell r="AI177">
            <v>87440</v>
          </cell>
          <cell r="AJ177">
            <v>27626</v>
          </cell>
          <cell r="AK177">
            <v>4428</v>
          </cell>
          <cell r="AL177">
            <v>32054</v>
          </cell>
          <cell r="AM177">
            <v>8047</v>
          </cell>
          <cell r="AN177">
            <v>40101</v>
          </cell>
          <cell r="AP177">
            <v>12122</v>
          </cell>
          <cell r="AQ177">
            <v>56571</v>
          </cell>
          <cell r="AR177">
            <v>13276</v>
          </cell>
          <cell r="AS177">
            <v>157287</v>
          </cell>
          <cell r="AT177">
            <v>20664</v>
          </cell>
          <cell r="AU177">
            <v>47</v>
          </cell>
          <cell r="AV177">
            <v>177998</v>
          </cell>
          <cell r="AW177">
            <v>1.9</v>
          </cell>
          <cell r="AX177">
            <v>2.5</v>
          </cell>
          <cell r="AY177">
            <v>1.9</v>
          </cell>
          <cell r="AZ177">
            <v>3.4</v>
          </cell>
          <cell r="BA177">
            <v>-8.9</v>
          </cell>
          <cell r="BB177">
            <v>1.5</v>
          </cell>
          <cell r="BC177">
            <v>1.2</v>
          </cell>
          <cell r="BD177">
            <v>1.4</v>
          </cell>
          <cell r="BF177">
            <v>1.2</v>
          </cell>
          <cell r="BG177">
            <v>1.4</v>
          </cell>
          <cell r="BH177">
            <v>7</v>
          </cell>
          <cell r="BI177">
            <v>2.1</v>
          </cell>
          <cell r="BJ177">
            <v>2.5</v>
          </cell>
          <cell r="BK177">
            <v>2.8</v>
          </cell>
          <cell r="BO177">
            <v>25944</v>
          </cell>
          <cell r="CC177">
            <v>0</v>
          </cell>
          <cell r="CD177">
            <v>0</v>
          </cell>
        </row>
        <row r="178">
          <cell r="B178">
            <v>79983</v>
          </cell>
          <cell r="C178">
            <v>8586</v>
          </cell>
          <cell r="D178">
            <v>88569</v>
          </cell>
          <cell r="E178">
            <v>26485</v>
          </cell>
          <cell r="F178">
            <v>4855</v>
          </cell>
          <cell r="G178">
            <v>31340</v>
          </cell>
          <cell r="H178">
            <v>8136</v>
          </cell>
          <cell r="I178">
            <v>39476</v>
          </cell>
          <cell r="K178">
            <v>12300</v>
          </cell>
          <cell r="L178">
            <v>56175</v>
          </cell>
          <cell r="M178">
            <v>14229</v>
          </cell>
          <cell r="N178">
            <v>158973</v>
          </cell>
          <cell r="O178">
            <v>20858</v>
          </cell>
          <cell r="Q178">
            <v>180044</v>
          </cell>
          <cell r="T178">
            <v>1.4</v>
          </cell>
          <cell r="U178">
            <v>-1</v>
          </cell>
          <cell r="V178">
            <v>3.6</v>
          </cell>
          <cell r="W178">
            <v>-0.4</v>
          </cell>
          <cell r="X178">
            <v>1.1000000000000001</v>
          </cell>
          <cell r="Y178">
            <v>0</v>
          </cell>
          <cell r="AA178">
            <v>1.6</v>
          </cell>
          <cell r="AB178">
            <v>0.4</v>
          </cell>
          <cell r="AC178">
            <v>8.6999999999999993</v>
          </cell>
          <cell r="AD178">
            <v>1.7</v>
          </cell>
          <cell r="AE178">
            <v>0.8</v>
          </cell>
          <cell r="AF178">
            <v>1.6</v>
          </cell>
          <cell r="AG178">
            <v>80079</v>
          </cell>
          <cell r="AH178">
            <v>8591</v>
          </cell>
          <cell r="AI178">
            <v>88670</v>
          </cell>
          <cell r="AJ178">
            <v>25529</v>
          </cell>
          <cell r="AK178">
            <v>4890</v>
          </cell>
          <cell r="AL178">
            <v>30419</v>
          </cell>
          <cell r="AM178">
            <v>8136</v>
          </cell>
          <cell r="AN178">
            <v>38555</v>
          </cell>
          <cell r="AP178">
            <v>12278</v>
          </cell>
          <cell r="AQ178">
            <v>55233</v>
          </cell>
          <cell r="AR178">
            <v>13839</v>
          </cell>
          <cell r="AS178">
            <v>157743</v>
          </cell>
          <cell r="AT178">
            <v>21119</v>
          </cell>
          <cell r="AU178">
            <v>884</v>
          </cell>
          <cell r="AV178">
            <v>179746</v>
          </cell>
          <cell r="AW178">
            <v>1.5</v>
          </cell>
          <cell r="AX178">
            <v>1</v>
          </cell>
          <cell r="AY178">
            <v>1.4</v>
          </cell>
          <cell r="AZ178">
            <v>-7.6</v>
          </cell>
          <cell r="BA178">
            <v>10.4</v>
          </cell>
          <cell r="BB178">
            <v>-5.0999999999999996</v>
          </cell>
          <cell r="BC178">
            <v>1.1000000000000001</v>
          </cell>
          <cell r="BD178">
            <v>-3.9</v>
          </cell>
          <cell r="BF178">
            <v>1.3</v>
          </cell>
          <cell r="BG178">
            <v>-2.4</v>
          </cell>
          <cell r="BH178">
            <v>4.2</v>
          </cell>
          <cell r="BI178">
            <v>0.3</v>
          </cell>
          <cell r="BJ178">
            <v>2.2000000000000002</v>
          </cell>
          <cell r="BK178">
            <v>1</v>
          </cell>
          <cell r="BO178">
            <v>24347</v>
          </cell>
          <cell r="CC178">
            <v>0</v>
          </cell>
          <cell r="CD178">
            <v>0</v>
          </cell>
        </row>
        <row r="179">
          <cell r="B179">
            <v>80960</v>
          </cell>
          <cell r="C179">
            <v>8667</v>
          </cell>
          <cell r="D179">
            <v>89628</v>
          </cell>
          <cell r="E179">
            <v>26807</v>
          </cell>
          <cell r="F179">
            <v>5071</v>
          </cell>
          <cell r="G179">
            <v>31878</v>
          </cell>
          <cell r="H179">
            <v>8222</v>
          </cell>
          <cell r="I179">
            <v>40100</v>
          </cell>
          <cell r="K179">
            <v>12528</v>
          </cell>
          <cell r="L179">
            <v>57075</v>
          </cell>
          <cell r="M179">
            <v>15833</v>
          </cell>
          <cell r="N179">
            <v>162536</v>
          </cell>
          <cell r="O179">
            <v>20748</v>
          </cell>
          <cell r="Q179">
            <v>183280</v>
          </cell>
          <cell r="T179">
            <v>1.2</v>
          </cell>
          <cell r="U179">
            <v>1.2</v>
          </cell>
          <cell r="V179">
            <v>4.5</v>
          </cell>
          <cell r="W179">
            <v>1.7</v>
          </cell>
          <cell r="X179">
            <v>1.1000000000000001</v>
          </cell>
          <cell r="Y179">
            <v>1.6</v>
          </cell>
          <cell r="AA179">
            <v>1.9</v>
          </cell>
          <cell r="AB179">
            <v>1.6</v>
          </cell>
          <cell r="AC179">
            <v>11.3</v>
          </cell>
          <cell r="AD179">
            <v>2.2000000000000002</v>
          </cell>
          <cell r="AE179">
            <v>-0.5</v>
          </cell>
          <cell r="AF179">
            <v>1.8</v>
          </cell>
          <cell r="AG179">
            <v>80919</v>
          </cell>
          <cell r="AH179">
            <v>8658</v>
          </cell>
          <cell r="AI179">
            <v>89576</v>
          </cell>
          <cell r="AJ179">
            <v>27126</v>
          </cell>
          <cell r="AK179">
            <v>5161</v>
          </cell>
          <cell r="AL179">
            <v>32288</v>
          </cell>
          <cell r="AM179">
            <v>8220</v>
          </cell>
          <cell r="AN179">
            <v>40508</v>
          </cell>
          <cell r="AP179">
            <v>12531</v>
          </cell>
          <cell r="AQ179">
            <v>57482</v>
          </cell>
          <cell r="AR179">
            <v>15889</v>
          </cell>
          <cell r="AS179">
            <v>162948</v>
          </cell>
          <cell r="AT179">
            <v>20494</v>
          </cell>
          <cell r="AU179">
            <v>86</v>
          </cell>
          <cell r="AV179">
            <v>183528</v>
          </cell>
          <cell r="AW179">
            <v>1</v>
          </cell>
          <cell r="AX179">
            <v>0.8</v>
          </cell>
          <cell r="AY179">
            <v>1</v>
          </cell>
          <cell r="AZ179">
            <v>6.3</v>
          </cell>
          <cell r="BA179">
            <v>5.5</v>
          </cell>
          <cell r="BB179">
            <v>6.1</v>
          </cell>
          <cell r="BC179">
            <v>1</v>
          </cell>
          <cell r="BD179">
            <v>5.0999999999999996</v>
          </cell>
          <cell r="BF179">
            <v>2.1</v>
          </cell>
          <cell r="BG179">
            <v>4.0999999999999996</v>
          </cell>
          <cell r="BH179">
            <v>14.8</v>
          </cell>
          <cell r="BI179">
            <v>3.3</v>
          </cell>
          <cell r="BJ179">
            <v>-3</v>
          </cell>
          <cell r="BK179">
            <v>2.1</v>
          </cell>
          <cell r="BO179">
            <v>28006</v>
          </cell>
          <cell r="CC179">
            <v>0</v>
          </cell>
          <cell r="CD179">
            <v>0</v>
          </cell>
        </row>
        <row r="180">
          <cell r="B180">
            <v>81868</v>
          </cell>
          <cell r="C180">
            <v>8764</v>
          </cell>
          <cell r="D180">
            <v>90632</v>
          </cell>
          <cell r="E180">
            <v>27472</v>
          </cell>
          <cell r="F180">
            <v>5097</v>
          </cell>
          <cell r="G180">
            <v>32568</v>
          </cell>
          <cell r="H180">
            <v>8306</v>
          </cell>
          <cell r="I180">
            <v>40875</v>
          </cell>
          <cell r="K180">
            <v>12754</v>
          </cell>
          <cell r="L180">
            <v>58123</v>
          </cell>
          <cell r="M180">
            <v>17350</v>
          </cell>
          <cell r="N180">
            <v>166105</v>
          </cell>
          <cell r="O180">
            <v>20751</v>
          </cell>
          <cell r="Q180">
            <v>186565</v>
          </cell>
          <cell r="T180">
            <v>1.1000000000000001</v>
          </cell>
          <cell r="U180">
            <v>2.5</v>
          </cell>
          <cell r="V180">
            <v>0.5</v>
          </cell>
          <cell r="W180">
            <v>2.2000000000000002</v>
          </cell>
          <cell r="X180">
            <v>1</v>
          </cell>
          <cell r="Y180">
            <v>1.9</v>
          </cell>
          <cell r="AA180">
            <v>1.8</v>
          </cell>
          <cell r="AB180">
            <v>1.8</v>
          </cell>
          <cell r="AC180">
            <v>9.6</v>
          </cell>
          <cell r="AD180">
            <v>2.2000000000000002</v>
          </cell>
          <cell r="AE180">
            <v>0</v>
          </cell>
          <cell r="AF180">
            <v>1.8</v>
          </cell>
          <cell r="AG180">
            <v>81847</v>
          </cell>
          <cell r="AH180">
            <v>8765</v>
          </cell>
          <cell r="AI180">
            <v>90612</v>
          </cell>
          <cell r="AJ180">
            <v>27686</v>
          </cell>
          <cell r="AK180">
            <v>5172</v>
          </cell>
          <cell r="AL180">
            <v>32858</v>
          </cell>
          <cell r="AM180">
            <v>8306</v>
          </cell>
          <cell r="AN180">
            <v>41164</v>
          </cell>
          <cell r="AP180">
            <v>12772</v>
          </cell>
          <cell r="AQ180">
            <v>58431</v>
          </cell>
          <cell r="AR180">
            <v>17785</v>
          </cell>
          <cell r="AS180">
            <v>166828</v>
          </cell>
          <cell r="AT180">
            <v>20746</v>
          </cell>
          <cell r="AU180">
            <v>-1398</v>
          </cell>
          <cell r="AV180">
            <v>186176</v>
          </cell>
          <cell r="AW180">
            <v>1.1000000000000001</v>
          </cell>
          <cell r="AX180">
            <v>1.2</v>
          </cell>
          <cell r="AY180">
            <v>1.2</v>
          </cell>
          <cell r="AZ180">
            <v>2.1</v>
          </cell>
          <cell r="BA180">
            <v>0.2</v>
          </cell>
          <cell r="BB180">
            <v>1.8</v>
          </cell>
          <cell r="BC180">
            <v>1.1000000000000001</v>
          </cell>
          <cell r="BD180">
            <v>1.6</v>
          </cell>
          <cell r="BF180">
            <v>1.9</v>
          </cell>
          <cell r="BG180">
            <v>1.7</v>
          </cell>
          <cell r="BH180">
            <v>11.9</v>
          </cell>
          <cell r="BI180">
            <v>2.4</v>
          </cell>
          <cell r="BJ180">
            <v>1.2</v>
          </cell>
          <cell r="BK180">
            <v>1.4</v>
          </cell>
          <cell r="BO180">
            <v>29648</v>
          </cell>
          <cell r="CC180">
            <v>0</v>
          </cell>
          <cell r="CD180">
            <v>0</v>
          </cell>
        </row>
        <row r="181">
          <cell r="B181">
            <v>82968</v>
          </cell>
          <cell r="C181">
            <v>8926</v>
          </cell>
          <cell r="D181">
            <v>91894</v>
          </cell>
          <cell r="E181">
            <v>28436</v>
          </cell>
          <cell r="F181">
            <v>4950</v>
          </cell>
          <cell r="G181">
            <v>33386</v>
          </cell>
          <cell r="H181">
            <v>8389</v>
          </cell>
          <cell r="I181">
            <v>41775</v>
          </cell>
          <cell r="K181">
            <v>12945</v>
          </cell>
          <cell r="L181">
            <v>59262</v>
          </cell>
          <cell r="M181">
            <v>18164</v>
          </cell>
          <cell r="N181">
            <v>169320</v>
          </cell>
          <cell r="O181">
            <v>21136</v>
          </cell>
          <cell r="Q181">
            <v>190129</v>
          </cell>
          <cell r="T181">
            <v>1.4</v>
          </cell>
          <cell r="U181">
            <v>3.5</v>
          </cell>
          <cell r="V181">
            <v>-2.9</v>
          </cell>
          <cell r="W181">
            <v>2.5</v>
          </cell>
          <cell r="X181">
            <v>1</v>
          </cell>
          <cell r="Y181">
            <v>2.2000000000000002</v>
          </cell>
          <cell r="AA181">
            <v>1.5</v>
          </cell>
          <cell r="AB181">
            <v>2</v>
          </cell>
          <cell r="AC181">
            <v>4.7</v>
          </cell>
          <cell r="AD181">
            <v>1.9</v>
          </cell>
          <cell r="AE181">
            <v>1.9</v>
          </cell>
          <cell r="AF181">
            <v>1.9</v>
          </cell>
          <cell r="AG181">
            <v>82917</v>
          </cell>
          <cell r="AH181">
            <v>8899</v>
          </cell>
          <cell r="AI181">
            <v>91817</v>
          </cell>
          <cell r="AJ181">
            <v>28289</v>
          </cell>
          <cell r="AK181">
            <v>4892</v>
          </cell>
          <cell r="AL181">
            <v>33181</v>
          </cell>
          <cell r="AM181">
            <v>8388</v>
          </cell>
          <cell r="AN181">
            <v>41569</v>
          </cell>
          <cell r="AP181">
            <v>12951</v>
          </cell>
          <cell r="AQ181">
            <v>59064</v>
          </cell>
          <cell r="AR181">
            <v>17678</v>
          </cell>
          <cell r="AS181">
            <v>168559</v>
          </cell>
          <cell r="AT181">
            <v>21123</v>
          </cell>
          <cell r="AU181">
            <v>638</v>
          </cell>
          <cell r="AV181">
            <v>190319</v>
          </cell>
          <cell r="AW181">
            <v>1.3</v>
          </cell>
          <cell r="AX181">
            <v>1.5</v>
          </cell>
          <cell r="AY181">
            <v>1.3</v>
          </cell>
          <cell r="AZ181">
            <v>2.2000000000000002</v>
          </cell>
          <cell r="BA181">
            <v>-5.4</v>
          </cell>
          <cell r="BB181">
            <v>1</v>
          </cell>
          <cell r="BC181">
            <v>1</v>
          </cell>
          <cell r="BD181">
            <v>1</v>
          </cell>
          <cell r="BF181">
            <v>1.4</v>
          </cell>
          <cell r="BG181">
            <v>1.1000000000000001</v>
          </cell>
          <cell r="BH181">
            <v>-0.6</v>
          </cell>
          <cell r="BI181">
            <v>1</v>
          </cell>
          <cell r="BJ181">
            <v>1.8</v>
          </cell>
          <cell r="BK181">
            <v>2.2000000000000002</v>
          </cell>
          <cell r="BO181">
            <v>26531</v>
          </cell>
          <cell r="CC181">
            <v>0</v>
          </cell>
          <cell r="CD181">
            <v>0</v>
          </cell>
        </row>
        <row r="182">
          <cell r="B182">
            <v>84155</v>
          </cell>
          <cell r="C182">
            <v>9138</v>
          </cell>
          <cell r="D182">
            <v>93293</v>
          </cell>
          <cell r="E182">
            <v>29688</v>
          </cell>
          <cell r="F182">
            <v>4824</v>
          </cell>
          <cell r="G182">
            <v>34512</v>
          </cell>
          <cell r="H182">
            <v>8457</v>
          </cell>
          <cell r="I182">
            <v>42968</v>
          </cell>
          <cell r="K182">
            <v>13099</v>
          </cell>
          <cell r="L182">
            <v>60656</v>
          </cell>
          <cell r="M182">
            <v>17943</v>
          </cell>
          <cell r="N182">
            <v>171892</v>
          </cell>
          <cell r="O182">
            <v>21830</v>
          </cell>
          <cell r="Q182">
            <v>193502</v>
          </cell>
          <cell r="T182">
            <v>1.5</v>
          </cell>
          <cell r="U182">
            <v>4.4000000000000004</v>
          </cell>
          <cell r="V182">
            <v>-2.5</v>
          </cell>
          <cell r="W182">
            <v>3.4</v>
          </cell>
          <cell r="X182">
            <v>0.8</v>
          </cell>
          <cell r="Y182">
            <v>2.9</v>
          </cell>
          <cell r="AA182">
            <v>1.2</v>
          </cell>
          <cell r="AB182">
            <v>2.4</v>
          </cell>
          <cell r="AC182">
            <v>-1.2</v>
          </cell>
          <cell r="AD182">
            <v>1.5</v>
          </cell>
          <cell r="AE182">
            <v>3.3</v>
          </cell>
          <cell r="AF182">
            <v>1.8</v>
          </cell>
          <cell r="AG182">
            <v>84096</v>
          </cell>
          <cell r="AH182">
            <v>9144</v>
          </cell>
          <cell r="AI182">
            <v>93240</v>
          </cell>
          <cell r="AJ182">
            <v>29449</v>
          </cell>
          <cell r="AK182">
            <v>4695</v>
          </cell>
          <cell r="AL182">
            <v>34143</v>
          </cell>
          <cell r="AM182">
            <v>8462</v>
          </cell>
          <cell r="AN182">
            <v>42606</v>
          </cell>
          <cell r="AP182">
            <v>13088</v>
          </cell>
          <cell r="AQ182">
            <v>60283</v>
          </cell>
          <cell r="AR182">
            <v>18729</v>
          </cell>
          <cell r="AS182">
            <v>172252</v>
          </cell>
          <cell r="AT182">
            <v>21696</v>
          </cell>
          <cell r="AU182">
            <v>-239</v>
          </cell>
          <cell r="AV182">
            <v>193709</v>
          </cell>
          <cell r="AW182">
            <v>1.4</v>
          </cell>
          <cell r="AX182">
            <v>2.7</v>
          </cell>
          <cell r="AY182">
            <v>1.5</v>
          </cell>
          <cell r="AZ182">
            <v>4.0999999999999996</v>
          </cell>
          <cell r="BA182">
            <v>-4</v>
          </cell>
          <cell r="BB182">
            <v>2.9</v>
          </cell>
          <cell r="BC182">
            <v>0.9</v>
          </cell>
          <cell r="BD182">
            <v>2.5</v>
          </cell>
          <cell r="BF182">
            <v>1.1000000000000001</v>
          </cell>
          <cell r="BG182">
            <v>2.1</v>
          </cell>
          <cell r="BH182">
            <v>5.9</v>
          </cell>
          <cell r="BI182">
            <v>2.2000000000000002</v>
          </cell>
          <cell r="BJ182">
            <v>2.7</v>
          </cell>
          <cell r="BK182">
            <v>1.8</v>
          </cell>
          <cell r="BO182">
            <v>28197</v>
          </cell>
          <cell r="CC182">
            <v>0</v>
          </cell>
          <cell r="CD182">
            <v>0</v>
          </cell>
        </row>
        <row r="183">
          <cell r="B183">
            <v>85272</v>
          </cell>
          <cell r="C183">
            <v>9357</v>
          </cell>
          <cell r="D183">
            <v>94628</v>
          </cell>
          <cell r="E183">
            <v>31240</v>
          </cell>
          <cell r="F183">
            <v>4792</v>
          </cell>
          <cell r="G183">
            <v>36032</v>
          </cell>
          <cell r="H183">
            <v>8530</v>
          </cell>
          <cell r="I183">
            <v>44562</v>
          </cell>
          <cell r="K183">
            <v>13243</v>
          </cell>
          <cell r="L183">
            <v>62439</v>
          </cell>
          <cell r="M183">
            <v>17193</v>
          </cell>
          <cell r="N183">
            <v>174261</v>
          </cell>
          <cell r="O183">
            <v>22408</v>
          </cell>
          <cell r="Q183">
            <v>196642</v>
          </cell>
          <cell r="T183">
            <v>1.4</v>
          </cell>
          <cell r="U183">
            <v>5.2</v>
          </cell>
          <cell r="V183">
            <v>-0.7</v>
          </cell>
          <cell r="W183">
            <v>4.4000000000000004</v>
          </cell>
          <cell r="X183">
            <v>0.9</v>
          </cell>
          <cell r="Y183">
            <v>3.7</v>
          </cell>
          <cell r="AA183">
            <v>1.1000000000000001</v>
          </cell>
          <cell r="AB183">
            <v>2.9</v>
          </cell>
          <cell r="AC183">
            <v>-4.2</v>
          </cell>
          <cell r="AD183">
            <v>1.4</v>
          </cell>
          <cell r="AE183">
            <v>2.6</v>
          </cell>
          <cell r="AF183">
            <v>1.6</v>
          </cell>
          <cell r="AG183">
            <v>85592</v>
          </cell>
          <cell r="AH183">
            <v>9388</v>
          </cell>
          <cell r="AI183">
            <v>94979</v>
          </cell>
          <cell r="AJ183">
            <v>31212</v>
          </cell>
          <cell r="AK183">
            <v>4988</v>
          </cell>
          <cell r="AL183">
            <v>36200</v>
          </cell>
          <cell r="AM183">
            <v>8533</v>
          </cell>
          <cell r="AN183">
            <v>44733</v>
          </cell>
          <cell r="AP183">
            <v>13242</v>
          </cell>
          <cell r="AQ183">
            <v>62608</v>
          </cell>
          <cell r="AR183">
            <v>16682</v>
          </cell>
          <cell r="AS183">
            <v>174270</v>
          </cell>
          <cell r="AT183">
            <v>22688</v>
          </cell>
          <cell r="AU183">
            <v>-642</v>
          </cell>
          <cell r="AV183">
            <v>196316</v>
          </cell>
          <cell r="AW183">
            <v>1.8</v>
          </cell>
          <cell r="AX183">
            <v>2.7</v>
          </cell>
          <cell r="AY183">
            <v>1.9</v>
          </cell>
          <cell r="AZ183">
            <v>6</v>
          </cell>
          <cell r="BA183">
            <v>6.2</v>
          </cell>
          <cell r="BB183">
            <v>6</v>
          </cell>
          <cell r="BC183">
            <v>0.8</v>
          </cell>
          <cell r="BD183">
            <v>5</v>
          </cell>
          <cell r="BF183">
            <v>1.2</v>
          </cell>
          <cell r="BG183">
            <v>3.9</v>
          </cell>
          <cell r="BH183">
            <v>-10.9</v>
          </cell>
          <cell r="BI183">
            <v>1.2</v>
          </cell>
          <cell r="BJ183">
            <v>4.5999999999999996</v>
          </cell>
          <cell r="BK183">
            <v>1.3</v>
          </cell>
          <cell r="BO183">
            <v>32159</v>
          </cell>
          <cell r="CC183">
            <v>-1</v>
          </cell>
          <cell r="CD183">
            <v>0</v>
          </cell>
        </row>
        <row r="184">
          <cell r="B184">
            <v>86412</v>
          </cell>
          <cell r="C184">
            <v>9571</v>
          </cell>
          <cell r="D184">
            <v>95983</v>
          </cell>
          <cell r="E184">
            <v>32427</v>
          </cell>
          <cell r="F184">
            <v>4828</v>
          </cell>
          <cell r="G184">
            <v>37256</v>
          </cell>
          <cell r="H184">
            <v>8591</v>
          </cell>
          <cell r="I184">
            <v>45847</v>
          </cell>
          <cell r="K184">
            <v>13375</v>
          </cell>
          <cell r="L184">
            <v>63902</v>
          </cell>
          <cell r="M184">
            <v>16268</v>
          </cell>
          <cell r="N184">
            <v>176154</v>
          </cell>
          <cell r="O184">
            <v>22815</v>
          </cell>
          <cell r="Q184">
            <v>199193</v>
          </cell>
          <cell r="T184">
            <v>1.4</v>
          </cell>
          <cell r="U184">
            <v>3.8</v>
          </cell>
          <cell r="V184">
            <v>0.8</v>
          </cell>
          <cell r="W184">
            <v>3.4</v>
          </cell>
          <cell r="X184">
            <v>0.7</v>
          </cell>
          <cell r="Y184">
            <v>2.9</v>
          </cell>
          <cell r="AA184">
            <v>1</v>
          </cell>
          <cell r="AB184">
            <v>2.2999999999999998</v>
          </cell>
          <cell r="AC184">
            <v>-5.4</v>
          </cell>
          <cell r="AD184">
            <v>1.1000000000000001</v>
          </cell>
          <cell r="AE184">
            <v>1.8</v>
          </cell>
          <cell r="AF184">
            <v>1.3</v>
          </cell>
          <cell r="AG184">
            <v>86116</v>
          </cell>
          <cell r="AH184">
            <v>9552</v>
          </cell>
          <cell r="AI184">
            <v>95669</v>
          </cell>
          <cell r="AJ184">
            <v>33096</v>
          </cell>
          <cell r="AK184">
            <v>4687</v>
          </cell>
          <cell r="AL184">
            <v>37782</v>
          </cell>
          <cell r="AM184">
            <v>8565</v>
          </cell>
          <cell r="AN184">
            <v>46348</v>
          </cell>
          <cell r="AP184">
            <v>13387</v>
          </cell>
          <cell r="AQ184">
            <v>64413</v>
          </cell>
          <cell r="AR184">
            <v>16250</v>
          </cell>
          <cell r="AS184">
            <v>176331</v>
          </cell>
          <cell r="AT184">
            <v>22831</v>
          </cell>
          <cell r="AU184">
            <v>412</v>
          </cell>
          <cell r="AV184">
            <v>199574</v>
          </cell>
          <cell r="AW184">
            <v>0.6</v>
          </cell>
          <cell r="AX184">
            <v>1.8</v>
          </cell>
          <cell r="AY184">
            <v>0.7</v>
          </cell>
          <cell r="AZ184">
            <v>6</v>
          </cell>
          <cell r="BA184">
            <v>-6</v>
          </cell>
          <cell r="BB184">
            <v>4.4000000000000004</v>
          </cell>
          <cell r="BC184">
            <v>0.4</v>
          </cell>
          <cell r="BD184">
            <v>3.6</v>
          </cell>
          <cell r="BF184">
            <v>1.1000000000000001</v>
          </cell>
          <cell r="BG184">
            <v>2.9</v>
          </cell>
          <cell r="BH184">
            <v>-2.6</v>
          </cell>
          <cell r="BI184">
            <v>1.2</v>
          </cell>
          <cell r="BJ184">
            <v>0.6</v>
          </cell>
          <cell r="BK184">
            <v>1.7</v>
          </cell>
          <cell r="BO184">
            <v>35639</v>
          </cell>
          <cell r="CC184">
            <v>0</v>
          </cell>
          <cell r="CD184">
            <v>0</v>
          </cell>
        </row>
        <row r="185">
          <cell r="B185">
            <v>87665</v>
          </cell>
          <cell r="C185">
            <v>9779</v>
          </cell>
          <cell r="D185">
            <v>97444</v>
          </cell>
          <cell r="E185">
            <v>33008</v>
          </cell>
          <cell r="F185">
            <v>4909</v>
          </cell>
          <cell r="G185">
            <v>37918</v>
          </cell>
          <cell r="H185">
            <v>8658</v>
          </cell>
          <cell r="I185">
            <v>46576</v>
          </cell>
          <cell r="K185">
            <v>13515</v>
          </cell>
          <cell r="L185">
            <v>64812</v>
          </cell>
          <cell r="M185">
            <v>15684</v>
          </cell>
          <cell r="N185">
            <v>177940</v>
          </cell>
          <cell r="O185">
            <v>23169</v>
          </cell>
          <cell r="Q185">
            <v>201567</v>
          </cell>
          <cell r="T185">
            <v>1.5</v>
          </cell>
          <cell r="U185">
            <v>1.8</v>
          </cell>
          <cell r="V185">
            <v>1.7</v>
          </cell>
          <cell r="W185">
            <v>1.8</v>
          </cell>
          <cell r="X185">
            <v>0.8</v>
          </cell>
          <cell r="Y185">
            <v>1.6</v>
          </cell>
          <cell r="AA185">
            <v>1.1000000000000001</v>
          </cell>
          <cell r="AB185">
            <v>1.4</v>
          </cell>
          <cell r="AC185">
            <v>-3.6</v>
          </cell>
          <cell r="AD185">
            <v>1</v>
          </cell>
          <cell r="AE185">
            <v>1.6</v>
          </cell>
          <cell r="AF185">
            <v>1.2</v>
          </cell>
          <cell r="AG185">
            <v>87627</v>
          </cell>
          <cell r="AH185">
            <v>9761</v>
          </cell>
          <cell r="AI185">
            <v>97387</v>
          </cell>
          <cell r="AJ185">
            <v>32610</v>
          </cell>
          <cell r="AK185">
            <v>4947</v>
          </cell>
          <cell r="AL185">
            <v>37557</v>
          </cell>
          <cell r="AM185">
            <v>8730</v>
          </cell>
          <cell r="AN185">
            <v>46287</v>
          </cell>
          <cell r="AP185">
            <v>13528</v>
          </cell>
          <cell r="AQ185">
            <v>64537</v>
          </cell>
          <cell r="AR185">
            <v>16034</v>
          </cell>
          <cell r="AS185">
            <v>177958</v>
          </cell>
          <cell r="AT185">
            <v>22894</v>
          </cell>
          <cell r="AU185">
            <v>974</v>
          </cell>
          <cell r="AV185">
            <v>201827</v>
          </cell>
          <cell r="AW185">
            <v>1.8</v>
          </cell>
          <cell r="AX185">
            <v>2.2000000000000002</v>
          </cell>
          <cell r="AY185">
            <v>1.8</v>
          </cell>
          <cell r="AZ185">
            <v>-1.5</v>
          </cell>
          <cell r="BA185">
            <v>5.5</v>
          </cell>
          <cell r="BB185">
            <v>-0.6</v>
          </cell>
          <cell r="BC185">
            <v>1.9</v>
          </cell>
          <cell r="BD185">
            <v>-0.1</v>
          </cell>
          <cell r="BF185">
            <v>1.1000000000000001</v>
          </cell>
          <cell r="BG185">
            <v>0.2</v>
          </cell>
          <cell r="BH185">
            <v>-1.3</v>
          </cell>
          <cell r="BI185">
            <v>0.9</v>
          </cell>
          <cell r="BJ185">
            <v>0.3</v>
          </cell>
          <cell r="BK185">
            <v>1.1000000000000001</v>
          </cell>
          <cell r="BO185">
            <v>30392</v>
          </cell>
          <cell r="CC185">
            <v>1</v>
          </cell>
          <cell r="CD185">
            <v>0</v>
          </cell>
        </row>
        <row r="186">
          <cell r="B186">
            <v>89028</v>
          </cell>
          <cell r="C186">
            <v>9987</v>
          </cell>
          <cell r="D186">
            <v>99015</v>
          </cell>
          <cell r="E186">
            <v>33442</v>
          </cell>
          <cell r="F186">
            <v>5056</v>
          </cell>
          <cell r="G186">
            <v>38498</v>
          </cell>
          <cell r="H186">
            <v>8756</v>
          </cell>
          <cell r="I186">
            <v>47254</v>
          </cell>
          <cell r="K186">
            <v>13701</v>
          </cell>
          <cell r="L186">
            <v>65707</v>
          </cell>
          <cell r="M186">
            <v>16003</v>
          </cell>
          <cell r="N186">
            <v>180726</v>
          </cell>
          <cell r="O186">
            <v>23680</v>
          </cell>
          <cell r="Q186">
            <v>204508</v>
          </cell>
          <cell r="T186">
            <v>1.6</v>
          </cell>
          <cell r="U186">
            <v>1.3</v>
          </cell>
          <cell r="V186">
            <v>3</v>
          </cell>
          <cell r="W186">
            <v>1.5</v>
          </cell>
          <cell r="X186">
            <v>1.1000000000000001</v>
          </cell>
          <cell r="Y186">
            <v>1.5</v>
          </cell>
          <cell r="AA186">
            <v>1.4</v>
          </cell>
          <cell r="AB186">
            <v>1.4</v>
          </cell>
          <cell r="AC186">
            <v>2</v>
          </cell>
          <cell r="AD186">
            <v>1.6</v>
          </cell>
          <cell r="AE186">
            <v>2.2000000000000002</v>
          </cell>
          <cell r="AF186">
            <v>1.5</v>
          </cell>
          <cell r="AG186">
            <v>89285</v>
          </cell>
          <cell r="AH186">
            <v>10028</v>
          </cell>
          <cell r="AI186">
            <v>99313</v>
          </cell>
          <cell r="AJ186">
            <v>33342</v>
          </cell>
          <cell r="AK186">
            <v>5032</v>
          </cell>
          <cell r="AL186">
            <v>38374</v>
          </cell>
          <cell r="AM186">
            <v>8661</v>
          </cell>
          <cell r="AN186">
            <v>47035</v>
          </cell>
          <cell r="AP186">
            <v>13647</v>
          </cell>
          <cell r="AQ186">
            <v>65443</v>
          </cell>
          <cell r="AR186">
            <v>15306</v>
          </cell>
          <cell r="AS186">
            <v>180063</v>
          </cell>
          <cell r="AT186">
            <v>23796</v>
          </cell>
          <cell r="AU186">
            <v>-183</v>
          </cell>
          <cell r="AV186">
            <v>203675</v>
          </cell>
          <cell r="AW186">
            <v>1.9</v>
          </cell>
          <cell r="AX186">
            <v>2.7</v>
          </cell>
          <cell r="AY186">
            <v>2</v>
          </cell>
          <cell r="AZ186">
            <v>2.2000000000000002</v>
          </cell>
          <cell r="BA186">
            <v>1.7</v>
          </cell>
          <cell r="BB186">
            <v>2.2000000000000002</v>
          </cell>
          <cell r="BC186">
            <v>-0.8</v>
          </cell>
          <cell r="BD186">
            <v>1.6</v>
          </cell>
          <cell r="BF186">
            <v>0.9</v>
          </cell>
          <cell r="BG186">
            <v>1.4</v>
          </cell>
          <cell r="BH186">
            <v>-4.5</v>
          </cell>
          <cell r="BI186">
            <v>1.2</v>
          </cell>
          <cell r="BJ186">
            <v>3.9</v>
          </cell>
          <cell r="BK186">
            <v>0.9</v>
          </cell>
          <cell r="BO186">
            <v>32045</v>
          </cell>
          <cell r="CC186">
            <v>0</v>
          </cell>
          <cell r="CD186">
            <v>0</v>
          </cell>
        </row>
        <row r="187">
          <cell r="B187">
            <v>90514</v>
          </cell>
          <cell r="C187">
            <v>10193</v>
          </cell>
          <cell r="D187">
            <v>100706</v>
          </cell>
          <cell r="E187">
            <v>34207</v>
          </cell>
          <cell r="F187">
            <v>5184</v>
          </cell>
          <cell r="G187">
            <v>39391</v>
          </cell>
          <cell r="H187">
            <v>8908</v>
          </cell>
          <cell r="I187">
            <v>48298</v>
          </cell>
          <cell r="K187">
            <v>13945</v>
          </cell>
          <cell r="L187">
            <v>67023</v>
          </cell>
          <cell r="M187">
            <v>16909</v>
          </cell>
          <cell r="N187">
            <v>184561</v>
          </cell>
          <cell r="O187">
            <v>24216</v>
          </cell>
          <cell r="Q187">
            <v>208518</v>
          </cell>
          <cell r="T187">
            <v>1.7</v>
          </cell>
          <cell r="U187">
            <v>2.2999999999999998</v>
          </cell>
          <cell r="V187">
            <v>2.5</v>
          </cell>
          <cell r="W187">
            <v>2.2999999999999998</v>
          </cell>
          <cell r="X187">
            <v>1.7</v>
          </cell>
          <cell r="Y187">
            <v>2.2000000000000002</v>
          </cell>
          <cell r="AA187">
            <v>1.8</v>
          </cell>
          <cell r="AB187">
            <v>2</v>
          </cell>
          <cell r="AC187">
            <v>5.7</v>
          </cell>
          <cell r="AD187">
            <v>2.1</v>
          </cell>
          <cell r="AE187">
            <v>2.2999999999999998</v>
          </cell>
          <cell r="AF187">
            <v>2</v>
          </cell>
          <cell r="AG187">
            <v>90358</v>
          </cell>
          <cell r="AH187">
            <v>10166</v>
          </cell>
          <cell r="AI187">
            <v>100524</v>
          </cell>
          <cell r="AJ187">
            <v>34031</v>
          </cell>
          <cell r="AK187">
            <v>5229</v>
          </cell>
          <cell r="AL187">
            <v>39260</v>
          </cell>
          <cell r="AM187">
            <v>8952</v>
          </cell>
          <cell r="AN187">
            <v>48212</v>
          </cell>
          <cell r="AP187">
            <v>13971</v>
          </cell>
          <cell r="AQ187">
            <v>66958</v>
          </cell>
          <cell r="AR187">
            <v>17130</v>
          </cell>
          <cell r="AS187">
            <v>184612</v>
          </cell>
          <cell r="AT187">
            <v>24238</v>
          </cell>
          <cell r="AU187">
            <v>-332</v>
          </cell>
          <cell r="AV187">
            <v>208518</v>
          </cell>
          <cell r="AW187">
            <v>1.2</v>
          </cell>
          <cell r="AX187">
            <v>1.4</v>
          </cell>
          <cell r="AY187">
            <v>1.2</v>
          </cell>
          <cell r="AZ187">
            <v>2.1</v>
          </cell>
          <cell r="BA187">
            <v>3.9</v>
          </cell>
          <cell r="BB187">
            <v>2.2999999999999998</v>
          </cell>
          <cell r="BC187">
            <v>3.4</v>
          </cell>
          <cell r="BD187">
            <v>2.5</v>
          </cell>
          <cell r="BF187">
            <v>2.4</v>
          </cell>
          <cell r="BG187">
            <v>2.2999999999999998</v>
          </cell>
          <cell r="BH187">
            <v>11.9</v>
          </cell>
          <cell r="BI187">
            <v>2.5</v>
          </cell>
          <cell r="BJ187">
            <v>1.9</v>
          </cell>
          <cell r="BK187">
            <v>2.4</v>
          </cell>
          <cell r="BO187">
            <v>34985</v>
          </cell>
          <cell r="CC187">
            <v>-1</v>
          </cell>
          <cell r="CD187">
            <v>0</v>
          </cell>
        </row>
        <row r="188">
          <cell r="B188">
            <v>92045</v>
          </cell>
          <cell r="C188">
            <v>10390</v>
          </cell>
          <cell r="D188">
            <v>102434</v>
          </cell>
          <cell r="E188">
            <v>34783</v>
          </cell>
          <cell r="F188">
            <v>5235</v>
          </cell>
          <cell r="G188">
            <v>40018</v>
          </cell>
          <cell r="H188">
            <v>9085</v>
          </cell>
          <cell r="I188">
            <v>49104</v>
          </cell>
          <cell r="K188">
            <v>14221</v>
          </cell>
          <cell r="L188">
            <v>68141</v>
          </cell>
          <cell r="M188">
            <v>18173</v>
          </cell>
          <cell r="N188">
            <v>188747</v>
          </cell>
          <cell r="O188">
            <v>24584</v>
          </cell>
          <cell r="Q188">
            <v>213155</v>
          </cell>
          <cell r="T188">
            <v>1.7</v>
          </cell>
          <cell r="U188">
            <v>1.7</v>
          </cell>
          <cell r="V188">
            <v>1</v>
          </cell>
          <cell r="W188">
            <v>1.6</v>
          </cell>
          <cell r="X188">
            <v>2</v>
          </cell>
          <cell r="Y188">
            <v>1.7</v>
          </cell>
          <cell r="AA188">
            <v>2</v>
          </cell>
          <cell r="AB188">
            <v>1.7</v>
          </cell>
          <cell r="AC188">
            <v>7.5</v>
          </cell>
          <cell r="AD188">
            <v>2.2999999999999998</v>
          </cell>
          <cell r="AE188">
            <v>1.5</v>
          </cell>
          <cell r="AF188">
            <v>2.2000000000000002</v>
          </cell>
          <cell r="AG188">
            <v>91948</v>
          </cell>
          <cell r="AH188">
            <v>10387</v>
          </cell>
          <cell r="AI188">
            <v>102335</v>
          </cell>
          <cell r="AJ188">
            <v>35100</v>
          </cell>
          <cell r="AK188">
            <v>5287</v>
          </cell>
          <cell r="AL188">
            <v>40388</v>
          </cell>
          <cell r="AM188">
            <v>9078</v>
          </cell>
          <cell r="AN188">
            <v>49465</v>
          </cell>
          <cell r="AP188">
            <v>14228</v>
          </cell>
          <cell r="AQ188">
            <v>68507</v>
          </cell>
          <cell r="AR188">
            <v>18479</v>
          </cell>
          <cell r="AS188">
            <v>189321</v>
          </cell>
          <cell r="AT188">
            <v>24740</v>
          </cell>
          <cell r="AU188">
            <v>-541</v>
          </cell>
          <cell r="AV188">
            <v>213520</v>
          </cell>
          <cell r="AW188">
            <v>1.8</v>
          </cell>
          <cell r="AX188">
            <v>2.2000000000000002</v>
          </cell>
          <cell r="AY188">
            <v>1.8</v>
          </cell>
          <cell r="AZ188">
            <v>3.1</v>
          </cell>
          <cell r="BA188">
            <v>1.1000000000000001</v>
          </cell>
          <cell r="BB188">
            <v>2.9</v>
          </cell>
          <cell r="BC188">
            <v>1.4</v>
          </cell>
          <cell r="BD188">
            <v>2.6</v>
          </cell>
          <cell r="BF188">
            <v>1.8</v>
          </cell>
          <cell r="BG188">
            <v>2.2999999999999998</v>
          </cell>
          <cell r="BH188">
            <v>7.9</v>
          </cell>
          <cell r="BI188">
            <v>2.6</v>
          </cell>
          <cell r="BJ188">
            <v>2.1</v>
          </cell>
          <cell r="BK188">
            <v>2.4</v>
          </cell>
          <cell r="BO188">
            <v>37910</v>
          </cell>
          <cell r="CC188">
            <v>0</v>
          </cell>
          <cell r="CD188">
            <v>1</v>
          </cell>
        </row>
        <row r="189">
          <cell r="B189">
            <v>93703</v>
          </cell>
          <cell r="C189">
            <v>10583</v>
          </cell>
          <cell r="D189">
            <v>104286</v>
          </cell>
          <cell r="E189">
            <v>34585</v>
          </cell>
          <cell r="F189">
            <v>5295</v>
          </cell>
          <cell r="G189">
            <v>39880</v>
          </cell>
          <cell r="H189">
            <v>9259</v>
          </cell>
          <cell r="I189">
            <v>49139</v>
          </cell>
          <cell r="K189">
            <v>14481</v>
          </cell>
          <cell r="L189">
            <v>68497</v>
          </cell>
          <cell r="M189">
            <v>19209</v>
          </cell>
          <cell r="N189">
            <v>192375</v>
          </cell>
          <cell r="O189">
            <v>24872</v>
          </cell>
          <cell r="Q189">
            <v>217328</v>
          </cell>
          <cell r="T189">
            <v>1.8</v>
          </cell>
          <cell r="U189">
            <v>-0.6</v>
          </cell>
          <cell r="V189">
            <v>1.1000000000000001</v>
          </cell>
          <cell r="W189">
            <v>-0.3</v>
          </cell>
          <cell r="X189">
            <v>1.9</v>
          </cell>
          <cell r="Y189">
            <v>0.1</v>
          </cell>
          <cell r="AA189">
            <v>1.8</v>
          </cell>
          <cell r="AB189">
            <v>0.5</v>
          </cell>
          <cell r="AC189">
            <v>5.7</v>
          </cell>
          <cell r="AD189">
            <v>1.9</v>
          </cell>
          <cell r="AE189">
            <v>1.2</v>
          </cell>
          <cell r="AF189">
            <v>2</v>
          </cell>
          <cell r="AG189">
            <v>93915</v>
          </cell>
          <cell r="AH189">
            <v>10603</v>
          </cell>
          <cell r="AI189">
            <v>104518</v>
          </cell>
          <cell r="AJ189">
            <v>35066</v>
          </cell>
          <cell r="AK189">
            <v>5141</v>
          </cell>
          <cell r="AL189">
            <v>40207</v>
          </cell>
          <cell r="AM189">
            <v>9300</v>
          </cell>
          <cell r="AN189">
            <v>49508</v>
          </cell>
          <cell r="AP189">
            <v>14478</v>
          </cell>
          <cell r="AQ189">
            <v>68861</v>
          </cell>
          <cell r="AR189">
            <v>18936</v>
          </cell>
          <cell r="AS189">
            <v>192315</v>
          </cell>
          <cell r="AT189">
            <v>24556</v>
          </cell>
          <cell r="AU189">
            <v>698</v>
          </cell>
          <cell r="AV189">
            <v>217569</v>
          </cell>
          <cell r="AW189">
            <v>2.1</v>
          </cell>
          <cell r="AX189">
            <v>2.1</v>
          </cell>
          <cell r="AY189">
            <v>2.1</v>
          </cell>
          <cell r="AZ189">
            <v>-0.1</v>
          </cell>
          <cell r="BA189">
            <v>-2.8</v>
          </cell>
          <cell r="BB189">
            <v>-0.4</v>
          </cell>
          <cell r="BC189">
            <v>2.5</v>
          </cell>
          <cell r="BD189">
            <v>0.1</v>
          </cell>
          <cell r="BF189">
            <v>1.8</v>
          </cell>
          <cell r="BG189">
            <v>0.5</v>
          </cell>
          <cell r="BH189">
            <v>2.5</v>
          </cell>
          <cell r="BI189">
            <v>1.6</v>
          </cell>
          <cell r="BJ189">
            <v>-0.7</v>
          </cell>
          <cell r="BK189">
            <v>1.9</v>
          </cell>
          <cell r="BO189">
            <v>32591</v>
          </cell>
          <cell r="CC189">
            <v>1</v>
          </cell>
          <cell r="CD189">
            <v>0</v>
          </cell>
        </row>
        <row r="190">
          <cell r="B190">
            <v>95487</v>
          </cell>
          <cell r="C190">
            <v>10783</v>
          </cell>
          <cell r="D190">
            <v>106270</v>
          </cell>
          <cell r="E190">
            <v>35426</v>
          </cell>
          <cell r="F190">
            <v>5381</v>
          </cell>
          <cell r="G190">
            <v>40807</v>
          </cell>
          <cell r="H190">
            <v>9451</v>
          </cell>
          <cell r="I190">
            <v>50258</v>
          </cell>
          <cell r="K190">
            <v>14718</v>
          </cell>
          <cell r="L190">
            <v>69936</v>
          </cell>
          <cell r="M190">
            <v>19829</v>
          </cell>
          <cell r="N190">
            <v>195628</v>
          </cell>
          <cell r="O190">
            <v>25157</v>
          </cell>
          <cell r="Q190">
            <v>220742</v>
          </cell>
          <cell r="T190">
            <v>1.9</v>
          </cell>
          <cell r="U190">
            <v>2.4</v>
          </cell>
          <cell r="V190">
            <v>1.6</v>
          </cell>
          <cell r="W190">
            <v>2.2999999999999998</v>
          </cell>
          <cell r="X190">
            <v>2.1</v>
          </cell>
          <cell r="Y190">
            <v>2.2999999999999998</v>
          </cell>
          <cell r="AA190">
            <v>1.6</v>
          </cell>
          <cell r="AB190">
            <v>2.1</v>
          </cell>
          <cell r="AC190">
            <v>3.2</v>
          </cell>
          <cell r="AD190">
            <v>1.7</v>
          </cell>
          <cell r="AE190">
            <v>1.1000000000000001</v>
          </cell>
          <cell r="AF190">
            <v>1.6</v>
          </cell>
          <cell r="AG190">
            <v>95358</v>
          </cell>
          <cell r="AH190">
            <v>10774</v>
          </cell>
          <cell r="AI190">
            <v>106133</v>
          </cell>
          <cell r="AJ190">
            <v>34800</v>
          </cell>
          <cell r="AK190">
            <v>5482</v>
          </cell>
          <cell r="AL190">
            <v>40282</v>
          </cell>
          <cell r="AM190">
            <v>9392</v>
          </cell>
          <cell r="AN190">
            <v>49674</v>
          </cell>
          <cell r="AP190">
            <v>14738</v>
          </cell>
          <cell r="AQ190">
            <v>69369</v>
          </cell>
          <cell r="AR190">
            <v>20101</v>
          </cell>
          <cell r="AS190">
            <v>195603</v>
          </cell>
          <cell r="AT190">
            <v>25303</v>
          </cell>
          <cell r="AU190">
            <v>-278</v>
          </cell>
          <cell r="AV190">
            <v>220628</v>
          </cell>
          <cell r="AW190">
            <v>1.5</v>
          </cell>
          <cell r="AX190">
            <v>1.6</v>
          </cell>
          <cell r="AY190">
            <v>1.5</v>
          </cell>
          <cell r="AZ190">
            <v>-0.8</v>
          </cell>
          <cell r="BA190">
            <v>6.6</v>
          </cell>
          <cell r="BB190">
            <v>0.2</v>
          </cell>
          <cell r="BC190">
            <v>1</v>
          </cell>
          <cell r="BD190">
            <v>0.3</v>
          </cell>
          <cell r="BF190">
            <v>1.8</v>
          </cell>
          <cell r="BG190">
            <v>0.7</v>
          </cell>
          <cell r="BH190">
            <v>6.2</v>
          </cell>
          <cell r="BI190">
            <v>1.7</v>
          </cell>
          <cell r="BJ190">
            <v>3</v>
          </cell>
          <cell r="BK190">
            <v>1.4</v>
          </cell>
          <cell r="BO190">
            <v>33377</v>
          </cell>
          <cell r="CC190">
            <v>1</v>
          </cell>
          <cell r="CD190">
            <v>0</v>
          </cell>
        </row>
        <row r="191">
          <cell r="B191">
            <v>97353</v>
          </cell>
          <cell r="C191">
            <v>10988</v>
          </cell>
          <cell r="D191">
            <v>108341</v>
          </cell>
          <cell r="E191">
            <v>35784</v>
          </cell>
          <cell r="F191">
            <v>5449</v>
          </cell>
          <cell r="G191">
            <v>41233</v>
          </cell>
          <cell r="H191">
            <v>9691</v>
          </cell>
          <cell r="I191">
            <v>50924</v>
          </cell>
          <cell r="K191">
            <v>14979</v>
          </cell>
          <cell r="L191">
            <v>70954</v>
          </cell>
          <cell r="M191">
            <v>20350</v>
          </cell>
          <cell r="N191">
            <v>199491</v>
          </cell>
          <cell r="O191">
            <v>25288</v>
          </cell>
          <cell r="Q191">
            <v>224096</v>
          </cell>
          <cell r="T191">
            <v>1.9</v>
          </cell>
          <cell r="U191">
            <v>1</v>
          </cell>
          <cell r="V191">
            <v>1.3</v>
          </cell>
          <cell r="W191">
            <v>1</v>
          </cell>
          <cell r="X191">
            <v>2.5</v>
          </cell>
          <cell r="Y191">
            <v>1.3</v>
          </cell>
          <cell r="AA191">
            <v>1.8</v>
          </cell>
          <cell r="AB191">
            <v>1.5</v>
          </cell>
          <cell r="AC191">
            <v>2.6</v>
          </cell>
          <cell r="AD191">
            <v>2</v>
          </cell>
          <cell r="AE191">
            <v>0.5</v>
          </cell>
          <cell r="AF191">
            <v>1.5</v>
          </cell>
          <cell r="AG191">
            <v>97261</v>
          </cell>
          <cell r="AH191">
            <v>10972</v>
          </cell>
          <cell r="AI191">
            <v>108232</v>
          </cell>
          <cell r="AJ191">
            <v>35433</v>
          </cell>
          <cell r="AK191">
            <v>5437</v>
          </cell>
          <cell r="AL191">
            <v>40869</v>
          </cell>
          <cell r="AM191">
            <v>9674</v>
          </cell>
          <cell r="AN191">
            <v>50543</v>
          </cell>
          <cell r="AP191">
            <v>14948</v>
          </cell>
          <cell r="AQ191">
            <v>70550</v>
          </cell>
          <cell r="AR191">
            <v>20126</v>
          </cell>
          <cell r="AS191">
            <v>198908</v>
          </cell>
          <cell r="AT191">
            <v>25431</v>
          </cell>
          <cell r="AU191">
            <v>-400</v>
          </cell>
          <cell r="AV191">
            <v>223939</v>
          </cell>
          <cell r="AW191">
            <v>2</v>
          </cell>
          <cell r="AX191">
            <v>1.8</v>
          </cell>
          <cell r="AY191">
            <v>2</v>
          </cell>
          <cell r="AZ191">
            <v>1.8</v>
          </cell>
          <cell r="BA191">
            <v>-0.8</v>
          </cell>
          <cell r="BB191">
            <v>1.5</v>
          </cell>
          <cell r="BC191">
            <v>3</v>
          </cell>
          <cell r="BD191">
            <v>1.8</v>
          </cell>
          <cell r="BF191">
            <v>1.4</v>
          </cell>
          <cell r="BG191">
            <v>1.7</v>
          </cell>
          <cell r="BH191">
            <v>0.1</v>
          </cell>
          <cell r="BI191">
            <v>1.7</v>
          </cell>
          <cell r="BJ191">
            <v>0.5</v>
          </cell>
          <cell r="BK191">
            <v>1.5</v>
          </cell>
          <cell r="BO191">
            <v>36441</v>
          </cell>
          <cell r="CC191">
            <v>-3</v>
          </cell>
          <cell r="CD191">
            <v>0</v>
          </cell>
        </row>
        <row r="192">
          <cell r="B192">
            <v>99171</v>
          </cell>
          <cell r="C192">
            <v>11199</v>
          </cell>
          <cell r="D192">
            <v>110370</v>
          </cell>
          <cell r="E192">
            <v>36492</v>
          </cell>
          <cell r="F192">
            <v>5432</v>
          </cell>
          <cell r="G192">
            <v>41924</v>
          </cell>
          <cell r="H192">
            <v>9924</v>
          </cell>
          <cell r="I192">
            <v>51848</v>
          </cell>
          <cell r="K192">
            <v>15289</v>
          </cell>
          <cell r="L192">
            <v>72278</v>
          </cell>
          <cell r="M192">
            <v>20782</v>
          </cell>
          <cell r="N192">
            <v>203495</v>
          </cell>
          <cell r="O192">
            <v>25182</v>
          </cell>
          <cell r="Q192">
            <v>227860</v>
          </cell>
          <cell r="T192">
            <v>1.9</v>
          </cell>
          <cell r="U192">
            <v>2</v>
          </cell>
          <cell r="V192">
            <v>-0.3</v>
          </cell>
          <cell r="W192">
            <v>1.7</v>
          </cell>
          <cell r="X192">
            <v>2.4</v>
          </cell>
          <cell r="Y192">
            <v>1.8</v>
          </cell>
          <cell r="AA192">
            <v>2.1</v>
          </cell>
          <cell r="AB192">
            <v>1.9</v>
          </cell>
          <cell r="AC192">
            <v>2.1</v>
          </cell>
          <cell r="AD192">
            <v>2</v>
          </cell>
          <cell r="AE192">
            <v>-0.4</v>
          </cell>
          <cell r="AF192">
            <v>1.7</v>
          </cell>
          <cell r="AG192">
            <v>99334</v>
          </cell>
          <cell r="AH192">
            <v>11222</v>
          </cell>
          <cell r="AI192">
            <v>110556</v>
          </cell>
          <cell r="AJ192">
            <v>36610</v>
          </cell>
          <cell r="AK192">
            <v>5460</v>
          </cell>
          <cell r="AL192">
            <v>42069</v>
          </cell>
          <cell r="AM192">
            <v>10014</v>
          </cell>
          <cell r="AN192">
            <v>52083</v>
          </cell>
          <cell r="AP192">
            <v>15281</v>
          </cell>
          <cell r="AQ192">
            <v>72505</v>
          </cell>
          <cell r="AR192">
            <v>20847</v>
          </cell>
          <cell r="AS192">
            <v>203908</v>
          </cell>
          <cell r="AT192">
            <v>25145</v>
          </cell>
          <cell r="AU192">
            <v>-1112</v>
          </cell>
          <cell r="AV192">
            <v>227941</v>
          </cell>
          <cell r="AW192">
            <v>2.1</v>
          </cell>
          <cell r="AX192">
            <v>2.2999999999999998</v>
          </cell>
          <cell r="AY192">
            <v>2.1</v>
          </cell>
          <cell r="AZ192">
            <v>3.3</v>
          </cell>
          <cell r="BA192">
            <v>0.4</v>
          </cell>
          <cell r="BB192">
            <v>2.9</v>
          </cell>
          <cell r="BC192">
            <v>3.5</v>
          </cell>
          <cell r="BD192">
            <v>3</v>
          </cell>
          <cell r="BF192">
            <v>2.2000000000000002</v>
          </cell>
          <cell r="BG192">
            <v>2.8</v>
          </cell>
          <cell r="BH192">
            <v>3.6</v>
          </cell>
          <cell r="BI192">
            <v>2.5</v>
          </cell>
          <cell r="BJ192">
            <v>-1.1000000000000001</v>
          </cell>
          <cell r="BK192">
            <v>1.8</v>
          </cell>
          <cell r="BO192">
            <v>39807</v>
          </cell>
          <cell r="CC192">
            <v>1</v>
          </cell>
          <cell r="CD192">
            <v>0</v>
          </cell>
        </row>
        <row r="193">
          <cell r="B193">
            <v>100924</v>
          </cell>
          <cell r="C193">
            <v>11426</v>
          </cell>
          <cell r="D193">
            <v>112350</v>
          </cell>
          <cell r="E193">
            <v>36862</v>
          </cell>
          <cell r="F193">
            <v>5352</v>
          </cell>
          <cell r="G193">
            <v>42213</v>
          </cell>
          <cell r="H193">
            <v>10134</v>
          </cell>
          <cell r="I193">
            <v>52347</v>
          </cell>
          <cell r="K193">
            <v>15620</v>
          </cell>
          <cell r="L193">
            <v>73195</v>
          </cell>
          <cell r="M193">
            <v>21098</v>
          </cell>
          <cell r="N193">
            <v>207403</v>
          </cell>
          <cell r="O193">
            <v>25088</v>
          </cell>
          <cell r="Q193">
            <v>232323</v>
          </cell>
          <cell r="T193">
            <v>1.8</v>
          </cell>
          <cell r="U193">
            <v>1</v>
          </cell>
          <cell r="V193">
            <v>-1.5</v>
          </cell>
          <cell r="W193">
            <v>0.7</v>
          </cell>
          <cell r="X193">
            <v>2.1</v>
          </cell>
          <cell r="Y193">
            <v>1</v>
          </cell>
          <cell r="AA193">
            <v>2.2000000000000002</v>
          </cell>
          <cell r="AB193">
            <v>1.3</v>
          </cell>
          <cell r="AC193">
            <v>1.5</v>
          </cell>
          <cell r="AD193">
            <v>1.9</v>
          </cell>
          <cell r="AE193">
            <v>-0.4</v>
          </cell>
          <cell r="AF193">
            <v>2</v>
          </cell>
          <cell r="AG193">
            <v>101022</v>
          </cell>
          <cell r="AH193">
            <v>11431</v>
          </cell>
          <cell r="AI193">
            <v>112453</v>
          </cell>
          <cell r="AJ193">
            <v>38439</v>
          </cell>
          <cell r="AK193">
            <v>5316</v>
          </cell>
          <cell r="AL193">
            <v>43755</v>
          </cell>
          <cell r="AM193">
            <v>10089</v>
          </cell>
          <cell r="AN193">
            <v>53844</v>
          </cell>
          <cell r="AP193">
            <v>15633</v>
          </cell>
          <cell r="AQ193">
            <v>74703</v>
          </cell>
          <cell r="AR193">
            <v>21119</v>
          </cell>
          <cell r="AS193">
            <v>208274</v>
          </cell>
          <cell r="AT193">
            <v>25042</v>
          </cell>
          <cell r="AU193">
            <v>-1047</v>
          </cell>
          <cell r="AV193">
            <v>232268</v>
          </cell>
          <cell r="AW193">
            <v>1.7</v>
          </cell>
          <cell r="AX193">
            <v>1.9</v>
          </cell>
          <cell r="AY193">
            <v>1.7</v>
          </cell>
          <cell r="AZ193">
            <v>5</v>
          </cell>
          <cell r="BA193">
            <v>-2.6</v>
          </cell>
          <cell r="BB193">
            <v>4</v>
          </cell>
          <cell r="BC193">
            <v>0.8</v>
          </cell>
          <cell r="BD193">
            <v>3.4</v>
          </cell>
          <cell r="BF193">
            <v>2.2999999999999998</v>
          </cell>
          <cell r="BG193">
            <v>3</v>
          </cell>
          <cell r="BH193">
            <v>1.3</v>
          </cell>
          <cell r="BI193">
            <v>2.1</v>
          </cell>
          <cell r="BJ193">
            <v>-0.4</v>
          </cell>
          <cell r="BK193">
            <v>1.9</v>
          </cell>
          <cell r="BO193">
            <v>35582</v>
          </cell>
          <cell r="CC193">
            <v>2</v>
          </cell>
          <cell r="CD193">
            <v>0</v>
          </cell>
        </row>
        <row r="194">
          <cell r="B194">
            <v>102578</v>
          </cell>
          <cell r="C194">
            <v>11674</v>
          </cell>
          <cell r="D194">
            <v>114252</v>
          </cell>
          <cell r="E194">
            <v>40002</v>
          </cell>
          <cell r="F194">
            <v>5291</v>
          </cell>
          <cell r="G194">
            <v>45293</v>
          </cell>
          <cell r="H194">
            <v>10340</v>
          </cell>
          <cell r="I194">
            <v>55634</v>
          </cell>
          <cell r="K194">
            <v>15935</v>
          </cell>
          <cell r="L194">
            <v>76884</v>
          </cell>
          <cell r="M194">
            <v>21275</v>
          </cell>
          <cell r="N194">
            <v>211564</v>
          </cell>
          <cell r="O194">
            <v>25450</v>
          </cell>
          <cell r="Q194">
            <v>237541</v>
          </cell>
          <cell r="T194">
            <v>1.7</v>
          </cell>
          <cell r="U194">
            <v>8.5</v>
          </cell>
          <cell r="V194">
            <v>-1.1000000000000001</v>
          </cell>
          <cell r="W194">
            <v>7.3</v>
          </cell>
          <cell r="X194">
            <v>2</v>
          </cell>
          <cell r="Y194">
            <v>6.3</v>
          </cell>
          <cell r="AA194">
            <v>2</v>
          </cell>
          <cell r="AB194">
            <v>5</v>
          </cell>
          <cell r="AC194">
            <v>0.8</v>
          </cell>
          <cell r="AD194">
            <v>2</v>
          </cell>
          <cell r="AE194">
            <v>1.4</v>
          </cell>
          <cell r="AF194">
            <v>2.2000000000000002</v>
          </cell>
          <cell r="AG194">
            <v>102274</v>
          </cell>
          <cell r="AH194">
            <v>11628</v>
          </cell>
          <cell r="AI194">
            <v>113902</v>
          </cell>
          <cell r="AJ194">
            <v>37764</v>
          </cell>
          <cell r="AK194">
            <v>5299</v>
          </cell>
          <cell r="AL194">
            <v>43063</v>
          </cell>
          <cell r="AM194">
            <v>10317</v>
          </cell>
          <cell r="AN194">
            <v>53380</v>
          </cell>
          <cell r="AP194">
            <v>15972</v>
          </cell>
          <cell r="AQ194">
            <v>74665</v>
          </cell>
          <cell r="AR194">
            <v>21248</v>
          </cell>
          <cell r="AS194">
            <v>209816</v>
          </cell>
          <cell r="AT194">
            <v>25222</v>
          </cell>
          <cell r="AU194">
            <v>2061</v>
          </cell>
          <cell r="AV194">
            <v>237099</v>
          </cell>
          <cell r="AW194">
            <v>1.2</v>
          </cell>
          <cell r="AX194">
            <v>1.7</v>
          </cell>
          <cell r="AY194">
            <v>1.3</v>
          </cell>
          <cell r="AZ194">
            <v>-1.8</v>
          </cell>
          <cell r="BA194">
            <v>-0.3</v>
          </cell>
          <cell r="BB194">
            <v>-1.6</v>
          </cell>
          <cell r="BC194">
            <v>2.2999999999999998</v>
          </cell>
          <cell r="BD194">
            <v>-0.9</v>
          </cell>
          <cell r="BF194">
            <v>2.2000000000000002</v>
          </cell>
          <cell r="BG194">
            <v>-0.1</v>
          </cell>
          <cell r="BH194">
            <v>0.6</v>
          </cell>
          <cell r="BI194">
            <v>0.7</v>
          </cell>
          <cell r="BJ194">
            <v>0.7</v>
          </cell>
          <cell r="BK194">
            <v>2.1</v>
          </cell>
          <cell r="BO194">
            <v>36253</v>
          </cell>
          <cell r="CC194">
            <v>2</v>
          </cell>
          <cell r="CD194">
            <v>0</v>
          </cell>
        </row>
        <row r="195">
          <cell r="B195">
            <v>104299</v>
          </cell>
          <cell r="C195">
            <v>11947</v>
          </cell>
          <cell r="D195">
            <v>116247</v>
          </cell>
          <cell r="E195">
            <v>41243</v>
          </cell>
          <cell r="F195">
            <v>5316</v>
          </cell>
          <cell r="G195">
            <v>46559</v>
          </cell>
          <cell r="H195">
            <v>10584</v>
          </cell>
          <cell r="I195">
            <v>57143</v>
          </cell>
          <cell r="K195">
            <v>16230</v>
          </cell>
          <cell r="L195">
            <v>78778</v>
          </cell>
          <cell r="M195">
            <v>21201</v>
          </cell>
          <cell r="N195">
            <v>216172</v>
          </cell>
          <cell r="O195">
            <v>26174</v>
          </cell>
          <cell r="Q195">
            <v>242867</v>
          </cell>
          <cell r="T195">
            <v>1.7</v>
          </cell>
          <cell r="U195">
            <v>3.1</v>
          </cell>
          <cell r="V195">
            <v>0.5</v>
          </cell>
          <cell r="W195">
            <v>2.8</v>
          </cell>
          <cell r="X195">
            <v>2.4</v>
          </cell>
          <cell r="Y195">
            <v>2.7</v>
          </cell>
          <cell r="AA195">
            <v>1.9</v>
          </cell>
          <cell r="AB195">
            <v>2.5</v>
          </cell>
          <cell r="AC195">
            <v>-0.3</v>
          </cell>
          <cell r="AD195">
            <v>2.2000000000000002</v>
          </cell>
          <cell r="AE195">
            <v>2.8</v>
          </cell>
          <cell r="AF195">
            <v>2.2000000000000002</v>
          </cell>
          <cell r="AG195">
            <v>104558</v>
          </cell>
          <cell r="AH195">
            <v>11988</v>
          </cell>
          <cell r="AI195">
            <v>116547</v>
          </cell>
          <cell r="AJ195">
            <v>41647</v>
          </cell>
          <cell r="AK195">
            <v>5281</v>
          </cell>
          <cell r="AL195">
            <v>46928</v>
          </cell>
          <cell r="AM195">
            <v>10611</v>
          </cell>
          <cell r="AN195">
            <v>57539</v>
          </cell>
          <cell r="AP195">
            <v>16189</v>
          </cell>
          <cell r="AQ195">
            <v>79134</v>
          </cell>
          <cell r="AR195">
            <v>21283</v>
          </cell>
          <cell r="AS195">
            <v>216963</v>
          </cell>
          <cell r="AT195">
            <v>26253</v>
          </cell>
          <cell r="AU195">
            <v>-52</v>
          </cell>
          <cell r="AV195">
            <v>243165</v>
          </cell>
          <cell r="AW195">
            <v>2.2000000000000002</v>
          </cell>
          <cell r="AX195">
            <v>3.1</v>
          </cell>
          <cell r="AY195">
            <v>2.2999999999999998</v>
          </cell>
          <cell r="AZ195">
            <v>10.3</v>
          </cell>
          <cell r="BA195">
            <v>-0.3</v>
          </cell>
          <cell r="BB195">
            <v>9</v>
          </cell>
          <cell r="BC195">
            <v>2.8</v>
          </cell>
          <cell r="BD195">
            <v>7.8</v>
          </cell>
          <cell r="BF195">
            <v>1.4</v>
          </cell>
          <cell r="BG195">
            <v>6</v>
          </cell>
          <cell r="BH195">
            <v>0.2</v>
          </cell>
          <cell r="BI195">
            <v>3.4</v>
          </cell>
          <cell r="BJ195">
            <v>4.0999999999999996</v>
          </cell>
          <cell r="BK195">
            <v>2.6</v>
          </cell>
          <cell r="BO195">
            <v>42797</v>
          </cell>
          <cell r="CC195">
            <v>-6</v>
          </cell>
          <cell r="CD195">
            <v>0</v>
          </cell>
        </row>
        <row r="196">
          <cell r="B196">
            <v>106094</v>
          </cell>
          <cell r="C196">
            <v>12226</v>
          </cell>
          <cell r="D196">
            <v>118320</v>
          </cell>
          <cell r="E196">
            <v>42700</v>
          </cell>
          <cell r="F196">
            <v>5301</v>
          </cell>
          <cell r="G196">
            <v>48001</v>
          </cell>
          <cell r="H196">
            <v>10905</v>
          </cell>
          <cell r="I196">
            <v>58906</v>
          </cell>
          <cell r="K196">
            <v>16534</v>
          </cell>
          <cell r="L196">
            <v>80933</v>
          </cell>
          <cell r="M196">
            <v>20981</v>
          </cell>
          <cell r="N196">
            <v>220399</v>
          </cell>
          <cell r="O196">
            <v>26797</v>
          </cell>
          <cell r="Q196">
            <v>247233</v>
          </cell>
          <cell r="T196">
            <v>1.8</v>
          </cell>
          <cell r="U196">
            <v>3.5</v>
          </cell>
          <cell r="V196">
            <v>-0.3</v>
          </cell>
          <cell r="W196">
            <v>3.1</v>
          </cell>
          <cell r="X196">
            <v>3</v>
          </cell>
          <cell r="Y196">
            <v>3.1</v>
          </cell>
          <cell r="AA196">
            <v>1.9</v>
          </cell>
          <cell r="AB196">
            <v>2.7</v>
          </cell>
          <cell r="AC196">
            <v>-1</v>
          </cell>
          <cell r="AD196">
            <v>2</v>
          </cell>
          <cell r="AE196">
            <v>2.4</v>
          </cell>
          <cell r="AF196">
            <v>1.8</v>
          </cell>
          <cell r="AG196">
            <v>105943</v>
          </cell>
          <cell r="AH196">
            <v>12211</v>
          </cell>
          <cell r="AI196">
            <v>118155</v>
          </cell>
          <cell r="AJ196">
            <v>43657</v>
          </cell>
          <cell r="AK196">
            <v>5265</v>
          </cell>
          <cell r="AL196">
            <v>48922</v>
          </cell>
          <cell r="AM196">
            <v>10886</v>
          </cell>
          <cell r="AN196">
            <v>59808</v>
          </cell>
          <cell r="AP196">
            <v>16554</v>
          </cell>
          <cell r="AQ196">
            <v>81856</v>
          </cell>
          <cell r="AR196">
            <v>20959</v>
          </cell>
          <cell r="AS196">
            <v>220969</v>
          </cell>
          <cell r="AT196">
            <v>27015</v>
          </cell>
          <cell r="AU196">
            <v>82</v>
          </cell>
          <cell r="AV196">
            <v>248067</v>
          </cell>
          <cell r="AW196">
            <v>1.3</v>
          </cell>
          <cell r="AX196">
            <v>1.9</v>
          </cell>
          <cell r="AY196">
            <v>1.4</v>
          </cell>
          <cell r="AZ196">
            <v>4.8</v>
          </cell>
          <cell r="BA196">
            <v>-0.3</v>
          </cell>
          <cell r="BB196">
            <v>4.2</v>
          </cell>
          <cell r="BC196">
            <v>2.6</v>
          </cell>
          <cell r="BD196">
            <v>3.9</v>
          </cell>
          <cell r="BF196">
            <v>2.2999999999999998</v>
          </cell>
          <cell r="BG196">
            <v>3.4</v>
          </cell>
          <cell r="BH196">
            <v>-1.5</v>
          </cell>
          <cell r="BI196">
            <v>1.8</v>
          </cell>
          <cell r="BJ196">
            <v>2.9</v>
          </cell>
          <cell r="BK196">
            <v>2</v>
          </cell>
          <cell r="BO196">
            <v>47521</v>
          </cell>
          <cell r="CC196">
            <v>2</v>
          </cell>
          <cell r="CD196">
            <v>0</v>
          </cell>
        </row>
        <row r="197">
          <cell r="B197">
            <v>107764</v>
          </cell>
          <cell r="C197">
            <v>12473</v>
          </cell>
          <cell r="D197">
            <v>120236</v>
          </cell>
          <cell r="E197">
            <v>43823</v>
          </cell>
          <cell r="F197">
            <v>5164</v>
          </cell>
          <cell r="G197">
            <v>48987</v>
          </cell>
          <cell r="H197">
            <v>11193</v>
          </cell>
          <cell r="I197">
            <v>60180</v>
          </cell>
          <cell r="K197">
            <v>16907</v>
          </cell>
          <cell r="L197">
            <v>82667</v>
          </cell>
          <cell r="M197">
            <v>20825</v>
          </cell>
          <cell r="N197">
            <v>223952</v>
          </cell>
          <cell r="O197">
            <v>27062</v>
          </cell>
          <cell r="Q197">
            <v>250960</v>
          </cell>
          <cell r="T197">
            <v>1.6</v>
          </cell>
          <cell r="U197">
            <v>2.6</v>
          </cell>
          <cell r="V197">
            <v>-2.6</v>
          </cell>
          <cell r="W197">
            <v>2.1</v>
          </cell>
          <cell r="X197">
            <v>2.6</v>
          </cell>
          <cell r="Y197">
            <v>2.2000000000000002</v>
          </cell>
          <cell r="AA197">
            <v>2.2999999999999998</v>
          </cell>
          <cell r="AB197">
            <v>2.1</v>
          </cell>
          <cell r="AC197">
            <v>-0.7</v>
          </cell>
          <cell r="AD197">
            <v>1.6</v>
          </cell>
          <cell r="AE197">
            <v>1</v>
          </cell>
          <cell r="AF197">
            <v>1.5</v>
          </cell>
          <cell r="AG197">
            <v>108001</v>
          </cell>
          <cell r="AH197">
            <v>12498</v>
          </cell>
          <cell r="AI197">
            <v>120499</v>
          </cell>
          <cell r="AJ197">
            <v>43926</v>
          </cell>
          <cell r="AK197">
            <v>5416</v>
          </cell>
          <cell r="AL197">
            <v>49342</v>
          </cell>
          <cell r="AM197">
            <v>11154</v>
          </cell>
          <cell r="AN197">
            <v>60496</v>
          </cell>
          <cell r="AP197">
            <v>16899</v>
          </cell>
          <cell r="AQ197">
            <v>82974</v>
          </cell>
          <cell r="AR197">
            <v>20758</v>
          </cell>
          <cell r="AS197">
            <v>224231</v>
          </cell>
          <cell r="AT197">
            <v>27103</v>
          </cell>
          <cell r="AU197">
            <v>-612</v>
          </cell>
          <cell r="AV197">
            <v>250722</v>
          </cell>
          <cell r="AW197">
            <v>1.9</v>
          </cell>
          <cell r="AX197">
            <v>2.4</v>
          </cell>
          <cell r="AY197">
            <v>2</v>
          </cell>
          <cell r="AZ197">
            <v>0.6</v>
          </cell>
          <cell r="BA197">
            <v>2.9</v>
          </cell>
          <cell r="BB197">
            <v>0.9</v>
          </cell>
          <cell r="BC197">
            <v>2.5</v>
          </cell>
          <cell r="BD197">
            <v>1.1000000000000001</v>
          </cell>
          <cell r="BF197">
            <v>2.1</v>
          </cell>
          <cell r="BG197">
            <v>1.4</v>
          </cell>
          <cell r="BH197">
            <v>-1</v>
          </cell>
          <cell r="BI197">
            <v>1.5</v>
          </cell>
          <cell r="BJ197">
            <v>0.3</v>
          </cell>
          <cell r="BK197">
            <v>1.1000000000000001</v>
          </cell>
          <cell r="BO197">
            <v>40312</v>
          </cell>
          <cell r="CC197">
            <v>3</v>
          </cell>
          <cell r="CD197">
            <v>0</v>
          </cell>
        </row>
        <row r="198">
          <cell r="B198">
            <v>109651</v>
          </cell>
          <cell r="C198">
            <v>12722</v>
          </cell>
          <cell r="D198">
            <v>122377</v>
          </cell>
          <cell r="E198">
            <v>45636</v>
          </cell>
          <cell r="F198">
            <v>4970</v>
          </cell>
          <cell r="G198">
            <v>50606</v>
          </cell>
          <cell r="H198">
            <v>11425</v>
          </cell>
          <cell r="I198">
            <v>62031</v>
          </cell>
          <cell r="K198">
            <v>17338</v>
          </cell>
          <cell r="L198">
            <v>85035</v>
          </cell>
          <cell r="M198">
            <v>20710</v>
          </cell>
          <cell r="N198">
            <v>227817</v>
          </cell>
          <cell r="O198">
            <v>27215</v>
          </cell>
          <cell r="Q198">
            <v>255445</v>
          </cell>
          <cell r="T198">
            <v>1.8</v>
          </cell>
          <cell r="U198">
            <v>4.0999999999999996</v>
          </cell>
          <cell r="V198">
            <v>-3.8</v>
          </cell>
          <cell r="W198">
            <v>3.3</v>
          </cell>
          <cell r="X198">
            <v>2.1</v>
          </cell>
          <cell r="Y198">
            <v>3.1</v>
          </cell>
          <cell r="AA198">
            <v>2.6</v>
          </cell>
          <cell r="AB198">
            <v>2.9</v>
          </cell>
          <cell r="AC198">
            <v>-0.6</v>
          </cell>
          <cell r="AD198">
            <v>1.7</v>
          </cell>
          <cell r="AE198">
            <v>0.6</v>
          </cell>
          <cell r="AF198">
            <v>1.8</v>
          </cell>
          <cell r="AG198">
            <v>109601</v>
          </cell>
          <cell r="AH198">
            <v>12719</v>
          </cell>
          <cell r="AI198">
            <v>122319</v>
          </cell>
          <cell r="AJ198">
            <v>44176</v>
          </cell>
          <cell r="AK198">
            <v>4685</v>
          </cell>
          <cell r="AL198">
            <v>48861</v>
          </cell>
          <cell r="AM198">
            <v>11596</v>
          </cell>
          <cell r="AN198">
            <v>60457</v>
          </cell>
          <cell r="AP198">
            <v>17289</v>
          </cell>
          <cell r="AQ198">
            <v>83409</v>
          </cell>
          <cell r="AR198">
            <v>20626</v>
          </cell>
          <cell r="AS198">
            <v>226355</v>
          </cell>
          <cell r="AT198">
            <v>27007</v>
          </cell>
          <cell r="AU198">
            <v>940</v>
          </cell>
          <cell r="AV198">
            <v>254302</v>
          </cell>
          <cell r="AW198">
            <v>1.5</v>
          </cell>
          <cell r="AX198">
            <v>1.8</v>
          </cell>
          <cell r="AY198">
            <v>1.5</v>
          </cell>
          <cell r="AZ198">
            <v>0.6</v>
          </cell>
          <cell r="BA198">
            <v>-13.5</v>
          </cell>
          <cell r="BB198">
            <v>-1</v>
          </cell>
          <cell r="BC198">
            <v>4</v>
          </cell>
          <cell r="BD198">
            <v>-0.1</v>
          </cell>
          <cell r="BF198">
            <v>2.2999999999999998</v>
          </cell>
          <cell r="BG198">
            <v>0.5</v>
          </cell>
          <cell r="BH198">
            <v>-0.6</v>
          </cell>
          <cell r="BI198">
            <v>0.9</v>
          </cell>
          <cell r="BJ198">
            <v>-0.4</v>
          </cell>
          <cell r="BK198">
            <v>1.4</v>
          </cell>
          <cell r="BO198">
            <v>42629</v>
          </cell>
          <cell r="CC198">
            <v>3</v>
          </cell>
          <cell r="CD198">
            <v>0</v>
          </cell>
        </row>
        <row r="199">
          <cell r="B199">
            <v>112164</v>
          </cell>
          <cell r="C199">
            <v>13032</v>
          </cell>
          <cell r="D199">
            <v>125195</v>
          </cell>
          <cell r="E199">
            <v>47733</v>
          </cell>
          <cell r="F199">
            <v>4762</v>
          </cell>
          <cell r="G199">
            <v>52495</v>
          </cell>
          <cell r="H199">
            <v>11614</v>
          </cell>
          <cell r="I199">
            <v>64109</v>
          </cell>
          <cell r="K199">
            <v>17774</v>
          </cell>
          <cell r="L199">
            <v>87636</v>
          </cell>
          <cell r="M199">
            <v>20604</v>
          </cell>
          <cell r="N199">
            <v>233452</v>
          </cell>
          <cell r="O199">
            <v>27499</v>
          </cell>
          <cell r="Q199">
            <v>261648</v>
          </cell>
          <cell r="T199">
            <v>2.2999999999999998</v>
          </cell>
          <cell r="U199">
            <v>4.5999999999999996</v>
          </cell>
          <cell r="V199">
            <v>-4.2</v>
          </cell>
          <cell r="W199">
            <v>3.7</v>
          </cell>
          <cell r="X199">
            <v>1.7</v>
          </cell>
          <cell r="Y199">
            <v>3.4</v>
          </cell>
          <cell r="AA199">
            <v>2.5</v>
          </cell>
          <cell r="AB199">
            <v>3.1</v>
          </cell>
          <cell r="AC199">
            <v>-0.5</v>
          </cell>
          <cell r="AD199">
            <v>2.5</v>
          </cell>
          <cell r="AE199">
            <v>1</v>
          </cell>
          <cell r="AF199">
            <v>2.4</v>
          </cell>
          <cell r="AG199">
            <v>111650</v>
          </cell>
          <cell r="AH199">
            <v>12978</v>
          </cell>
          <cell r="AI199">
            <v>124627</v>
          </cell>
          <cell r="AJ199">
            <v>48298</v>
          </cell>
          <cell r="AK199">
            <v>4891</v>
          </cell>
          <cell r="AL199">
            <v>53188</v>
          </cell>
          <cell r="AM199">
            <v>11461</v>
          </cell>
          <cell r="AN199">
            <v>64650</v>
          </cell>
          <cell r="AP199">
            <v>17863</v>
          </cell>
          <cell r="AQ199">
            <v>88266</v>
          </cell>
          <cell r="AR199">
            <v>20993</v>
          </cell>
          <cell r="AS199">
            <v>233887</v>
          </cell>
          <cell r="AT199">
            <v>27523</v>
          </cell>
          <cell r="AU199">
            <v>680</v>
          </cell>
          <cell r="AV199">
            <v>262090</v>
          </cell>
          <cell r="AW199">
            <v>1.9</v>
          </cell>
          <cell r="AX199">
            <v>2</v>
          </cell>
          <cell r="AY199">
            <v>1.9</v>
          </cell>
          <cell r="AZ199">
            <v>9.3000000000000007</v>
          </cell>
          <cell r="BA199">
            <v>4.4000000000000004</v>
          </cell>
          <cell r="BB199">
            <v>8.9</v>
          </cell>
          <cell r="BC199">
            <v>-1.2</v>
          </cell>
          <cell r="BD199">
            <v>6.9</v>
          </cell>
          <cell r="BF199">
            <v>3.3</v>
          </cell>
          <cell r="BG199">
            <v>5.8</v>
          </cell>
          <cell r="BH199">
            <v>1.8</v>
          </cell>
          <cell r="BI199">
            <v>3.3</v>
          </cell>
          <cell r="BJ199">
            <v>1.9</v>
          </cell>
          <cell r="BK199">
            <v>3.1</v>
          </cell>
          <cell r="BO199">
            <v>49589</v>
          </cell>
          <cell r="CC199">
            <v>-10</v>
          </cell>
          <cell r="CD199">
            <v>0</v>
          </cell>
        </row>
        <row r="200">
          <cell r="B200">
            <v>115288</v>
          </cell>
          <cell r="C200">
            <v>13410</v>
          </cell>
          <cell r="D200">
            <v>128679</v>
          </cell>
          <cell r="E200">
            <v>49569</v>
          </cell>
          <cell r="F200">
            <v>4758</v>
          </cell>
          <cell r="G200">
            <v>54327</v>
          </cell>
          <cell r="H200">
            <v>11930</v>
          </cell>
          <cell r="I200">
            <v>66257</v>
          </cell>
          <cell r="K200">
            <v>18205</v>
          </cell>
          <cell r="L200">
            <v>90301</v>
          </cell>
          <cell r="M200">
            <v>20637</v>
          </cell>
          <cell r="N200">
            <v>240008</v>
          </cell>
          <cell r="O200">
            <v>28210</v>
          </cell>
          <cell r="Q200">
            <v>268626</v>
          </cell>
          <cell r="T200">
            <v>2.8</v>
          </cell>
          <cell r="U200">
            <v>3.8</v>
          </cell>
          <cell r="V200">
            <v>-0.1</v>
          </cell>
          <cell r="W200">
            <v>3.5</v>
          </cell>
          <cell r="X200">
            <v>2.7</v>
          </cell>
          <cell r="Y200">
            <v>3.4</v>
          </cell>
          <cell r="AA200">
            <v>2.4</v>
          </cell>
          <cell r="AB200">
            <v>3</v>
          </cell>
          <cell r="AC200">
            <v>0.2</v>
          </cell>
          <cell r="AD200">
            <v>2.8</v>
          </cell>
          <cell r="AE200">
            <v>2.6</v>
          </cell>
          <cell r="AF200">
            <v>2.7</v>
          </cell>
          <cell r="AG200">
            <v>115681</v>
          </cell>
          <cell r="AH200">
            <v>13439</v>
          </cell>
          <cell r="AI200">
            <v>129120</v>
          </cell>
          <cell r="AJ200">
            <v>50029</v>
          </cell>
          <cell r="AK200">
            <v>4749</v>
          </cell>
          <cell r="AL200">
            <v>54778</v>
          </cell>
          <cell r="AM200">
            <v>11958</v>
          </cell>
          <cell r="AN200">
            <v>66736</v>
          </cell>
          <cell r="AP200">
            <v>18169</v>
          </cell>
          <cell r="AQ200">
            <v>90743</v>
          </cell>
          <cell r="AR200">
            <v>20240</v>
          </cell>
          <cell r="AS200">
            <v>240102</v>
          </cell>
          <cell r="AT200">
            <v>28335</v>
          </cell>
          <cell r="AU200">
            <v>290</v>
          </cell>
          <cell r="AV200">
            <v>268727</v>
          </cell>
          <cell r="AW200">
            <v>3.6</v>
          </cell>
          <cell r="AX200">
            <v>3.6</v>
          </cell>
          <cell r="AY200">
            <v>3.6</v>
          </cell>
          <cell r="AZ200">
            <v>3.6</v>
          </cell>
          <cell r="BA200">
            <v>-2.9</v>
          </cell>
          <cell r="BB200">
            <v>3</v>
          </cell>
          <cell r="BC200">
            <v>4.3</v>
          </cell>
          <cell r="BD200">
            <v>3.2</v>
          </cell>
          <cell r="BF200">
            <v>1.7</v>
          </cell>
          <cell r="BG200">
            <v>2.8</v>
          </cell>
          <cell r="BH200">
            <v>-3.6</v>
          </cell>
          <cell r="BI200">
            <v>2.7</v>
          </cell>
          <cell r="BJ200">
            <v>2.9</v>
          </cell>
          <cell r="BK200">
            <v>2.5</v>
          </cell>
          <cell r="BO200">
            <v>54472</v>
          </cell>
          <cell r="CC200">
            <v>4</v>
          </cell>
          <cell r="CD200">
            <v>0</v>
          </cell>
        </row>
        <row r="201">
          <cell r="B201">
            <v>118587</v>
          </cell>
          <cell r="C201">
            <v>13743</v>
          </cell>
          <cell r="D201">
            <v>132349</v>
          </cell>
          <cell r="E201">
            <v>52582</v>
          </cell>
          <cell r="F201">
            <v>3323</v>
          </cell>
          <cell r="G201">
            <v>55904</v>
          </cell>
          <cell r="H201">
            <v>12382</v>
          </cell>
          <cell r="I201">
            <v>68287</v>
          </cell>
          <cell r="K201">
            <v>18632</v>
          </cell>
          <cell r="L201">
            <v>92830</v>
          </cell>
          <cell r="M201">
            <v>20949</v>
          </cell>
          <cell r="N201">
            <v>245774</v>
          </cell>
          <cell r="O201">
            <v>29105</v>
          </cell>
          <cell r="Q201">
            <v>274748</v>
          </cell>
          <cell r="T201">
            <v>2.9</v>
          </cell>
          <cell r="U201">
            <v>6.1</v>
          </cell>
          <cell r="V201">
            <v>-30.2</v>
          </cell>
          <cell r="W201">
            <v>2.9</v>
          </cell>
          <cell r="X201">
            <v>3.8</v>
          </cell>
          <cell r="Y201">
            <v>3.1</v>
          </cell>
          <cell r="AA201">
            <v>2.2999999999999998</v>
          </cell>
          <cell r="AB201">
            <v>2.8</v>
          </cell>
          <cell r="AC201">
            <v>1.5</v>
          </cell>
          <cell r="AD201">
            <v>2.4</v>
          </cell>
          <cell r="AE201">
            <v>3.2</v>
          </cell>
          <cell r="AF201">
            <v>2.2999999999999998</v>
          </cell>
          <cell r="AG201">
            <v>118451</v>
          </cell>
          <cell r="AH201">
            <v>13736</v>
          </cell>
          <cell r="AI201">
            <v>132187</v>
          </cell>
          <cell r="AJ201">
            <v>53123</v>
          </cell>
          <cell r="AK201">
            <v>3164</v>
          </cell>
          <cell r="AL201">
            <v>56288</v>
          </cell>
          <cell r="AM201">
            <v>12257</v>
          </cell>
          <cell r="AN201">
            <v>68545</v>
          </cell>
          <cell r="AP201">
            <v>18614</v>
          </cell>
          <cell r="AQ201">
            <v>93072</v>
          </cell>
          <cell r="AR201">
            <v>20988</v>
          </cell>
          <cell r="AS201">
            <v>246247</v>
          </cell>
          <cell r="AT201">
            <v>28608</v>
          </cell>
          <cell r="AU201">
            <v>360</v>
          </cell>
          <cell r="AV201">
            <v>275215</v>
          </cell>
          <cell r="AW201">
            <v>2.4</v>
          </cell>
          <cell r="AX201">
            <v>2.2000000000000002</v>
          </cell>
          <cell r="AY201">
            <v>2.4</v>
          </cell>
          <cell r="AZ201">
            <v>6.2</v>
          </cell>
          <cell r="BA201">
            <v>-33.4</v>
          </cell>
          <cell r="BB201">
            <v>2.8</v>
          </cell>
          <cell r="BC201">
            <v>2.5</v>
          </cell>
          <cell r="BD201">
            <v>2.7</v>
          </cell>
          <cell r="BF201">
            <v>2.5</v>
          </cell>
          <cell r="BG201">
            <v>2.6</v>
          </cell>
          <cell r="BH201">
            <v>3.7</v>
          </cell>
          <cell r="BI201">
            <v>2.6</v>
          </cell>
          <cell r="BJ201">
            <v>1</v>
          </cell>
          <cell r="BK201">
            <v>2.4</v>
          </cell>
          <cell r="BO201">
            <v>48632</v>
          </cell>
          <cell r="CC201">
            <v>4</v>
          </cell>
          <cell r="CD201">
            <v>0</v>
          </cell>
        </row>
        <row r="202">
          <cell r="B202">
            <v>121393</v>
          </cell>
          <cell r="C202">
            <v>14076</v>
          </cell>
          <cell r="D202">
            <v>135469</v>
          </cell>
          <cell r="E202">
            <v>51888</v>
          </cell>
          <cell r="F202">
            <v>3196</v>
          </cell>
          <cell r="G202">
            <v>55083</v>
          </cell>
          <cell r="H202">
            <v>12841</v>
          </cell>
          <cell r="I202">
            <v>67925</v>
          </cell>
          <cell r="K202">
            <v>19102</v>
          </cell>
          <cell r="L202">
            <v>92990</v>
          </cell>
          <cell r="M202">
            <v>21608</v>
          </cell>
          <cell r="N202">
            <v>250060</v>
          </cell>
          <cell r="O202">
            <v>29834</v>
          </cell>
          <cell r="Q202">
            <v>279663</v>
          </cell>
          <cell r="T202">
            <v>2.4</v>
          </cell>
          <cell r="U202">
            <v>-1.3</v>
          </cell>
          <cell r="V202">
            <v>-3.8</v>
          </cell>
          <cell r="W202">
            <v>-1.5</v>
          </cell>
          <cell r="X202">
            <v>3.7</v>
          </cell>
          <cell r="Y202">
            <v>-0.5</v>
          </cell>
          <cell r="AA202">
            <v>2.5</v>
          </cell>
          <cell r="AB202">
            <v>0.2</v>
          </cell>
          <cell r="AC202">
            <v>3.1</v>
          </cell>
          <cell r="AD202">
            <v>1.7</v>
          </cell>
          <cell r="AE202">
            <v>2.5</v>
          </cell>
          <cell r="AF202">
            <v>1.8</v>
          </cell>
          <cell r="AG202">
            <v>121671</v>
          </cell>
          <cell r="AH202">
            <v>14114</v>
          </cell>
          <cell r="AI202">
            <v>135785</v>
          </cell>
          <cell r="AJ202">
            <v>50952</v>
          </cell>
          <cell r="AK202">
            <v>3582</v>
          </cell>
          <cell r="AL202">
            <v>54534</v>
          </cell>
          <cell r="AM202">
            <v>13080</v>
          </cell>
          <cell r="AN202">
            <v>67615</v>
          </cell>
          <cell r="AP202">
            <v>19134</v>
          </cell>
          <cell r="AQ202">
            <v>92728</v>
          </cell>
          <cell r="AR202">
            <v>21806</v>
          </cell>
          <cell r="AS202">
            <v>250319</v>
          </cell>
          <cell r="AT202">
            <v>30582</v>
          </cell>
          <cell r="AU202">
            <v>-1255</v>
          </cell>
          <cell r="AV202">
            <v>279646</v>
          </cell>
          <cell r="AW202">
            <v>2.7</v>
          </cell>
          <cell r="AX202">
            <v>2.8</v>
          </cell>
          <cell r="AY202">
            <v>2.7</v>
          </cell>
          <cell r="AZ202">
            <v>-4.0999999999999996</v>
          </cell>
          <cell r="BA202">
            <v>13.2</v>
          </cell>
          <cell r="BB202">
            <v>-3.1</v>
          </cell>
          <cell r="BC202">
            <v>6.7</v>
          </cell>
          <cell r="BD202">
            <v>-1.4</v>
          </cell>
          <cell r="BF202">
            <v>2.8</v>
          </cell>
          <cell r="BG202">
            <v>-0.4</v>
          </cell>
          <cell r="BH202">
            <v>3.9</v>
          </cell>
          <cell r="BI202">
            <v>1.7</v>
          </cell>
          <cell r="BJ202">
            <v>6.9</v>
          </cell>
          <cell r="BK202">
            <v>1.6</v>
          </cell>
          <cell r="BO202">
            <v>49407</v>
          </cell>
          <cell r="CC202">
            <v>3</v>
          </cell>
          <cell r="CD202">
            <v>0</v>
          </cell>
        </row>
        <row r="203">
          <cell r="B203">
            <v>123616</v>
          </cell>
          <cell r="C203">
            <v>14327</v>
          </cell>
          <cell r="D203">
            <v>137939</v>
          </cell>
          <cell r="E203">
            <v>51935</v>
          </cell>
          <cell r="F203">
            <v>3101</v>
          </cell>
          <cell r="G203">
            <v>55036</v>
          </cell>
          <cell r="H203">
            <v>13107</v>
          </cell>
          <cell r="I203">
            <v>68143</v>
          </cell>
          <cell r="K203">
            <v>19649</v>
          </cell>
          <cell r="L203">
            <v>93800</v>
          </cell>
          <cell r="M203">
            <v>22671</v>
          </cell>
          <cell r="N203">
            <v>254038</v>
          </cell>
          <cell r="O203">
            <v>30269</v>
          </cell>
          <cell r="Q203">
            <v>284336</v>
          </cell>
          <cell r="T203">
            <v>1.8</v>
          </cell>
          <cell r="U203">
            <v>0.1</v>
          </cell>
          <cell r="V203">
            <v>-3</v>
          </cell>
          <cell r="W203">
            <v>-0.1</v>
          </cell>
          <cell r="X203">
            <v>2.1</v>
          </cell>
          <cell r="Y203">
            <v>0.3</v>
          </cell>
          <cell r="AA203">
            <v>2.9</v>
          </cell>
          <cell r="AB203">
            <v>0.9</v>
          </cell>
          <cell r="AC203">
            <v>4.9000000000000004</v>
          </cell>
          <cell r="AD203">
            <v>1.6</v>
          </cell>
          <cell r="AE203">
            <v>1.5</v>
          </cell>
          <cell r="AF203">
            <v>1.7</v>
          </cell>
          <cell r="AG203">
            <v>123655</v>
          </cell>
          <cell r="AH203">
            <v>14329</v>
          </cell>
          <cell r="AI203">
            <v>137984</v>
          </cell>
          <cell r="AJ203">
            <v>51839</v>
          </cell>
          <cell r="AK203">
            <v>2830</v>
          </cell>
          <cell r="AL203">
            <v>54669</v>
          </cell>
          <cell r="AM203">
            <v>13006</v>
          </cell>
          <cell r="AN203">
            <v>67675</v>
          </cell>
          <cell r="AP203">
            <v>19612</v>
          </cell>
          <cell r="AQ203">
            <v>93285</v>
          </cell>
          <cell r="AR203">
            <v>22421</v>
          </cell>
          <cell r="AS203">
            <v>253690</v>
          </cell>
          <cell r="AT203">
            <v>29909</v>
          </cell>
          <cell r="AU203">
            <v>593</v>
          </cell>
          <cell r="AV203">
            <v>284192</v>
          </cell>
          <cell r="AW203">
            <v>1.6</v>
          </cell>
          <cell r="AX203">
            <v>1.5</v>
          </cell>
          <cell r="AY203">
            <v>1.6</v>
          </cell>
          <cell r="AZ203">
            <v>1.7</v>
          </cell>
          <cell r="BA203">
            <v>-21</v>
          </cell>
          <cell r="BB203">
            <v>0.2</v>
          </cell>
          <cell r="BC203">
            <v>-0.6</v>
          </cell>
          <cell r="BD203">
            <v>0.1</v>
          </cell>
          <cell r="BF203">
            <v>2.5</v>
          </cell>
          <cell r="BG203">
            <v>0.6</v>
          </cell>
          <cell r="BH203">
            <v>2.8</v>
          </cell>
          <cell r="BI203">
            <v>1.3</v>
          </cell>
          <cell r="BJ203">
            <v>-2.2000000000000002</v>
          </cell>
          <cell r="BK203">
            <v>1.6</v>
          </cell>
          <cell r="BO203">
            <v>53185</v>
          </cell>
          <cell r="CC203">
            <v>-12</v>
          </cell>
          <cell r="CD203">
            <v>0</v>
          </cell>
        </row>
        <row r="204">
          <cell r="B204">
            <v>125949</v>
          </cell>
          <cell r="C204">
            <v>14581</v>
          </cell>
          <cell r="D204">
            <v>140530</v>
          </cell>
          <cell r="E204">
            <v>51977</v>
          </cell>
          <cell r="F204">
            <v>3155</v>
          </cell>
          <cell r="G204">
            <v>55132</v>
          </cell>
          <cell r="H204">
            <v>13255</v>
          </cell>
          <cell r="I204">
            <v>68387</v>
          </cell>
          <cell r="K204">
            <v>20272</v>
          </cell>
          <cell r="L204">
            <v>94725</v>
          </cell>
          <cell r="M204">
            <v>23947</v>
          </cell>
          <cell r="N204">
            <v>259147</v>
          </cell>
          <cell r="O204">
            <v>30596</v>
          </cell>
          <cell r="Q204">
            <v>289749</v>
          </cell>
          <cell r="T204">
            <v>1.9</v>
          </cell>
          <cell r="U204">
            <v>0.1</v>
          </cell>
          <cell r="V204">
            <v>1.8</v>
          </cell>
          <cell r="W204">
            <v>0.2</v>
          </cell>
          <cell r="X204">
            <v>1.1000000000000001</v>
          </cell>
          <cell r="Y204">
            <v>0.4</v>
          </cell>
          <cell r="AA204">
            <v>3.2</v>
          </cell>
          <cell r="AB204">
            <v>1</v>
          </cell>
          <cell r="AC204">
            <v>5.6</v>
          </cell>
          <cell r="AD204">
            <v>2</v>
          </cell>
          <cell r="AE204">
            <v>1.1000000000000001</v>
          </cell>
          <cell r="AF204">
            <v>1.9</v>
          </cell>
          <cell r="AG204">
            <v>125636</v>
          </cell>
          <cell r="AH204">
            <v>14540</v>
          </cell>
          <cell r="AI204">
            <v>140175</v>
          </cell>
          <cell r="AJ204">
            <v>52242</v>
          </cell>
          <cell r="AK204">
            <v>2994</v>
          </cell>
          <cell r="AL204">
            <v>55235</v>
          </cell>
          <cell r="AM204">
            <v>13365</v>
          </cell>
          <cell r="AN204">
            <v>68601</v>
          </cell>
          <cell r="AP204">
            <v>20254</v>
          </cell>
          <cell r="AQ204">
            <v>94919</v>
          </cell>
          <cell r="AR204">
            <v>23806</v>
          </cell>
          <cell r="AS204">
            <v>258900</v>
          </cell>
          <cell r="AT204">
            <v>30462</v>
          </cell>
          <cell r="AU204">
            <v>281</v>
          </cell>
          <cell r="AV204">
            <v>289644</v>
          </cell>
          <cell r="AW204">
            <v>1.6</v>
          </cell>
          <cell r="AX204">
            <v>1.5</v>
          </cell>
          <cell r="AY204">
            <v>1.6</v>
          </cell>
          <cell r="AZ204">
            <v>0.8</v>
          </cell>
          <cell r="BA204">
            <v>5.8</v>
          </cell>
          <cell r="BB204">
            <v>1</v>
          </cell>
          <cell r="BC204">
            <v>2.8</v>
          </cell>
          <cell r="BD204">
            <v>1.4</v>
          </cell>
          <cell r="BF204">
            <v>3.3</v>
          </cell>
          <cell r="BG204">
            <v>1.8</v>
          </cell>
          <cell r="BH204">
            <v>6.2</v>
          </cell>
          <cell r="BI204">
            <v>2.1</v>
          </cell>
          <cell r="BJ204">
            <v>1.8</v>
          </cell>
          <cell r="BK204">
            <v>1.9</v>
          </cell>
          <cell r="BO204">
            <v>56898</v>
          </cell>
          <cell r="CC204">
            <v>6</v>
          </cell>
          <cell r="CD204">
            <v>0</v>
          </cell>
        </row>
        <row r="205">
          <cell r="B205">
            <v>128549</v>
          </cell>
          <cell r="C205">
            <v>14865</v>
          </cell>
          <cell r="D205">
            <v>143414</v>
          </cell>
          <cell r="E205">
            <v>52184</v>
          </cell>
          <cell r="F205">
            <v>3368</v>
          </cell>
          <cell r="G205">
            <v>55552</v>
          </cell>
          <cell r="H205">
            <v>13596</v>
          </cell>
          <cell r="I205">
            <v>69148</v>
          </cell>
          <cell r="K205">
            <v>20883</v>
          </cell>
          <cell r="L205">
            <v>96207</v>
          </cell>
          <cell r="M205">
            <v>25018</v>
          </cell>
          <cell r="N205">
            <v>266862</v>
          </cell>
          <cell r="O205">
            <v>30749</v>
          </cell>
          <cell r="Q205">
            <v>297276</v>
          </cell>
          <cell r="T205">
            <v>2.1</v>
          </cell>
          <cell r="U205">
            <v>0.4</v>
          </cell>
          <cell r="V205">
            <v>6.7</v>
          </cell>
          <cell r="W205">
            <v>0.8</v>
          </cell>
          <cell r="X205">
            <v>2.6</v>
          </cell>
          <cell r="Y205">
            <v>1.1000000000000001</v>
          </cell>
          <cell r="AA205">
            <v>3</v>
          </cell>
          <cell r="AB205">
            <v>1.6</v>
          </cell>
          <cell r="AC205">
            <v>4.5</v>
          </cell>
          <cell r="AD205">
            <v>3</v>
          </cell>
          <cell r="AE205">
            <v>0.5</v>
          </cell>
          <cell r="AF205">
            <v>2.6</v>
          </cell>
          <cell r="AG205">
            <v>128213</v>
          </cell>
          <cell r="AH205">
            <v>14826</v>
          </cell>
          <cell r="AI205">
            <v>143039</v>
          </cell>
          <cell r="AJ205">
            <v>53430</v>
          </cell>
          <cell r="AK205">
            <v>3628</v>
          </cell>
          <cell r="AL205">
            <v>57058</v>
          </cell>
          <cell r="AM205">
            <v>13444</v>
          </cell>
          <cell r="AN205">
            <v>70502</v>
          </cell>
          <cell r="AP205">
            <v>20898</v>
          </cell>
          <cell r="AQ205">
            <v>97571</v>
          </cell>
          <cell r="AR205">
            <v>25405</v>
          </cell>
          <cell r="AS205">
            <v>266015</v>
          </cell>
          <cell r="AT205">
            <v>30784</v>
          </cell>
          <cell r="AU205">
            <v>-229</v>
          </cell>
          <cell r="AV205">
            <v>296570</v>
          </cell>
          <cell r="AW205">
            <v>2.1</v>
          </cell>
          <cell r="AX205">
            <v>2</v>
          </cell>
          <cell r="AY205">
            <v>2</v>
          </cell>
          <cell r="AZ205">
            <v>2.2999999999999998</v>
          </cell>
          <cell r="BA205">
            <v>21.2</v>
          </cell>
          <cell r="BB205">
            <v>3.3</v>
          </cell>
          <cell r="BC205">
            <v>0.6</v>
          </cell>
          <cell r="BD205">
            <v>2.8</v>
          </cell>
          <cell r="BF205">
            <v>3.2</v>
          </cell>
          <cell r="BG205">
            <v>2.8</v>
          </cell>
          <cell r="BH205">
            <v>6.7</v>
          </cell>
          <cell r="BI205">
            <v>2.7</v>
          </cell>
          <cell r="BJ205">
            <v>1.1000000000000001</v>
          </cell>
          <cell r="BK205">
            <v>2.4</v>
          </cell>
          <cell r="BO205">
            <v>48556</v>
          </cell>
          <cell r="CC205">
            <v>5</v>
          </cell>
          <cell r="CD205">
            <v>0</v>
          </cell>
        </row>
        <row r="206">
          <cell r="B206">
            <v>131022</v>
          </cell>
          <cell r="C206">
            <v>15123</v>
          </cell>
          <cell r="D206">
            <v>146145</v>
          </cell>
          <cell r="E206">
            <v>60628</v>
          </cell>
          <cell r="F206">
            <v>3528</v>
          </cell>
          <cell r="G206">
            <v>64156</v>
          </cell>
          <cell r="H206">
            <v>14330</v>
          </cell>
          <cell r="I206">
            <v>78486</v>
          </cell>
          <cell r="K206">
            <v>21411</v>
          </cell>
          <cell r="L206">
            <v>106242</v>
          </cell>
          <cell r="M206">
            <v>25629</v>
          </cell>
          <cell r="N206">
            <v>275648</v>
          </cell>
          <cell r="O206">
            <v>30555</v>
          </cell>
          <cell r="Q206">
            <v>305879</v>
          </cell>
          <cell r="T206">
            <v>1.9</v>
          </cell>
          <cell r="U206">
            <v>16.2</v>
          </cell>
          <cell r="V206">
            <v>4.7</v>
          </cell>
          <cell r="W206">
            <v>15.5</v>
          </cell>
          <cell r="X206">
            <v>5.4</v>
          </cell>
          <cell r="Y206">
            <v>13.5</v>
          </cell>
          <cell r="AA206">
            <v>2.5</v>
          </cell>
          <cell r="AB206">
            <v>10.4</v>
          </cell>
          <cell r="AC206">
            <v>2.4</v>
          </cell>
          <cell r="AD206">
            <v>3.3</v>
          </cell>
          <cell r="AE206">
            <v>-0.6</v>
          </cell>
          <cell r="AF206">
            <v>2.9</v>
          </cell>
          <cell r="AG206">
            <v>131627</v>
          </cell>
          <cell r="AH206">
            <v>15207</v>
          </cell>
          <cell r="AI206">
            <v>146833</v>
          </cell>
          <cell r="AJ206">
            <v>57341</v>
          </cell>
          <cell r="AK206">
            <v>3474</v>
          </cell>
          <cell r="AL206">
            <v>60814</v>
          </cell>
          <cell r="AM206">
            <v>14198</v>
          </cell>
          <cell r="AN206">
            <v>75012</v>
          </cell>
          <cell r="AP206">
            <v>21523</v>
          </cell>
          <cell r="AQ206">
            <v>102854</v>
          </cell>
          <cell r="AR206">
            <v>25745</v>
          </cell>
          <cell r="AS206">
            <v>275432</v>
          </cell>
          <cell r="AT206">
            <v>31061</v>
          </cell>
          <cell r="AU206">
            <v>-1364</v>
          </cell>
          <cell r="AV206">
            <v>305128</v>
          </cell>
          <cell r="AW206">
            <v>2.7</v>
          </cell>
          <cell r="AX206">
            <v>2.6</v>
          </cell>
          <cell r="AY206">
            <v>2.7</v>
          </cell>
          <cell r="AZ206">
            <v>7.3</v>
          </cell>
          <cell r="BA206">
            <v>-4.3</v>
          </cell>
          <cell r="BB206">
            <v>6.6</v>
          </cell>
          <cell r="BC206">
            <v>5.6</v>
          </cell>
          <cell r="BD206">
            <v>6.4</v>
          </cell>
          <cell r="BF206">
            <v>3</v>
          </cell>
          <cell r="BG206">
            <v>5.4</v>
          </cell>
          <cell r="BH206">
            <v>1.3</v>
          </cell>
          <cell r="BI206">
            <v>3.5</v>
          </cell>
          <cell r="BJ206">
            <v>0.9</v>
          </cell>
          <cell r="BK206">
            <v>2.9</v>
          </cell>
          <cell r="BO206">
            <v>55764</v>
          </cell>
          <cell r="CC206">
            <v>2</v>
          </cell>
          <cell r="CD206">
            <v>0</v>
          </cell>
        </row>
        <row r="207">
          <cell r="B207">
            <v>132542</v>
          </cell>
          <cell r="C207">
            <v>15266</v>
          </cell>
          <cell r="D207">
            <v>147807</v>
          </cell>
          <cell r="E207">
            <v>61899</v>
          </cell>
          <cell r="F207">
            <v>3452</v>
          </cell>
          <cell r="G207">
            <v>65351</v>
          </cell>
          <cell r="H207">
            <v>15323</v>
          </cell>
          <cell r="I207">
            <v>80674</v>
          </cell>
          <cell r="K207">
            <v>21878</v>
          </cell>
          <cell r="L207">
            <v>109089</v>
          </cell>
          <cell r="M207">
            <v>25729</v>
          </cell>
          <cell r="N207">
            <v>282892</v>
          </cell>
          <cell r="O207">
            <v>29941</v>
          </cell>
          <cell r="Q207">
            <v>313032</v>
          </cell>
          <cell r="T207">
            <v>1.1000000000000001</v>
          </cell>
          <cell r="U207">
            <v>2.1</v>
          </cell>
          <cell r="V207">
            <v>-2.1</v>
          </cell>
          <cell r="W207">
            <v>1.9</v>
          </cell>
          <cell r="X207">
            <v>6.9</v>
          </cell>
          <cell r="Y207">
            <v>2.8</v>
          </cell>
          <cell r="AA207">
            <v>2.2000000000000002</v>
          </cell>
          <cell r="AB207">
            <v>2.7</v>
          </cell>
          <cell r="AC207">
            <v>0.4</v>
          </cell>
          <cell r="AD207">
            <v>2.6</v>
          </cell>
          <cell r="AE207">
            <v>-2</v>
          </cell>
          <cell r="AF207">
            <v>2.2999999999999998</v>
          </cell>
          <cell r="AG207">
            <v>132494</v>
          </cell>
          <cell r="AH207">
            <v>15253</v>
          </cell>
          <cell r="AI207">
            <v>147747</v>
          </cell>
          <cell r="AJ207">
            <v>64547</v>
          </cell>
          <cell r="AK207">
            <v>3500</v>
          </cell>
          <cell r="AL207">
            <v>68048</v>
          </cell>
          <cell r="AM207">
            <v>15489</v>
          </cell>
          <cell r="AN207">
            <v>83537</v>
          </cell>
          <cell r="AP207">
            <v>21745</v>
          </cell>
          <cell r="AQ207">
            <v>111844</v>
          </cell>
          <cell r="AR207">
            <v>25228</v>
          </cell>
          <cell r="AS207">
            <v>284820</v>
          </cell>
          <cell r="AT207">
            <v>29604</v>
          </cell>
          <cell r="AU207">
            <v>710</v>
          </cell>
          <cell r="AV207">
            <v>315134</v>
          </cell>
          <cell r="AW207">
            <v>0.7</v>
          </cell>
          <cell r="AX207">
            <v>0.3</v>
          </cell>
          <cell r="AY207">
            <v>0.6</v>
          </cell>
          <cell r="AZ207">
            <v>12.6</v>
          </cell>
          <cell r="BA207">
            <v>0.8</v>
          </cell>
          <cell r="BB207">
            <v>11.9</v>
          </cell>
          <cell r="BC207">
            <v>9.1</v>
          </cell>
          <cell r="BD207">
            <v>11.4</v>
          </cell>
          <cell r="BF207">
            <v>1</v>
          </cell>
          <cell r="BG207">
            <v>8.6999999999999993</v>
          </cell>
          <cell r="BH207">
            <v>-2</v>
          </cell>
          <cell r="BI207">
            <v>3.4</v>
          </cell>
          <cell r="BJ207">
            <v>-4.7</v>
          </cell>
          <cell r="BK207">
            <v>3.3</v>
          </cell>
          <cell r="BO207">
            <v>66492</v>
          </cell>
          <cell r="CC207">
            <v>-17</v>
          </cell>
          <cell r="CD207">
            <v>0</v>
          </cell>
        </row>
        <row r="208">
          <cell r="B208">
            <v>132771</v>
          </cell>
          <cell r="C208">
            <v>15267</v>
          </cell>
          <cell r="D208">
            <v>148037</v>
          </cell>
          <cell r="E208">
            <v>63284</v>
          </cell>
          <cell r="F208">
            <v>3355</v>
          </cell>
          <cell r="G208">
            <v>66639</v>
          </cell>
          <cell r="H208">
            <v>16289</v>
          </cell>
          <cell r="I208">
            <v>82928</v>
          </cell>
          <cell r="K208">
            <v>22365</v>
          </cell>
          <cell r="L208">
            <v>111996</v>
          </cell>
          <cell r="M208">
            <v>25599</v>
          </cell>
          <cell r="N208">
            <v>286096</v>
          </cell>
          <cell r="O208">
            <v>29504</v>
          </cell>
          <cell r="Q208">
            <v>316010</v>
          </cell>
          <cell r="T208">
            <v>0.2</v>
          </cell>
          <cell r="U208">
            <v>2.2000000000000002</v>
          </cell>
          <cell r="V208">
            <v>-2.8</v>
          </cell>
          <cell r="W208">
            <v>2</v>
          </cell>
          <cell r="X208">
            <v>6.3</v>
          </cell>
          <cell r="Y208">
            <v>2.8</v>
          </cell>
          <cell r="AA208">
            <v>2.2000000000000002</v>
          </cell>
          <cell r="AB208">
            <v>2.7</v>
          </cell>
          <cell r="AC208">
            <v>-0.5</v>
          </cell>
          <cell r="AD208">
            <v>1.1000000000000001</v>
          </cell>
          <cell r="AE208">
            <v>-1.5</v>
          </cell>
          <cell r="AF208">
            <v>1</v>
          </cell>
          <cell r="AG208">
            <v>132938</v>
          </cell>
          <cell r="AH208">
            <v>15274</v>
          </cell>
          <cell r="AI208">
            <v>148212</v>
          </cell>
          <cell r="AJ208">
            <v>62422</v>
          </cell>
          <cell r="AK208">
            <v>3239</v>
          </cell>
          <cell r="AL208">
            <v>65661</v>
          </cell>
          <cell r="AM208">
            <v>16193</v>
          </cell>
          <cell r="AN208">
            <v>81854</v>
          </cell>
          <cell r="AP208">
            <v>22376</v>
          </cell>
          <cell r="AQ208">
            <v>110938</v>
          </cell>
          <cell r="AR208">
            <v>26134</v>
          </cell>
          <cell r="AS208">
            <v>285284</v>
          </cell>
          <cell r="AT208">
            <v>29302</v>
          </cell>
          <cell r="AU208">
            <v>1229</v>
          </cell>
          <cell r="AV208">
            <v>315815</v>
          </cell>
          <cell r="AW208">
            <v>0.3</v>
          </cell>
          <cell r="AX208">
            <v>0.1</v>
          </cell>
          <cell r="AY208">
            <v>0.3</v>
          </cell>
          <cell r="AZ208">
            <v>-3.3</v>
          </cell>
          <cell r="BA208">
            <v>-7.5</v>
          </cell>
          <cell r="BB208">
            <v>-3.5</v>
          </cell>
          <cell r="BC208">
            <v>4.5</v>
          </cell>
          <cell r="BD208">
            <v>-2</v>
          </cell>
          <cell r="BF208">
            <v>2.9</v>
          </cell>
          <cell r="BG208">
            <v>-0.8</v>
          </cell>
          <cell r="BH208">
            <v>3.6</v>
          </cell>
          <cell r="BI208">
            <v>0.2</v>
          </cell>
          <cell r="BJ208">
            <v>-1</v>
          </cell>
          <cell r="BK208">
            <v>0.2</v>
          </cell>
          <cell r="BO208">
            <v>67988</v>
          </cell>
          <cell r="CC208">
            <v>8</v>
          </cell>
          <cell r="CD208">
            <v>0</v>
          </cell>
        </row>
        <row r="209">
          <cell r="B209">
            <v>132436</v>
          </cell>
          <cell r="C209">
            <v>15220</v>
          </cell>
          <cell r="D209">
            <v>147656</v>
          </cell>
          <cell r="E209">
            <v>63504</v>
          </cell>
          <cell r="F209">
            <v>3318</v>
          </cell>
          <cell r="G209">
            <v>66822</v>
          </cell>
          <cell r="H209">
            <v>16834</v>
          </cell>
          <cell r="I209">
            <v>83656</v>
          </cell>
          <cell r="K209">
            <v>22876</v>
          </cell>
          <cell r="L209">
            <v>113326</v>
          </cell>
          <cell r="M209">
            <v>25422</v>
          </cell>
          <cell r="N209">
            <v>285033</v>
          </cell>
          <cell r="O209">
            <v>29609</v>
          </cell>
          <cell r="Q209">
            <v>314804</v>
          </cell>
          <cell r="T209">
            <v>-0.3</v>
          </cell>
          <cell r="U209">
            <v>0.3</v>
          </cell>
          <cell r="V209">
            <v>-1.1000000000000001</v>
          </cell>
          <cell r="W209">
            <v>0.3</v>
          </cell>
          <cell r="X209">
            <v>3.3</v>
          </cell>
          <cell r="Y209">
            <v>0.9</v>
          </cell>
          <cell r="AA209">
            <v>2.2999999999999998</v>
          </cell>
          <cell r="AB209">
            <v>1.2</v>
          </cell>
          <cell r="AC209">
            <v>-0.7</v>
          </cell>
          <cell r="AD209">
            <v>-0.4</v>
          </cell>
          <cell r="AE209">
            <v>0.4</v>
          </cell>
          <cell r="AF209">
            <v>-0.4</v>
          </cell>
          <cell r="AG209">
            <v>132478</v>
          </cell>
          <cell r="AH209">
            <v>15237</v>
          </cell>
          <cell r="AI209">
            <v>147715</v>
          </cell>
          <cell r="AJ209">
            <v>63667</v>
          </cell>
          <cell r="AK209">
            <v>3392</v>
          </cell>
          <cell r="AL209">
            <v>67059</v>
          </cell>
          <cell r="AM209">
            <v>16980</v>
          </cell>
          <cell r="AN209">
            <v>84039</v>
          </cell>
          <cell r="AP209">
            <v>22911</v>
          </cell>
          <cell r="AQ209">
            <v>113749</v>
          </cell>
          <cell r="AR209">
            <v>25204</v>
          </cell>
          <cell r="AS209">
            <v>286668</v>
          </cell>
          <cell r="AT209">
            <v>29796</v>
          </cell>
          <cell r="AU209">
            <v>-748</v>
          </cell>
          <cell r="AV209">
            <v>315716</v>
          </cell>
          <cell r="AW209">
            <v>-0.3</v>
          </cell>
          <cell r="AX209">
            <v>-0.2</v>
          </cell>
          <cell r="AY209">
            <v>-0.3</v>
          </cell>
          <cell r="AZ209">
            <v>2</v>
          </cell>
          <cell r="BA209">
            <v>4.7</v>
          </cell>
          <cell r="BB209">
            <v>2.1</v>
          </cell>
          <cell r="BC209">
            <v>4.9000000000000004</v>
          </cell>
          <cell r="BD209">
            <v>2.7</v>
          </cell>
          <cell r="BF209">
            <v>2.4</v>
          </cell>
          <cell r="BG209">
            <v>2.5</v>
          </cell>
          <cell r="BH209">
            <v>-3.6</v>
          </cell>
          <cell r="BI209">
            <v>0.5</v>
          </cell>
          <cell r="BJ209">
            <v>1.7</v>
          </cell>
          <cell r="BK209">
            <v>0</v>
          </cell>
          <cell r="BO209">
            <v>58013</v>
          </cell>
          <cell r="CC209">
            <v>8</v>
          </cell>
          <cell r="CD209">
            <v>0</v>
          </cell>
        </row>
        <row r="210">
          <cell r="B210">
            <v>132621</v>
          </cell>
          <cell r="C210">
            <v>15248</v>
          </cell>
          <cell r="D210">
            <v>147869</v>
          </cell>
          <cell r="E210">
            <v>58138</v>
          </cell>
          <cell r="F210">
            <v>3375</v>
          </cell>
          <cell r="G210">
            <v>61513</v>
          </cell>
          <cell r="H210">
            <v>16825</v>
          </cell>
          <cell r="I210">
            <v>78338</v>
          </cell>
          <cell r="K210">
            <v>23336</v>
          </cell>
          <cell r="L210">
            <v>108487</v>
          </cell>
          <cell r="M210">
            <v>25401</v>
          </cell>
          <cell r="N210">
            <v>283136</v>
          </cell>
          <cell r="O210">
            <v>30265</v>
          </cell>
          <cell r="Q210">
            <v>312976</v>
          </cell>
          <cell r="T210">
            <v>0.1</v>
          </cell>
          <cell r="U210">
            <v>-8.4</v>
          </cell>
          <cell r="V210">
            <v>1.7</v>
          </cell>
          <cell r="W210">
            <v>-7.9</v>
          </cell>
          <cell r="X210">
            <v>-0.1</v>
          </cell>
          <cell r="Y210">
            <v>-6.4</v>
          </cell>
          <cell r="AA210">
            <v>2</v>
          </cell>
          <cell r="AB210">
            <v>-4.3</v>
          </cell>
          <cell r="AC210">
            <v>-0.1</v>
          </cell>
          <cell r="AD210">
            <v>-0.7</v>
          </cell>
          <cell r="AE210">
            <v>2.2000000000000002</v>
          </cell>
          <cell r="AF210">
            <v>-0.6</v>
          </cell>
          <cell r="AG210">
            <v>132130</v>
          </cell>
          <cell r="AH210">
            <v>15180</v>
          </cell>
          <cell r="AI210">
            <v>147310</v>
          </cell>
          <cell r="AJ210">
            <v>58755</v>
          </cell>
          <cell r="AK210">
            <v>3406</v>
          </cell>
          <cell r="AL210">
            <v>62161</v>
          </cell>
          <cell r="AM210">
            <v>16952</v>
          </cell>
          <cell r="AN210">
            <v>79113</v>
          </cell>
          <cell r="AP210">
            <v>23340</v>
          </cell>
          <cell r="AQ210">
            <v>109284</v>
          </cell>
          <cell r="AR210">
            <v>25385</v>
          </cell>
          <cell r="AS210">
            <v>281979</v>
          </cell>
          <cell r="AT210">
            <v>30153</v>
          </cell>
          <cell r="AU210">
            <v>-326</v>
          </cell>
          <cell r="AV210">
            <v>311806</v>
          </cell>
          <cell r="AW210">
            <v>-0.3</v>
          </cell>
          <cell r="AX210">
            <v>-0.4</v>
          </cell>
          <cell r="AY210">
            <v>-0.3</v>
          </cell>
          <cell r="AZ210">
            <v>-7.7</v>
          </cell>
          <cell r="BA210">
            <v>0.4</v>
          </cell>
          <cell r="BB210">
            <v>-7.3</v>
          </cell>
          <cell r="BC210">
            <v>-0.2</v>
          </cell>
          <cell r="BD210">
            <v>-5.9</v>
          </cell>
          <cell r="BF210">
            <v>1.9</v>
          </cell>
          <cell r="BG210">
            <v>-3.9</v>
          </cell>
          <cell r="BH210">
            <v>0.7</v>
          </cell>
          <cell r="BI210">
            <v>-1.6</v>
          </cell>
          <cell r="BJ210">
            <v>1.2</v>
          </cell>
          <cell r="BK210">
            <v>-1.2</v>
          </cell>
          <cell r="BO210">
            <v>57495</v>
          </cell>
          <cell r="CC210">
            <v>-4</v>
          </cell>
          <cell r="CD210">
            <v>-1</v>
          </cell>
        </row>
        <row r="211">
          <cell r="B211">
            <v>133739</v>
          </cell>
          <cell r="C211">
            <v>15379</v>
          </cell>
          <cell r="D211">
            <v>149117</v>
          </cell>
          <cell r="E211">
            <v>58251</v>
          </cell>
          <cell r="F211">
            <v>3527</v>
          </cell>
          <cell r="G211">
            <v>61777</v>
          </cell>
          <cell r="H211">
            <v>16561</v>
          </cell>
          <cell r="I211">
            <v>78338</v>
          </cell>
          <cell r="K211">
            <v>23672</v>
          </cell>
          <cell r="L211">
            <v>108820</v>
          </cell>
          <cell r="M211">
            <v>25952</v>
          </cell>
          <cell r="N211">
            <v>283500</v>
          </cell>
          <cell r="O211">
            <v>31017</v>
          </cell>
          <cell r="Q211">
            <v>313928</v>
          </cell>
          <cell r="T211">
            <v>0.8</v>
          </cell>
          <cell r="U211">
            <v>0.2</v>
          </cell>
          <cell r="V211">
            <v>4.5</v>
          </cell>
          <cell r="W211">
            <v>0.4</v>
          </cell>
          <cell r="X211">
            <v>-1.6</v>
          </cell>
          <cell r="Y211">
            <v>0</v>
          </cell>
          <cell r="AA211">
            <v>1.4</v>
          </cell>
          <cell r="AB211">
            <v>0.3</v>
          </cell>
          <cell r="AC211">
            <v>2.2000000000000002</v>
          </cell>
          <cell r="AD211">
            <v>0.1</v>
          </cell>
          <cell r="AE211">
            <v>2.5</v>
          </cell>
          <cell r="AF211">
            <v>0.3</v>
          </cell>
          <cell r="AG211">
            <v>133875</v>
          </cell>
          <cell r="AH211">
            <v>15400</v>
          </cell>
          <cell r="AI211">
            <v>149275</v>
          </cell>
          <cell r="AJ211">
            <v>56935</v>
          </cell>
          <cell r="AK211">
            <v>3356</v>
          </cell>
          <cell r="AL211">
            <v>60291</v>
          </cell>
          <cell r="AM211">
            <v>16484</v>
          </cell>
          <cell r="AN211">
            <v>76775</v>
          </cell>
          <cell r="AP211">
            <v>23681</v>
          </cell>
          <cell r="AQ211">
            <v>107241</v>
          </cell>
          <cell r="AR211">
            <v>25656</v>
          </cell>
          <cell r="AS211">
            <v>282171</v>
          </cell>
          <cell r="AT211">
            <v>30968</v>
          </cell>
          <cell r="AU211">
            <v>1</v>
          </cell>
          <cell r="AV211">
            <v>313141</v>
          </cell>
          <cell r="AW211">
            <v>1.3</v>
          </cell>
          <cell r="AX211">
            <v>1.4</v>
          </cell>
          <cell r="AY211">
            <v>1.3</v>
          </cell>
          <cell r="AZ211">
            <v>-3.1</v>
          </cell>
          <cell r="BA211">
            <v>-1.5</v>
          </cell>
          <cell r="BB211">
            <v>-3</v>
          </cell>
          <cell r="BC211">
            <v>-2.8</v>
          </cell>
          <cell r="BD211">
            <v>-3</v>
          </cell>
          <cell r="BF211">
            <v>1.5</v>
          </cell>
          <cell r="BG211">
            <v>-1.9</v>
          </cell>
          <cell r="BH211">
            <v>1.1000000000000001</v>
          </cell>
          <cell r="BI211">
            <v>0.1</v>
          </cell>
          <cell r="BJ211">
            <v>2.7</v>
          </cell>
          <cell r="BK211">
            <v>0.4</v>
          </cell>
          <cell r="BO211">
            <v>58676</v>
          </cell>
          <cell r="CC211">
            <v>-10</v>
          </cell>
          <cell r="CD211">
            <v>0</v>
          </cell>
        </row>
        <row r="212">
          <cell r="B212">
            <v>135918</v>
          </cell>
          <cell r="C212">
            <v>15623</v>
          </cell>
          <cell r="D212">
            <v>151541</v>
          </cell>
          <cell r="E212">
            <v>58849</v>
          </cell>
          <cell r="F212">
            <v>3746</v>
          </cell>
          <cell r="G212">
            <v>62595</v>
          </cell>
          <cell r="H212">
            <v>16470</v>
          </cell>
          <cell r="I212">
            <v>79065</v>
          </cell>
          <cell r="K212">
            <v>23955</v>
          </cell>
          <cell r="L212">
            <v>109841</v>
          </cell>
          <cell r="M212">
            <v>26872</v>
          </cell>
          <cell r="N212">
            <v>287978</v>
          </cell>
          <cell r="O212">
            <v>31726</v>
          </cell>
          <cell r="Q212">
            <v>319247</v>
          </cell>
          <cell r="T212">
            <v>1.6</v>
          </cell>
          <cell r="U212">
            <v>1</v>
          </cell>
          <cell r="V212">
            <v>6.2</v>
          </cell>
          <cell r="W212">
            <v>1.3</v>
          </cell>
          <cell r="X212">
            <v>-0.6</v>
          </cell>
          <cell r="Y212">
            <v>0.9</v>
          </cell>
          <cell r="AA212">
            <v>1.2</v>
          </cell>
          <cell r="AB212">
            <v>0.9</v>
          </cell>
          <cell r="AC212">
            <v>3.5</v>
          </cell>
          <cell r="AD212">
            <v>1.6</v>
          </cell>
          <cell r="AE212">
            <v>2.2999999999999998</v>
          </cell>
          <cell r="AF212">
            <v>1.7</v>
          </cell>
          <cell r="AG212">
            <v>136013</v>
          </cell>
          <cell r="AH212">
            <v>15640</v>
          </cell>
          <cell r="AI212">
            <v>151653</v>
          </cell>
          <cell r="AJ212">
            <v>59491</v>
          </cell>
          <cell r="AK212">
            <v>3954</v>
          </cell>
          <cell r="AL212">
            <v>63445</v>
          </cell>
          <cell r="AM212">
            <v>16177</v>
          </cell>
          <cell r="AN212">
            <v>79622</v>
          </cell>
          <cell r="AP212">
            <v>23962</v>
          </cell>
          <cell r="AQ212">
            <v>110403</v>
          </cell>
          <cell r="AR212">
            <v>26971</v>
          </cell>
          <cell r="AS212">
            <v>289026</v>
          </cell>
          <cell r="AT212">
            <v>32016</v>
          </cell>
          <cell r="AU212">
            <v>-1429</v>
          </cell>
          <cell r="AV212">
            <v>319613</v>
          </cell>
          <cell r="AW212">
            <v>1.6</v>
          </cell>
          <cell r="AX212">
            <v>1.6</v>
          </cell>
          <cell r="AY212">
            <v>1.6</v>
          </cell>
          <cell r="AZ212">
            <v>4.5</v>
          </cell>
          <cell r="BA212">
            <v>17.8</v>
          </cell>
          <cell r="BB212">
            <v>5.2</v>
          </cell>
          <cell r="BC212">
            <v>-1.9</v>
          </cell>
          <cell r="BD212">
            <v>3.7</v>
          </cell>
          <cell r="BF212">
            <v>1.2</v>
          </cell>
          <cell r="BG212">
            <v>2.9</v>
          </cell>
          <cell r="BH212">
            <v>5.0999999999999996</v>
          </cell>
          <cell r="BI212">
            <v>2.4</v>
          </cell>
          <cell r="BJ212">
            <v>3.4</v>
          </cell>
          <cell r="BK212">
            <v>2.1</v>
          </cell>
          <cell r="BO212">
            <v>64133</v>
          </cell>
          <cell r="CC212">
            <v>10</v>
          </cell>
          <cell r="CD212">
            <v>0</v>
          </cell>
        </row>
        <row r="213">
          <cell r="B213">
            <v>138858</v>
          </cell>
          <cell r="C213">
            <v>15933</v>
          </cell>
          <cell r="D213">
            <v>154791</v>
          </cell>
          <cell r="E213">
            <v>59687</v>
          </cell>
          <cell r="F213">
            <v>4073</v>
          </cell>
          <cell r="G213">
            <v>63760</v>
          </cell>
          <cell r="H213">
            <v>16687</v>
          </cell>
          <cell r="I213">
            <v>80447</v>
          </cell>
          <cell r="K213">
            <v>24251</v>
          </cell>
          <cell r="L213">
            <v>111570</v>
          </cell>
          <cell r="M213">
            <v>27473</v>
          </cell>
          <cell r="N213">
            <v>295790</v>
          </cell>
          <cell r="O213">
            <v>32364</v>
          </cell>
          <cell r="Q213">
            <v>327842</v>
          </cell>
          <cell r="T213">
            <v>2.1</v>
          </cell>
          <cell r="U213">
            <v>1.4</v>
          </cell>
          <cell r="V213">
            <v>8.6999999999999993</v>
          </cell>
          <cell r="W213">
            <v>1.9</v>
          </cell>
          <cell r="X213">
            <v>1.3</v>
          </cell>
          <cell r="Y213">
            <v>1.7</v>
          </cell>
          <cell r="AA213">
            <v>1.2</v>
          </cell>
          <cell r="AB213">
            <v>1.6</v>
          </cell>
          <cell r="AC213">
            <v>2.2000000000000002</v>
          </cell>
          <cell r="AD213">
            <v>2.7</v>
          </cell>
          <cell r="AE213">
            <v>2</v>
          </cell>
          <cell r="AF213">
            <v>2.7</v>
          </cell>
          <cell r="AG213">
            <v>138569</v>
          </cell>
          <cell r="AH213">
            <v>15890</v>
          </cell>
          <cell r="AI213">
            <v>154459</v>
          </cell>
          <cell r="AJ213">
            <v>59850</v>
          </cell>
          <cell r="AK213">
            <v>3908</v>
          </cell>
          <cell r="AL213">
            <v>63758</v>
          </cell>
          <cell r="AM213">
            <v>16844</v>
          </cell>
          <cell r="AN213">
            <v>80602</v>
          </cell>
          <cell r="AP213">
            <v>24216</v>
          </cell>
          <cell r="AQ213">
            <v>111692</v>
          </cell>
          <cell r="AR213">
            <v>28045</v>
          </cell>
          <cell r="AS213">
            <v>294196</v>
          </cell>
          <cell r="AT213">
            <v>32104</v>
          </cell>
          <cell r="AU213">
            <v>301</v>
          </cell>
          <cell r="AV213">
            <v>326601</v>
          </cell>
          <cell r="AW213">
            <v>1.9</v>
          </cell>
          <cell r="AX213">
            <v>1.6</v>
          </cell>
          <cell r="AY213">
            <v>1.9</v>
          </cell>
          <cell r="AZ213">
            <v>0.6</v>
          </cell>
          <cell r="BA213">
            <v>-1.2</v>
          </cell>
          <cell r="BB213">
            <v>0.5</v>
          </cell>
          <cell r="BC213">
            <v>4.0999999999999996</v>
          </cell>
          <cell r="BD213">
            <v>1.2</v>
          </cell>
          <cell r="BF213">
            <v>1.1000000000000001</v>
          </cell>
          <cell r="BG213">
            <v>1.2</v>
          </cell>
          <cell r="BH213">
            <v>4</v>
          </cell>
          <cell r="BI213">
            <v>1.8</v>
          </cell>
          <cell r="BJ213">
            <v>0.3</v>
          </cell>
          <cell r="BK213">
            <v>2.2000000000000002</v>
          </cell>
          <cell r="BO213">
            <v>54379</v>
          </cell>
          <cell r="CC213">
            <v>9</v>
          </cell>
          <cell r="CD213">
            <v>1</v>
          </cell>
        </row>
        <row r="214">
          <cell r="B214">
            <v>142208</v>
          </cell>
          <cell r="C214">
            <v>16268</v>
          </cell>
          <cell r="D214">
            <v>158475</v>
          </cell>
          <cell r="E214">
            <v>67254</v>
          </cell>
          <cell r="F214">
            <v>4419</v>
          </cell>
          <cell r="G214">
            <v>71673</v>
          </cell>
          <cell r="H214">
            <v>16954</v>
          </cell>
          <cell r="I214">
            <v>88627</v>
          </cell>
          <cell r="K214">
            <v>24593</v>
          </cell>
          <cell r="L214">
            <v>120174</v>
          </cell>
          <cell r="M214">
            <v>27757</v>
          </cell>
          <cell r="N214">
            <v>304446</v>
          </cell>
          <cell r="O214">
            <v>32855</v>
          </cell>
          <cell r="Q214">
            <v>336695</v>
          </cell>
          <cell r="T214">
            <v>2.4</v>
          </cell>
          <cell r="U214">
            <v>12.7</v>
          </cell>
          <cell r="V214">
            <v>8.5</v>
          </cell>
          <cell r="W214">
            <v>12.4</v>
          </cell>
          <cell r="X214">
            <v>1.6</v>
          </cell>
          <cell r="Y214">
            <v>10.199999999999999</v>
          </cell>
          <cell r="AA214">
            <v>1.4</v>
          </cell>
          <cell r="AB214">
            <v>7.7</v>
          </cell>
          <cell r="AC214">
            <v>1</v>
          </cell>
          <cell r="AD214">
            <v>2.9</v>
          </cell>
          <cell r="AE214">
            <v>1.5</v>
          </cell>
          <cell r="AF214">
            <v>2.7</v>
          </cell>
          <cell r="AG214">
            <v>142399</v>
          </cell>
          <cell r="AH214">
            <v>16315</v>
          </cell>
          <cell r="AI214">
            <v>158713</v>
          </cell>
          <cell r="AJ214">
            <v>67193</v>
          </cell>
          <cell r="AK214">
            <v>4392</v>
          </cell>
          <cell r="AL214">
            <v>71585</v>
          </cell>
          <cell r="AM214">
            <v>17126</v>
          </cell>
          <cell r="AN214">
            <v>88711</v>
          </cell>
          <cell r="AP214">
            <v>24600</v>
          </cell>
          <cell r="AQ214">
            <v>120263</v>
          </cell>
          <cell r="AR214">
            <v>27298</v>
          </cell>
          <cell r="AS214">
            <v>306274</v>
          </cell>
          <cell r="AT214">
            <v>32934</v>
          </cell>
          <cell r="AU214">
            <v>-427</v>
          </cell>
          <cell r="AV214">
            <v>338781</v>
          </cell>
          <cell r="AW214">
            <v>2.8</v>
          </cell>
          <cell r="AX214">
            <v>2.7</v>
          </cell>
          <cell r="AY214">
            <v>2.8</v>
          </cell>
          <cell r="AZ214">
            <v>12.3</v>
          </cell>
          <cell r="BA214">
            <v>12.4</v>
          </cell>
          <cell r="BB214">
            <v>12.3</v>
          </cell>
          <cell r="BC214">
            <v>1.7</v>
          </cell>
          <cell r="BD214">
            <v>10.1</v>
          </cell>
          <cell r="BF214">
            <v>1.6</v>
          </cell>
          <cell r="BG214">
            <v>7.7</v>
          </cell>
          <cell r="BH214">
            <v>-2.7</v>
          </cell>
          <cell r="BI214">
            <v>4.0999999999999996</v>
          </cell>
          <cell r="BJ214">
            <v>2.6</v>
          </cell>
          <cell r="BK214">
            <v>3.7</v>
          </cell>
          <cell r="BO214">
            <v>65656</v>
          </cell>
          <cell r="CC214">
            <v>-23</v>
          </cell>
          <cell r="CD214">
            <v>-1</v>
          </cell>
        </row>
        <row r="215">
          <cell r="B215">
            <v>145703</v>
          </cell>
          <cell r="C215">
            <v>16612</v>
          </cell>
          <cell r="D215">
            <v>162316</v>
          </cell>
          <cell r="E215">
            <v>67381</v>
          </cell>
          <cell r="F215">
            <v>4625</v>
          </cell>
          <cell r="G215">
            <v>72006</v>
          </cell>
          <cell r="H215">
            <v>17125</v>
          </cell>
          <cell r="I215">
            <v>89131</v>
          </cell>
          <cell r="K215">
            <v>25002</v>
          </cell>
          <cell r="L215">
            <v>121172</v>
          </cell>
          <cell r="M215">
            <v>28073</v>
          </cell>
          <cell r="N215">
            <v>311551</v>
          </cell>
          <cell r="O215">
            <v>33344</v>
          </cell>
          <cell r="Q215">
            <v>343884</v>
          </cell>
          <cell r="T215">
            <v>2.4</v>
          </cell>
          <cell r="U215">
            <v>0.2</v>
          </cell>
          <cell r="V215">
            <v>4.7</v>
          </cell>
          <cell r="W215">
            <v>0.5</v>
          </cell>
          <cell r="X215">
            <v>1</v>
          </cell>
          <cell r="Y215">
            <v>0.6</v>
          </cell>
          <cell r="AA215">
            <v>1.7</v>
          </cell>
          <cell r="AB215">
            <v>0.8</v>
          </cell>
          <cell r="AC215">
            <v>1.1000000000000001</v>
          </cell>
          <cell r="AD215">
            <v>2.2999999999999998</v>
          </cell>
          <cell r="AE215">
            <v>1.5</v>
          </cell>
          <cell r="AF215">
            <v>2.1</v>
          </cell>
          <cell r="AG215">
            <v>145762</v>
          </cell>
          <cell r="AH215">
            <v>16593</v>
          </cell>
          <cell r="AI215">
            <v>162354</v>
          </cell>
          <cell r="AJ215">
            <v>66923</v>
          </cell>
          <cell r="AK215">
            <v>4724</v>
          </cell>
          <cell r="AL215">
            <v>71647</v>
          </cell>
          <cell r="AM215">
            <v>16986</v>
          </cell>
          <cell r="AN215">
            <v>88633</v>
          </cell>
          <cell r="AP215">
            <v>25011</v>
          </cell>
          <cell r="AQ215">
            <v>120690</v>
          </cell>
          <cell r="AR215">
            <v>27953</v>
          </cell>
          <cell r="AS215">
            <v>310997</v>
          </cell>
          <cell r="AT215">
            <v>33428</v>
          </cell>
          <cell r="AU215">
            <v>-739</v>
          </cell>
          <cell r="AV215">
            <v>343685</v>
          </cell>
          <cell r="AW215">
            <v>2.4</v>
          </cell>
          <cell r="AX215">
            <v>1.7</v>
          </cell>
          <cell r="AY215">
            <v>2.2999999999999998</v>
          </cell>
          <cell r="AZ215">
            <v>-0.4</v>
          </cell>
          <cell r="BA215">
            <v>7.6</v>
          </cell>
          <cell r="BB215">
            <v>0.1</v>
          </cell>
          <cell r="BC215">
            <v>-0.8</v>
          </cell>
          <cell r="BD215">
            <v>-0.1</v>
          </cell>
          <cell r="BF215">
            <v>1.7</v>
          </cell>
          <cell r="BG215">
            <v>0.4</v>
          </cell>
          <cell r="BH215">
            <v>2.4</v>
          </cell>
          <cell r="BI215">
            <v>1.5</v>
          </cell>
          <cell r="BJ215">
            <v>1.5</v>
          </cell>
          <cell r="BK215">
            <v>1.4</v>
          </cell>
          <cell r="BO215">
            <v>69392</v>
          </cell>
          <cell r="CC215">
            <v>-6</v>
          </cell>
          <cell r="CD215">
            <v>0</v>
          </cell>
        </row>
        <row r="216">
          <cell r="B216">
            <v>148987</v>
          </cell>
          <cell r="C216">
            <v>16937</v>
          </cell>
          <cell r="D216">
            <v>165924</v>
          </cell>
          <cell r="E216">
            <v>67747</v>
          </cell>
          <cell r="F216">
            <v>4332</v>
          </cell>
          <cell r="G216">
            <v>72078</v>
          </cell>
          <cell r="H216">
            <v>17332</v>
          </cell>
          <cell r="I216">
            <v>89410</v>
          </cell>
          <cell r="K216">
            <v>25440</v>
          </cell>
          <cell r="L216">
            <v>121975</v>
          </cell>
          <cell r="M216">
            <v>28698</v>
          </cell>
          <cell r="N216">
            <v>316955</v>
          </cell>
          <cell r="O216">
            <v>33744</v>
          </cell>
          <cell r="Q216">
            <v>350026</v>
          </cell>
          <cell r="T216">
            <v>2.2000000000000002</v>
          </cell>
          <cell r="U216">
            <v>0.5</v>
          </cell>
          <cell r="V216">
            <v>-6.3</v>
          </cell>
          <cell r="W216">
            <v>0.1</v>
          </cell>
          <cell r="X216">
            <v>1.2</v>
          </cell>
          <cell r="Y216">
            <v>0.3</v>
          </cell>
          <cell r="AA216">
            <v>1.8</v>
          </cell>
          <cell r="AB216">
            <v>0.7</v>
          </cell>
          <cell r="AC216">
            <v>2.2000000000000002</v>
          </cell>
          <cell r="AD216">
            <v>1.7</v>
          </cell>
          <cell r="AE216">
            <v>1.2</v>
          </cell>
          <cell r="AF216">
            <v>1.8</v>
          </cell>
          <cell r="AG216">
            <v>148956</v>
          </cell>
          <cell r="AH216">
            <v>16943</v>
          </cell>
          <cell r="AI216">
            <v>165899</v>
          </cell>
          <cell r="AJ216">
            <v>69518</v>
          </cell>
          <cell r="AK216">
            <v>4514</v>
          </cell>
          <cell r="AL216">
            <v>74032</v>
          </cell>
          <cell r="AM216">
            <v>17270</v>
          </cell>
          <cell r="AN216">
            <v>91301</v>
          </cell>
          <cell r="AP216">
            <v>25416</v>
          </cell>
          <cell r="AQ216">
            <v>123841</v>
          </cell>
          <cell r="AR216">
            <v>28853</v>
          </cell>
          <cell r="AS216">
            <v>318593</v>
          </cell>
          <cell r="AT216">
            <v>33521</v>
          </cell>
          <cell r="AU216">
            <v>-2263</v>
          </cell>
          <cell r="AV216">
            <v>349850</v>
          </cell>
          <cell r="AW216">
            <v>2.2000000000000002</v>
          </cell>
          <cell r="AX216">
            <v>2.1</v>
          </cell>
          <cell r="AY216">
            <v>2.2000000000000002</v>
          </cell>
          <cell r="AZ216">
            <v>3.9</v>
          </cell>
          <cell r="BA216">
            <v>-4.5</v>
          </cell>
          <cell r="BB216">
            <v>3.3</v>
          </cell>
          <cell r="BC216">
            <v>1.7</v>
          </cell>
          <cell r="BD216">
            <v>3</v>
          </cell>
          <cell r="BF216">
            <v>1.6</v>
          </cell>
          <cell r="BG216">
            <v>2.6</v>
          </cell>
          <cell r="BH216">
            <v>3.2</v>
          </cell>
          <cell r="BI216">
            <v>2.4</v>
          </cell>
          <cell r="BJ216">
            <v>0.3</v>
          </cell>
          <cell r="BK216">
            <v>1.8</v>
          </cell>
          <cell r="BO216">
            <v>74670</v>
          </cell>
          <cell r="CC216">
            <v>28</v>
          </cell>
          <cell r="CD216">
            <v>1</v>
          </cell>
        </row>
        <row r="217">
          <cell r="B217">
            <v>152003</v>
          </cell>
          <cell r="C217">
            <v>17248</v>
          </cell>
          <cell r="D217">
            <v>169251</v>
          </cell>
          <cell r="E217">
            <v>69436</v>
          </cell>
          <cell r="F217">
            <v>3772</v>
          </cell>
          <cell r="G217">
            <v>73207</v>
          </cell>
          <cell r="H217">
            <v>17752</v>
          </cell>
          <cell r="I217">
            <v>90959</v>
          </cell>
          <cell r="K217">
            <v>25903</v>
          </cell>
          <cell r="L217">
            <v>124073</v>
          </cell>
          <cell r="M217">
            <v>29308</v>
          </cell>
          <cell r="N217">
            <v>322587</v>
          </cell>
          <cell r="O217">
            <v>33883</v>
          </cell>
          <cell r="Q217">
            <v>357009</v>
          </cell>
          <cell r="T217">
            <v>2</v>
          </cell>
          <cell r="U217">
            <v>2.5</v>
          </cell>
          <cell r="V217">
            <v>-12.9</v>
          </cell>
          <cell r="W217">
            <v>1.6</v>
          </cell>
          <cell r="X217">
            <v>2.4</v>
          </cell>
          <cell r="Y217">
            <v>1.7</v>
          </cell>
          <cell r="AA217">
            <v>1.8</v>
          </cell>
          <cell r="AB217">
            <v>1.7</v>
          </cell>
          <cell r="AC217">
            <v>2.1</v>
          </cell>
          <cell r="AD217">
            <v>1.8</v>
          </cell>
          <cell r="AE217">
            <v>0.4</v>
          </cell>
          <cell r="AF217">
            <v>2</v>
          </cell>
          <cell r="AG217">
            <v>152006</v>
          </cell>
          <cell r="AH217">
            <v>17249</v>
          </cell>
          <cell r="AI217">
            <v>169255</v>
          </cell>
          <cell r="AJ217">
            <v>66447</v>
          </cell>
          <cell r="AK217">
            <v>3890</v>
          </cell>
          <cell r="AL217">
            <v>70337</v>
          </cell>
          <cell r="AM217">
            <v>17676</v>
          </cell>
          <cell r="AN217">
            <v>88013</v>
          </cell>
          <cell r="AP217">
            <v>25944</v>
          </cell>
          <cell r="AQ217">
            <v>121165</v>
          </cell>
          <cell r="AR217">
            <v>29364</v>
          </cell>
          <cell r="AS217">
            <v>319784</v>
          </cell>
          <cell r="AT217">
            <v>34225</v>
          </cell>
          <cell r="AU217">
            <v>1448</v>
          </cell>
          <cell r="AV217">
            <v>355457</v>
          </cell>
          <cell r="AW217">
            <v>2</v>
          </cell>
          <cell r="AX217">
            <v>1.8</v>
          </cell>
          <cell r="AY217">
            <v>2</v>
          </cell>
          <cell r="AZ217">
            <v>-4.4000000000000004</v>
          </cell>
          <cell r="BA217">
            <v>-13.8</v>
          </cell>
          <cell r="BB217">
            <v>-5</v>
          </cell>
          <cell r="BC217">
            <v>2.4</v>
          </cell>
          <cell r="BD217">
            <v>-3.6</v>
          </cell>
          <cell r="BF217">
            <v>2.1</v>
          </cell>
          <cell r="BG217">
            <v>-2.2000000000000002</v>
          </cell>
          <cell r="BH217">
            <v>1.8</v>
          </cell>
          <cell r="BI217">
            <v>0.4</v>
          </cell>
          <cell r="BJ217">
            <v>2.1</v>
          </cell>
          <cell r="BK217">
            <v>1.6</v>
          </cell>
          <cell r="BO217">
            <v>60354</v>
          </cell>
          <cell r="CC217">
            <v>15</v>
          </cell>
          <cell r="CD217">
            <v>0</v>
          </cell>
        </row>
        <row r="218">
          <cell r="B218">
            <v>154642</v>
          </cell>
          <cell r="C218">
            <v>17532</v>
          </cell>
          <cell r="D218">
            <v>172175</v>
          </cell>
          <cell r="E218">
            <v>72433</v>
          </cell>
          <cell r="F218">
            <v>3567</v>
          </cell>
          <cell r="G218">
            <v>76000</v>
          </cell>
          <cell r="H218">
            <v>18182</v>
          </cell>
          <cell r="I218">
            <v>94182</v>
          </cell>
          <cell r="K218">
            <v>26388</v>
          </cell>
          <cell r="L218">
            <v>127868</v>
          </cell>
          <cell r="M218">
            <v>29690</v>
          </cell>
          <cell r="N218">
            <v>329701</v>
          </cell>
          <cell r="O218">
            <v>33880</v>
          </cell>
          <cell r="Q218">
            <v>364592</v>
          </cell>
          <cell r="T218">
            <v>1.7</v>
          </cell>
          <cell r="U218">
            <v>4.3</v>
          </cell>
          <cell r="V218">
            <v>-5.4</v>
          </cell>
          <cell r="W218">
            <v>3.8</v>
          </cell>
          <cell r="X218">
            <v>2.4</v>
          </cell>
          <cell r="Y218">
            <v>3.5</v>
          </cell>
          <cell r="AA218">
            <v>1.9</v>
          </cell>
          <cell r="AB218">
            <v>3.1</v>
          </cell>
          <cell r="AC218">
            <v>1.3</v>
          </cell>
          <cell r="AD218">
            <v>2.2000000000000002</v>
          </cell>
          <cell r="AE218">
            <v>0</v>
          </cell>
          <cell r="AF218">
            <v>2.1</v>
          </cell>
          <cell r="AG218">
            <v>154708</v>
          </cell>
          <cell r="AH218">
            <v>17527</v>
          </cell>
          <cell r="AI218">
            <v>172235</v>
          </cell>
          <cell r="AJ218">
            <v>73377</v>
          </cell>
          <cell r="AK218">
            <v>2814</v>
          </cell>
          <cell r="AL218">
            <v>76191</v>
          </cell>
          <cell r="AM218">
            <v>18197</v>
          </cell>
          <cell r="AN218">
            <v>94388</v>
          </cell>
          <cell r="AP218">
            <v>26326</v>
          </cell>
          <cell r="AQ218">
            <v>128012</v>
          </cell>
          <cell r="AR218">
            <v>29628</v>
          </cell>
          <cell r="AS218">
            <v>329876</v>
          </cell>
          <cell r="AT218">
            <v>33743</v>
          </cell>
          <cell r="AU218">
            <v>1740</v>
          </cell>
          <cell r="AV218">
            <v>365359</v>
          </cell>
          <cell r="AW218">
            <v>1.8</v>
          </cell>
          <cell r="AX218">
            <v>1.6</v>
          </cell>
          <cell r="AY218">
            <v>1.8</v>
          </cell>
          <cell r="AZ218">
            <v>10.4</v>
          </cell>
          <cell r="BA218">
            <v>-27.7</v>
          </cell>
          <cell r="BB218">
            <v>8.3000000000000007</v>
          </cell>
          <cell r="BC218">
            <v>2.9</v>
          </cell>
          <cell r="BD218">
            <v>7.2</v>
          </cell>
          <cell r="BF218">
            <v>1.5</v>
          </cell>
          <cell r="BG218">
            <v>5.7</v>
          </cell>
          <cell r="BH218">
            <v>0.9</v>
          </cell>
          <cell r="BI218">
            <v>3.2</v>
          </cell>
          <cell r="BJ218">
            <v>-1.4</v>
          </cell>
          <cell r="BK218">
            <v>2.8</v>
          </cell>
          <cell r="BO218">
            <v>71689</v>
          </cell>
          <cell r="CC218">
            <v>-65</v>
          </cell>
          <cell r="CD218">
            <v>0</v>
          </cell>
        </row>
        <row r="219">
          <cell r="B219">
            <v>157129</v>
          </cell>
          <cell r="C219">
            <v>17798</v>
          </cell>
          <cell r="D219">
            <v>174928</v>
          </cell>
          <cell r="E219">
            <v>74622</v>
          </cell>
          <cell r="F219">
            <v>3900</v>
          </cell>
          <cell r="G219">
            <v>78522</v>
          </cell>
          <cell r="H219">
            <v>18434</v>
          </cell>
          <cell r="I219">
            <v>96955</v>
          </cell>
          <cell r="K219">
            <v>26853</v>
          </cell>
          <cell r="L219">
            <v>131199</v>
          </cell>
          <cell r="M219">
            <v>29704</v>
          </cell>
          <cell r="N219">
            <v>335824</v>
          </cell>
          <cell r="O219">
            <v>33952</v>
          </cell>
          <cell r="Q219">
            <v>369865</v>
          </cell>
          <cell r="T219">
            <v>1.6</v>
          </cell>
          <cell r="U219">
            <v>3</v>
          </cell>
          <cell r="V219">
            <v>9.3000000000000007</v>
          </cell>
          <cell r="W219">
            <v>3.3</v>
          </cell>
          <cell r="X219">
            <v>1.4</v>
          </cell>
          <cell r="Y219">
            <v>2.9</v>
          </cell>
          <cell r="AA219">
            <v>1.8</v>
          </cell>
          <cell r="AB219">
            <v>2.6</v>
          </cell>
          <cell r="AC219">
            <v>0</v>
          </cell>
          <cell r="AD219">
            <v>1.9</v>
          </cell>
          <cell r="AE219">
            <v>0.2</v>
          </cell>
          <cell r="AF219">
            <v>1.4</v>
          </cell>
          <cell r="AG219">
            <v>157290</v>
          </cell>
          <cell r="AH219">
            <v>17832</v>
          </cell>
          <cell r="AI219">
            <v>175122</v>
          </cell>
          <cell r="AJ219">
            <v>75909</v>
          </cell>
          <cell r="AK219">
            <v>4330</v>
          </cell>
          <cell r="AL219">
            <v>80240</v>
          </cell>
          <cell r="AM219">
            <v>18567</v>
          </cell>
          <cell r="AN219">
            <v>98807</v>
          </cell>
          <cell r="AP219">
            <v>26908</v>
          </cell>
          <cell r="AQ219">
            <v>133107</v>
          </cell>
          <cell r="AR219">
            <v>29579</v>
          </cell>
          <cell r="AS219">
            <v>337809</v>
          </cell>
          <cell r="AT219">
            <v>33832</v>
          </cell>
          <cell r="AU219">
            <v>103</v>
          </cell>
          <cell r="AV219">
            <v>371744</v>
          </cell>
          <cell r="AW219">
            <v>1.7</v>
          </cell>
          <cell r="AX219">
            <v>1.7</v>
          </cell>
          <cell r="AY219">
            <v>1.7</v>
          </cell>
          <cell r="AZ219">
            <v>3.5</v>
          </cell>
          <cell r="BA219">
            <v>53.9</v>
          </cell>
          <cell r="BB219">
            <v>5.3</v>
          </cell>
          <cell r="BC219">
            <v>2</v>
          </cell>
          <cell r="BD219">
            <v>4.7</v>
          </cell>
          <cell r="BF219">
            <v>2.2000000000000002</v>
          </cell>
          <cell r="BG219">
            <v>4</v>
          </cell>
          <cell r="BH219">
            <v>-0.2</v>
          </cell>
          <cell r="BI219">
            <v>2.4</v>
          </cell>
          <cell r="BJ219">
            <v>0.3</v>
          </cell>
          <cell r="BK219">
            <v>1.7</v>
          </cell>
          <cell r="BO219">
            <v>78930</v>
          </cell>
          <cell r="CC219">
            <v>-4</v>
          </cell>
          <cell r="CD219">
            <v>0</v>
          </cell>
        </row>
        <row r="220">
          <cell r="B220">
            <v>159739</v>
          </cell>
          <cell r="C220">
            <v>18083</v>
          </cell>
          <cell r="D220">
            <v>177822</v>
          </cell>
          <cell r="E220">
            <v>74582</v>
          </cell>
          <cell r="F220">
            <v>4308</v>
          </cell>
          <cell r="G220">
            <v>78890</v>
          </cell>
          <cell r="H220">
            <v>18565</v>
          </cell>
          <cell r="I220">
            <v>97455</v>
          </cell>
          <cell r="K220">
            <v>27275</v>
          </cell>
          <cell r="L220">
            <v>132213</v>
          </cell>
          <cell r="M220">
            <v>29360</v>
          </cell>
          <cell r="N220">
            <v>339401</v>
          </cell>
          <cell r="O220">
            <v>34173</v>
          </cell>
          <cell r="Q220">
            <v>372729</v>
          </cell>
          <cell r="T220">
            <v>1.7</v>
          </cell>
          <cell r="U220">
            <v>-0.1</v>
          </cell>
          <cell r="V220">
            <v>10.5</v>
          </cell>
          <cell r="W220">
            <v>0.5</v>
          </cell>
          <cell r="X220">
            <v>0.7</v>
          </cell>
          <cell r="Y220">
            <v>0.5</v>
          </cell>
          <cell r="AA220">
            <v>1.6</v>
          </cell>
          <cell r="AB220">
            <v>0.8</v>
          </cell>
          <cell r="AC220">
            <v>-1.2</v>
          </cell>
          <cell r="AD220">
            <v>1.1000000000000001</v>
          </cell>
          <cell r="AE220">
            <v>0.7</v>
          </cell>
          <cell r="AF220">
            <v>0.8</v>
          </cell>
          <cell r="AG220">
            <v>158965</v>
          </cell>
          <cell r="AH220">
            <v>17991</v>
          </cell>
          <cell r="AI220">
            <v>176956</v>
          </cell>
          <cell r="AJ220">
            <v>74767</v>
          </cell>
          <cell r="AK220">
            <v>4416</v>
          </cell>
          <cell r="AL220">
            <v>79183</v>
          </cell>
          <cell r="AM220">
            <v>18457</v>
          </cell>
          <cell r="AN220">
            <v>97640</v>
          </cell>
          <cell r="AP220">
            <v>27283</v>
          </cell>
          <cell r="AQ220">
            <v>132406</v>
          </cell>
          <cell r="AR220">
            <v>29961</v>
          </cell>
          <cell r="AS220">
            <v>339324</v>
          </cell>
          <cell r="AT220">
            <v>34213</v>
          </cell>
          <cell r="AU220">
            <v>-1836</v>
          </cell>
          <cell r="AV220">
            <v>371700</v>
          </cell>
          <cell r="AW220">
            <v>1.1000000000000001</v>
          </cell>
          <cell r="AX220">
            <v>0.9</v>
          </cell>
          <cell r="AY220">
            <v>1</v>
          </cell>
          <cell r="AZ220">
            <v>-1.5</v>
          </cell>
          <cell r="BA220">
            <v>2</v>
          </cell>
          <cell r="BB220">
            <v>-1.3</v>
          </cell>
          <cell r="BC220">
            <v>-0.6</v>
          </cell>
          <cell r="BD220">
            <v>-1.2</v>
          </cell>
          <cell r="BF220">
            <v>1.4</v>
          </cell>
          <cell r="BG220">
            <v>-0.5</v>
          </cell>
          <cell r="BH220">
            <v>1.3</v>
          </cell>
          <cell r="BI220">
            <v>0.4</v>
          </cell>
          <cell r="BJ220">
            <v>1.1000000000000001</v>
          </cell>
          <cell r="BK220">
            <v>0</v>
          </cell>
          <cell r="BO220">
            <v>80017</v>
          </cell>
          <cell r="CC220">
            <v>73</v>
          </cell>
          <cell r="CD220">
            <v>0</v>
          </cell>
        </row>
        <row r="221">
          <cell r="B221">
            <v>161973</v>
          </cell>
          <cell r="C221">
            <v>18320</v>
          </cell>
          <cell r="D221">
            <v>180293</v>
          </cell>
          <cell r="E221">
            <v>72785</v>
          </cell>
          <cell r="F221">
            <v>4316</v>
          </cell>
          <cell r="G221">
            <v>77101</v>
          </cell>
          <cell r="H221">
            <v>18799</v>
          </cell>
          <cell r="I221">
            <v>95899</v>
          </cell>
          <cell r="K221">
            <v>27674</v>
          </cell>
          <cell r="L221">
            <v>131150</v>
          </cell>
          <cell r="M221">
            <v>28869</v>
          </cell>
          <cell r="N221">
            <v>340312</v>
          </cell>
          <cell r="O221">
            <v>34656</v>
          </cell>
          <cell r="Q221">
            <v>374760</v>
          </cell>
          <cell r="T221">
            <v>1.4</v>
          </cell>
          <cell r="U221">
            <v>-2.4</v>
          </cell>
          <cell r="V221">
            <v>0.2</v>
          </cell>
          <cell r="W221">
            <v>-2.2999999999999998</v>
          </cell>
          <cell r="X221">
            <v>1.3</v>
          </cell>
          <cell r="Y221">
            <v>-1.6</v>
          </cell>
          <cell r="AA221">
            <v>1.5</v>
          </cell>
          <cell r="AB221">
            <v>-0.8</v>
          </cell>
          <cell r="AC221">
            <v>-1.7</v>
          </cell>
          <cell r="AD221">
            <v>0.3</v>
          </cell>
          <cell r="AE221">
            <v>1.4</v>
          </cell>
          <cell r="AF221">
            <v>0.5</v>
          </cell>
          <cell r="AG221">
            <v>162681</v>
          </cell>
          <cell r="AH221">
            <v>18386</v>
          </cell>
          <cell r="AI221">
            <v>181067</v>
          </cell>
          <cell r="AJ221">
            <v>71444</v>
          </cell>
          <cell r="AK221">
            <v>4350</v>
          </cell>
          <cell r="AL221">
            <v>75794</v>
          </cell>
          <cell r="AM221">
            <v>18777</v>
          </cell>
          <cell r="AN221">
            <v>94571</v>
          </cell>
          <cell r="AP221">
            <v>27638</v>
          </cell>
          <cell r="AQ221">
            <v>129786</v>
          </cell>
          <cell r="AR221">
            <v>28246</v>
          </cell>
          <cell r="AS221">
            <v>339099</v>
          </cell>
          <cell r="AT221">
            <v>34823</v>
          </cell>
          <cell r="AU221">
            <v>-588</v>
          </cell>
          <cell r="AV221">
            <v>373334</v>
          </cell>
          <cell r="AW221">
            <v>2.2999999999999998</v>
          </cell>
          <cell r="AX221">
            <v>2.2000000000000002</v>
          </cell>
          <cell r="AY221">
            <v>2.2999999999999998</v>
          </cell>
          <cell r="AZ221">
            <v>-4.4000000000000004</v>
          </cell>
          <cell r="BA221">
            <v>-1.5</v>
          </cell>
          <cell r="BB221">
            <v>-4.3</v>
          </cell>
          <cell r="BC221">
            <v>1.7</v>
          </cell>
          <cell r="BD221">
            <v>-3.1</v>
          </cell>
          <cell r="BF221">
            <v>1.3</v>
          </cell>
          <cell r="BG221">
            <v>-2</v>
          </cell>
          <cell r="BH221">
            <v>-5.7</v>
          </cell>
          <cell r="BI221">
            <v>-0.1</v>
          </cell>
          <cell r="BJ221">
            <v>1.8</v>
          </cell>
          <cell r="BK221">
            <v>0.4</v>
          </cell>
          <cell r="BO221">
            <v>65420</v>
          </cell>
          <cell r="CC221">
            <v>24</v>
          </cell>
          <cell r="CD221">
            <v>0</v>
          </cell>
        </row>
        <row r="222">
          <cell r="B222">
            <v>163535</v>
          </cell>
          <cell r="C222">
            <v>18466</v>
          </cell>
          <cell r="D222">
            <v>182001</v>
          </cell>
          <cell r="E222">
            <v>71418</v>
          </cell>
          <cell r="F222">
            <v>4023</v>
          </cell>
          <cell r="G222">
            <v>75441</v>
          </cell>
          <cell r="H222">
            <v>19286</v>
          </cell>
          <cell r="I222">
            <v>94727</v>
          </cell>
          <cell r="K222">
            <v>28062</v>
          </cell>
          <cell r="L222">
            <v>130461</v>
          </cell>
          <cell r="M222">
            <v>28637</v>
          </cell>
          <cell r="N222">
            <v>341099</v>
          </cell>
          <cell r="O222">
            <v>35333</v>
          </cell>
          <cell r="Q222">
            <v>377158</v>
          </cell>
          <cell r="T222">
            <v>0.9</v>
          </cell>
          <cell r="U222">
            <v>-1.9</v>
          </cell>
          <cell r="V222">
            <v>-6.8</v>
          </cell>
          <cell r="W222">
            <v>-2.2000000000000002</v>
          </cell>
          <cell r="X222">
            <v>2.6</v>
          </cell>
          <cell r="Y222">
            <v>-1.2</v>
          </cell>
          <cell r="AA222">
            <v>1.4</v>
          </cell>
          <cell r="AB222">
            <v>-0.5</v>
          </cell>
          <cell r="AC222">
            <v>-0.8</v>
          </cell>
          <cell r="AD222">
            <v>0.2</v>
          </cell>
          <cell r="AE222">
            <v>2</v>
          </cell>
          <cell r="AF222">
            <v>0.6</v>
          </cell>
          <cell r="AG222">
            <v>163933</v>
          </cell>
          <cell r="AH222">
            <v>18539</v>
          </cell>
          <cell r="AI222">
            <v>182472</v>
          </cell>
          <cell r="AJ222">
            <v>71920</v>
          </cell>
          <cell r="AK222">
            <v>3901</v>
          </cell>
          <cell r="AL222">
            <v>75821</v>
          </cell>
          <cell r="AM222">
            <v>19162</v>
          </cell>
          <cell r="AN222">
            <v>94983</v>
          </cell>
          <cell r="AP222">
            <v>28071</v>
          </cell>
          <cell r="AQ222">
            <v>130727</v>
          </cell>
          <cell r="AR222">
            <v>28786</v>
          </cell>
          <cell r="AS222">
            <v>341984</v>
          </cell>
          <cell r="AT222">
            <v>34952</v>
          </cell>
          <cell r="AU222">
            <v>1843</v>
          </cell>
          <cell r="AV222">
            <v>378780</v>
          </cell>
          <cell r="AW222">
            <v>0.8</v>
          </cell>
          <cell r="AX222">
            <v>0.8</v>
          </cell>
          <cell r="AY222">
            <v>0.8</v>
          </cell>
          <cell r="AZ222">
            <v>0.7</v>
          </cell>
          <cell r="BA222">
            <v>-10.3</v>
          </cell>
          <cell r="BB222">
            <v>0</v>
          </cell>
          <cell r="BC222">
            <v>2</v>
          </cell>
          <cell r="BD222">
            <v>0.4</v>
          </cell>
          <cell r="BF222">
            <v>1.6</v>
          </cell>
          <cell r="BG222">
            <v>0.7</v>
          </cell>
          <cell r="BH222">
            <v>1.9</v>
          </cell>
          <cell r="BI222">
            <v>0.9</v>
          </cell>
          <cell r="BJ222">
            <v>0.4</v>
          </cell>
          <cell r="BK222">
            <v>1.5</v>
          </cell>
          <cell r="BO222">
            <v>70076</v>
          </cell>
          <cell r="CC222">
            <v>-130</v>
          </cell>
          <cell r="CD222">
            <v>-1</v>
          </cell>
        </row>
        <row r="223">
          <cell r="B223">
            <v>164569</v>
          </cell>
          <cell r="C223">
            <v>18540</v>
          </cell>
          <cell r="D223">
            <v>183108</v>
          </cell>
          <cell r="E223">
            <v>70641</v>
          </cell>
          <cell r="F223">
            <v>3940</v>
          </cell>
          <cell r="G223">
            <v>74581</v>
          </cell>
          <cell r="H223">
            <v>19786</v>
          </cell>
          <cell r="I223">
            <v>94367</v>
          </cell>
          <cell r="K223">
            <v>28472</v>
          </cell>
          <cell r="L223">
            <v>130607</v>
          </cell>
          <cell r="M223">
            <v>28893</v>
          </cell>
          <cell r="N223">
            <v>342608</v>
          </cell>
          <cell r="O223">
            <v>36011</v>
          </cell>
          <cell r="Q223">
            <v>379527</v>
          </cell>
          <cell r="T223">
            <v>0.6</v>
          </cell>
          <cell r="U223">
            <v>-1.1000000000000001</v>
          </cell>
          <cell r="V223">
            <v>-2.1</v>
          </cell>
          <cell r="W223">
            <v>-1.1000000000000001</v>
          </cell>
          <cell r="X223">
            <v>2.6</v>
          </cell>
          <cell r="Y223">
            <v>-0.4</v>
          </cell>
          <cell r="AA223">
            <v>1.5</v>
          </cell>
          <cell r="AB223">
            <v>0.1</v>
          </cell>
          <cell r="AC223">
            <v>0.9</v>
          </cell>
          <cell r="AD223">
            <v>0.4</v>
          </cell>
          <cell r="AE223">
            <v>1.9</v>
          </cell>
          <cell r="AF223">
            <v>0.6</v>
          </cell>
          <cell r="AG223">
            <v>163672</v>
          </cell>
          <cell r="AH223">
            <v>18433</v>
          </cell>
          <cell r="AI223">
            <v>182105</v>
          </cell>
          <cell r="AJ223">
            <v>71098</v>
          </cell>
          <cell r="AK223">
            <v>3905</v>
          </cell>
          <cell r="AL223">
            <v>75003</v>
          </cell>
          <cell r="AM223">
            <v>19896</v>
          </cell>
          <cell r="AN223">
            <v>94899</v>
          </cell>
          <cell r="AP223">
            <v>28488</v>
          </cell>
          <cell r="AQ223">
            <v>131155</v>
          </cell>
          <cell r="AR223">
            <v>28806</v>
          </cell>
          <cell r="AS223">
            <v>342066</v>
          </cell>
          <cell r="AT223">
            <v>36291</v>
          </cell>
          <cell r="AU223">
            <v>1196</v>
          </cell>
          <cell r="AV223">
            <v>379552</v>
          </cell>
          <cell r="AW223">
            <v>-0.2</v>
          </cell>
          <cell r="AX223">
            <v>-0.6</v>
          </cell>
          <cell r="AY223">
            <v>-0.2</v>
          </cell>
          <cell r="AZ223">
            <v>-1.1000000000000001</v>
          </cell>
          <cell r="BA223">
            <v>0.1</v>
          </cell>
          <cell r="BB223">
            <v>-1.1000000000000001</v>
          </cell>
          <cell r="BC223">
            <v>3.8</v>
          </cell>
          <cell r="BD223">
            <v>-0.1</v>
          </cell>
          <cell r="BF223">
            <v>1.5</v>
          </cell>
          <cell r="BG223">
            <v>0.3</v>
          </cell>
          <cell r="BH223">
            <v>0.1</v>
          </cell>
          <cell r="BI223">
            <v>0</v>
          </cell>
          <cell r="BJ223">
            <v>3.8</v>
          </cell>
          <cell r="BK223">
            <v>0.2</v>
          </cell>
          <cell r="BO223">
            <v>74032</v>
          </cell>
          <cell r="CC223">
            <v>-30</v>
          </cell>
          <cell r="CD223">
            <v>0</v>
          </cell>
        </row>
        <row r="224">
          <cell r="B224">
            <v>165599</v>
          </cell>
          <cell r="C224">
            <v>18616</v>
          </cell>
          <cell r="D224">
            <v>184201</v>
          </cell>
          <cell r="E224">
            <v>70528</v>
          </cell>
          <cell r="F224">
            <v>4090</v>
          </cell>
          <cell r="G224">
            <v>74618</v>
          </cell>
          <cell r="H224">
            <v>19973</v>
          </cell>
          <cell r="I224">
            <v>94591</v>
          </cell>
          <cell r="K224">
            <v>28884</v>
          </cell>
          <cell r="L224">
            <v>131340</v>
          </cell>
          <cell r="M224">
            <v>29358</v>
          </cell>
          <cell r="N224">
            <v>344898</v>
          </cell>
          <cell r="O224">
            <v>36608</v>
          </cell>
          <cell r="Q224">
            <v>381718</v>
          </cell>
          <cell r="T224">
            <v>0.6</v>
          </cell>
          <cell r="U224">
            <v>-0.2</v>
          </cell>
          <cell r="V224">
            <v>3.8</v>
          </cell>
          <cell r="W224">
            <v>0.1</v>
          </cell>
          <cell r="X224">
            <v>0.9</v>
          </cell>
          <cell r="Y224">
            <v>0.2</v>
          </cell>
          <cell r="AA224">
            <v>1.4</v>
          </cell>
          <cell r="AB224">
            <v>0.6</v>
          </cell>
          <cell r="AC224">
            <v>1.6</v>
          </cell>
          <cell r="AD224">
            <v>0.7</v>
          </cell>
          <cell r="AE224">
            <v>1.7</v>
          </cell>
          <cell r="AF224">
            <v>0.6</v>
          </cell>
          <cell r="AG224">
            <v>165997</v>
          </cell>
          <cell r="AH224">
            <v>18650</v>
          </cell>
          <cell r="AI224">
            <v>184646</v>
          </cell>
          <cell r="AJ224">
            <v>69794</v>
          </cell>
          <cell r="AK224">
            <v>4098</v>
          </cell>
          <cell r="AL224">
            <v>73892</v>
          </cell>
          <cell r="AM224">
            <v>20221</v>
          </cell>
          <cell r="AN224">
            <v>94113</v>
          </cell>
          <cell r="AP224">
            <v>28849</v>
          </cell>
          <cell r="AQ224">
            <v>130827</v>
          </cell>
          <cell r="AR224">
            <v>29424</v>
          </cell>
          <cell r="AS224">
            <v>344898</v>
          </cell>
          <cell r="AT224">
            <v>36817</v>
          </cell>
          <cell r="AU224">
            <v>-991</v>
          </cell>
          <cell r="AV224">
            <v>380724</v>
          </cell>
          <cell r="AW224">
            <v>1.4</v>
          </cell>
          <cell r="AX224">
            <v>1.2</v>
          </cell>
          <cell r="AY224">
            <v>1.4</v>
          </cell>
          <cell r="AZ224">
            <v>-1.8</v>
          </cell>
          <cell r="BA224">
            <v>4.9000000000000004</v>
          </cell>
          <cell r="BB224">
            <v>-1.5</v>
          </cell>
          <cell r="BC224">
            <v>1.6</v>
          </cell>
          <cell r="BD224">
            <v>-0.8</v>
          </cell>
          <cell r="BF224">
            <v>1.3</v>
          </cell>
          <cell r="BG224">
            <v>-0.2</v>
          </cell>
          <cell r="BH224">
            <v>2.1</v>
          </cell>
          <cell r="BI224">
            <v>0.8</v>
          </cell>
          <cell r="BJ224">
            <v>1.5</v>
          </cell>
          <cell r="BK224">
            <v>0.3</v>
          </cell>
          <cell r="BO224">
            <v>74503</v>
          </cell>
          <cell r="CC224">
            <v>162</v>
          </cell>
          <cell r="CD224">
            <v>1</v>
          </cell>
        </row>
        <row r="225">
          <cell r="B225">
            <v>166887</v>
          </cell>
          <cell r="C225">
            <v>18751</v>
          </cell>
          <cell r="D225">
            <v>185637</v>
          </cell>
          <cell r="E225">
            <v>70854</v>
          </cell>
          <cell r="F225">
            <v>4374</v>
          </cell>
          <cell r="G225">
            <v>75229</v>
          </cell>
          <cell r="H225">
            <v>19959</v>
          </cell>
          <cell r="I225">
            <v>95187</v>
          </cell>
          <cell r="K225">
            <v>29279</v>
          </cell>
          <cell r="L225">
            <v>132434</v>
          </cell>
          <cell r="M225">
            <v>29511</v>
          </cell>
          <cell r="N225">
            <v>347582</v>
          </cell>
          <cell r="O225">
            <v>37218</v>
          </cell>
          <cell r="Q225">
            <v>384580</v>
          </cell>
          <cell r="T225">
            <v>0.8</v>
          </cell>
          <cell r="U225">
            <v>0.5</v>
          </cell>
          <cell r="V225">
            <v>6.9</v>
          </cell>
          <cell r="W225">
            <v>0.8</v>
          </cell>
          <cell r="X225">
            <v>-0.1</v>
          </cell>
          <cell r="Y225">
            <v>0.6</v>
          </cell>
          <cell r="AA225">
            <v>1.4</v>
          </cell>
          <cell r="AB225">
            <v>0.8</v>
          </cell>
          <cell r="AC225">
            <v>0.5</v>
          </cell>
          <cell r="AD225">
            <v>0.8</v>
          </cell>
          <cell r="AE225">
            <v>1.7</v>
          </cell>
          <cell r="AF225">
            <v>0.7</v>
          </cell>
          <cell r="AG225">
            <v>166888</v>
          </cell>
          <cell r="AH225">
            <v>18750</v>
          </cell>
          <cell r="AI225">
            <v>185638</v>
          </cell>
          <cell r="AJ225">
            <v>70709</v>
          </cell>
          <cell r="AK225">
            <v>4372</v>
          </cell>
          <cell r="AL225">
            <v>75081</v>
          </cell>
          <cell r="AM225">
            <v>19742</v>
          </cell>
          <cell r="AN225">
            <v>94823</v>
          </cell>
          <cell r="AP225">
            <v>29300</v>
          </cell>
          <cell r="AQ225">
            <v>132089</v>
          </cell>
          <cell r="AR225">
            <v>29732</v>
          </cell>
          <cell r="AS225">
            <v>347459</v>
          </cell>
          <cell r="AT225">
            <v>36763</v>
          </cell>
          <cell r="AU225">
            <v>705</v>
          </cell>
          <cell r="AV225">
            <v>384927</v>
          </cell>
          <cell r="AW225">
            <v>0.5</v>
          </cell>
          <cell r="AX225">
            <v>0.5</v>
          </cell>
          <cell r="AY225">
            <v>0.5</v>
          </cell>
          <cell r="AZ225">
            <v>1.3</v>
          </cell>
          <cell r="BA225">
            <v>6.7</v>
          </cell>
          <cell r="BB225">
            <v>1.6</v>
          </cell>
          <cell r="BC225">
            <v>-2.4</v>
          </cell>
          <cell r="BD225">
            <v>0.8</v>
          </cell>
          <cell r="BF225">
            <v>1.6</v>
          </cell>
          <cell r="BG225">
            <v>1</v>
          </cell>
          <cell r="BH225">
            <v>1</v>
          </cell>
          <cell r="BI225">
            <v>0.7</v>
          </cell>
          <cell r="BJ225">
            <v>-0.1</v>
          </cell>
          <cell r="BK225">
            <v>1.1000000000000001</v>
          </cell>
          <cell r="BO225">
            <v>64811</v>
          </cell>
          <cell r="CC225">
            <v>60</v>
          </cell>
          <cell r="CD225">
            <v>1</v>
          </cell>
        </row>
        <row r="226">
          <cell r="B226">
            <v>168177</v>
          </cell>
          <cell r="C226">
            <v>18931</v>
          </cell>
          <cell r="D226">
            <v>187177</v>
          </cell>
          <cell r="E226">
            <v>71859</v>
          </cell>
          <cell r="F226">
            <v>4603</v>
          </cell>
          <cell r="G226">
            <v>76462</v>
          </cell>
          <cell r="H226">
            <v>19997</v>
          </cell>
          <cell r="I226">
            <v>96459</v>
          </cell>
          <cell r="K226">
            <v>29640</v>
          </cell>
          <cell r="L226">
            <v>134175</v>
          </cell>
          <cell r="M226">
            <v>29616</v>
          </cell>
          <cell r="N226">
            <v>350968</v>
          </cell>
          <cell r="O226">
            <v>37917</v>
          </cell>
          <cell r="Q226">
            <v>388673</v>
          </cell>
          <cell r="T226">
            <v>0.8</v>
          </cell>
          <cell r="U226">
            <v>1.4</v>
          </cell>
          <cell r="V226">
            <v>5.2</v>
          </cell>
          <cell r="W226">
            <v>1.6</v>
          </cell>
          <cell r="X226">
            <v>0.2</v>
          </cell>
          <cell r="Y226">
            <v>1.3</v>
          </cell>
          <cell r="AA226">
            <v>1.2</v>
          </cell>
          <cell r="AB226">
            <v>1.3</v>
          </cell>
          <cell r="AC226">
            <v>0.4</v>
          </cell>
          <cell r="AD226">
            <v>1</v>
          </cell>
          <cell r="AE226">
            <v>1.9</v>
          </cell>
          <cell r="AF226">
            <v>1.1000000000000001</v>
          </cell>
          <cell r="AG226">
            <v>168267</v>
          </cell>
          <cell r="AH226">
            <v>18941</v>
          </cell>
          <cell r="AI226">
            <v>187207</v>
          </cell>
          <cell r="AJ226">
            <v>72757</v>
          </cell>
          <cell r="AK226">
            <v>4662</v>
          </cell>
          <cell r="AL226">
            <v>77418</v>
          </cell>
          <cell r="AM226">
            <v>19883</v>
          </cell>
          <cell r="AN226">
            <v>97301</v>
          </cell>
          <cell r="AP226">
            <v>29646</v>
          </cell>
          <cell r="AQ226">
            <v>135020</v>
          </cell>
          <cell r="AR226">
            <v>29520</v>
          </cell>
          <cell r="AS226">
            <v>351747</v>
          </cell>
          <cell r="AT226">
            <v>38066</v>
          </cell>
          <cell r="AU226">
            <v>-831</v>
          </cell>
          <cell r="AV226">
            <v>388983</v>
          </cell>
          <cell r="AW226">
            <v>0.8</v>
          </cell>
          <cell r="AX226">
            <v>1</v>
          </cell>
          <cell r="AY226">
            <v>0.8</v>
          </cell>
          <cell r="AZ226">
            <v>2.9</v>
          </cell>
          <cell r="BA226">
            <v>6.6</v>
          </cell>
          <cell r="BB226">
            <v>3.1</v>
          </cell>
          <cell r="BC226">
            <v>0.7</v>
          </cell>
          <cell r="BD226">
            <v>2.6</v>
          </cell>
          <cell r="BF226">
            <v>1.2</v>
          </cell>
          <cell r="BG226">
            <v>2.2000000000000002</v>
          </cell>
          <cell r="BH226">
            <v>-0.7</v>
          </cell>
          <cell r="BI226">
            <v>1.2</v>
          </cell>
          <cell r="BJ226">
            <v>3.5</v>
          </cell>
          <cell r="BK226">
            <v>1.1000000000000001</v>
          </cell>
          <cell r="BO226">
            <v>70620</v>
          </cell>
          <cell r="CC226">
            <v>-269</v>
          </cell>
          <cell r="CD226">
            <v>-3</v>
          </cell>
        </row>
        <row r="227">
          <cell r="B227">
            <v>169494</v>
          </cell>
          <cell r="C227">
            <v>19375</v>
          </cell>
          <cell r="D227">
            <v>188800</v>
          </cell>
          <cell r="E227">
            <v>72981</v>
          </cell>
          <cell r="F227">
            <v>4774</v>
          </cell>
          <cell r="G227">
            <v>77755</v>
          </cell>
          <cell r="H227">
            <v>20307</v>
          </cell>
          <cell r="I227">
            <v>98061</v>
          </cell>
          <cell r="K227">
            <v>29946</v>
          </cell>
          <cell r="L227">
            <v>136194</v>
          </cell>
          <cell r="M227">
            <v>29895</v>
          </cell>
          <cell r="N227">
            <v>354889</v>
          </cell>
          <cell r="O227">
            <v>38721</v>
          </cell>
          <cell r="Q227">
            <v>393631</v>
          </cell>
          <cell r="T227">
            <v>0.9</v>
          </cell>
          <cell r="U227">
            <v>1.6</v>
          </cell>
          <cell r="V227">
            <v>3.7</v>
          </cell>
          <cell r="W227">
            <v>1.7</v>
          </cell>
          <cell r="X227">
            <v>1.5</v>
          </cell>
          <cell r="Y227">
            <v>1.7</v>
          </cell>
          <cell r="AA227">
            <v>1</v>
          </cell>
          <cell r="AB227">
            <v>1.5</v>
          </cell>
          <cell r="AC227">
            <v>0.9</v>
          </cell>
          <cell r="AD227">
            <v>1.1000000000000001</v>
          </cell>
          <cell r="AE227">
            <v>2.1</v>
          </cell>
          <cell r="AF227">
            <v>1.3</v>
          </cell>
          <cell r="AG227">
            <v>169127</v>
          </cell>
          <cell r="AH227">
            <v>19325</v>
          </cell>
          <cell r="AI227">
            <v>188452</v>
          </cell>
          <cell r="AJ227">
            <v>71837</v>
          </cell>
          <cell r="AK227">
            <v>4745</v>
          </cell>
          <cell r="AL227">
            <v>76582</v>
          </cell>
          <cell r="AM227">
            <v>20475</v>
          </cell>
          <cell r="AN227">
            <v>97057</v>
          </cell>
          <cell r="AP227">
            <v>29944</v>
          </cell>
          <cell r="AQ227">
            <v>135190</v>
          </cell>
          <cell r="AR227">
            <v>29627</v>
          </cell>
          <cell r="AS227">
            <v>353269</v>
          </cell>
          <cell r="AT227">
            <v>38855</v>
          </cell>
          <cell r="AU227">
            <v>538</v>
          </cell>
          <cell r="AV227">
            <v>392662</v>
          </cell>
          <cell r="AW227">
            <v>0.5</v>
          </cell>
          <cell r="AX227">
            <v>2</v>
          </cell>
          <cell r="AY227">
            <v>0.7</v>
          </cell>
          <cell r="AZ227">
            <v>-1.3</v>
          </cell>
          <cell r="BA227">
            <v>1.8</v>
          </cell>
          <cell r="BB227">
            <v>-1.1000000000000001</v>
          </cell>
          <cell r="BC227">
            <v>3</v>
          </cell>
          <cell r="BD227">
            <v>-0.3</v>
          </cell>
          <cell r="BF227">
            <v>1</v>
          </cell>
          <cell r="BG227">
            <v>0.1</v>
          </cell>
          <cell r="BH227">
            <v>0.4</v>
          </cell>
          <cell r="BI227">
            <v>0.4</v>
          </cell>
          <cell r="BJ227">
            <v>2.1</v>
          </cell>
          <cell r="BK227">
            <v>0.9</v>
          </cell>
          <cell r="BO227">
            <v>75138</v>
          </cell>
          <cell r="CC227">
            <v>-99</v>
          </cell>
          <cell r="CD227">
            <v>-1</v>
          </cell>
        </row>
        <row r="228">
          <cell r="B228">
            <v>171062</v>
          </cell>
          <cell r="C228">
            <v>19619</v>
          </cell>
          <cell r="D228">
            <v>190669</v>
          </cell>
          <cell r="E228">
            <v>73639</v>
          </cell>
          <cell r="F228">
            <v>4805</v>
          </cell>
          <cell r="G228">
            <v>78445</v>
          </cell>
          <cell r="H228">
            <v>20740</v>
          </cell>
          <cell r="I228">
            <v>99185</v>
          </cell>
          <cell r="K228">
            <v>30188</v>
          </cell>
          <cell r="L228">
            <v>137669</v>
          </cell>
          <cell r="M228">
            <v>30555</v>
          </cell>
          <cell r="N228">
            <v>358892</v>
          </cell>
          <cell r="O228">
            <v>39384</v>
          </cell>
          <cell r="Q228">
            <v>398453</v>
          </cell>
          <cell r="T228">
            <v>1</v>
          </cell>
          <cell r="U228">
            <v>0.9</v>
          </cell>
          <cell r="V228">
            <v>0.7</v>
          </cell>
          <cell r="W228">
            <v>0.9</v>
          </cell>
          <cell r="X228">
            <v>2.1</v>
          </cell>
          <cell r="Y228">
            <v>1.1000000000000001</v>
          </cell>
          <cell r="AA228">
            <v>0.8</v>
          </cell>
          <cell r="AB228">
            <v>1.1000000000000001</v>
          </cell>
          <cell r="AC228">
            <v>2.2000000000000002</v>
          </cell>
          <cell r="AD228">
            <v>1.1000000000000001</v>
          </cell>
          <cell r="AE228">
            <v>1.7</v>
          </cell>
          <cell r="AF228">
            <v>1.2</v>
          </cell>
          <cell r="AG228">
            <v>171325</v>
          </cell>
          <cell r="AH228">
            <v>19660</v>
          </cell>
          <cell r="AI228">
            <v>190984</v>
          </cell>
          <cell r="AJ228">
            <v>74210</v>
          </cell>
          <cell r="AK228">
            <v>4783</v>
          </cell>
          <cell r="AL228">
            <v>78993</v>
          </cell>
          <cell r="AM228">
            <v>20619</v>
          </cell>
          <cell r="AN228">
            <v>99611</v>
          </cell>
          <cell r="AP228">
            <v>30192</v>
          </cell>
          <cell r="AQ228">
            <v>138099</v>
          </cell>
          <cell r="AR228">
            <v>30806</v>
          </cell>
          <cell r="AS228">
            <v>359890</v>
          </cell>
          <cell r="AT228">
            <v>39231</v>
          </cell>
          <cell r="AU228">
            <v>-507</v>
          </cell>
          <cell r="AV228">
            <v>398613</v>
          </cell>
          <cell r="AW228">
            <v>1.3</v>
          </cell>
          <cell r="AX228">
            <v>1.7</v>
          </cell>
          <cell r="AY228">
            <v>1.3</v>
          </cell>
          <cell r="AZ228">
            <v>3.3</v>
          </cell>
          <cell r="BA228">
            <v>0.8</v>
          </cell>
          <cell r="BB228">
            <v>3.1</v>
          </cell>
          <cell r="BC228">
            <v>0.7</v>
          </cell>
          <cell r="BD228">
            <v>2.6</v>
          </cell>
          <cell r="BF228">
            <v>0.8</v>
          </cell>
          <cell r="BG228">
            <v>2.2000000000000002</v>
          </cell>
          <cell r="BH228">
            <v>4</v>
          </cell>
          <cell r="BI228">
            <v>1.9</v>
          </cell>
          <cell r="BJ228">
            <v>1</v>
          </cell>
          <cell r="BK228">
            <v>1.5</v>
          </cell>
          <cell r="BO228">
            <v>79211</v>
          </cell>
          <cell r="CC228">
            <v>355</v>
          </cell>
          <cell r="CD228">
            <v>3</v>
          </cell>
        </row>
        <row r="229">
          <cell r="B229">
            <v>172610</v>
          </cell>
          <cell r="C229">
            <v>19836</v>
          </cell>
          <cell r="D229">
            <v>192460</v>
          </cell>
          <cell r="E229">
            <v>72983</v>
          </cell>
          <cell r="F229">
            <v>4762</v>
          </cell>
          <cell r="G229">
            <v>77745</v>
          </cell>
          <cell r="H229">
            <v>21103</v>
          </cell>
          <cell r="I229">
            <v>98848</v>
          </cell>
          <cell r="K229">
            <v>30399</v>
          </cell>
          <cell r="L229">
            <v>137644</v>
          </cell>
          <cell r="M229">
            <v>31467</v>
          </cell>
          <cell r="N229">
            <v>361571</v>
          </cell>
          <cell r="O229">
            <v>39634</v>
          </cell>
          <cell r="Q229">
            <v>401654</v>
          </cell>
          <cell r="T229">
            <v>0.9</v>
          </cell>
          <cell r="U229">
            <v>-0.9</v>
          </cell>
          <cell r="V229">
            <v>-0.9</v>
          </cell>
          <cell r="W229">
            <v>-0.9</v>
          </cell>
          <cell r="X229">
            <v>1.7</v>
          </cell>
          <cell r="Y229">
            <v>-0.3</v>
          </cell>
          <cell r="AA229">
            <v>0.7</v>
          </cell>
          <cell r="AB229">
            <v>0</v>
          </cell>
          <cell r="AC229">
            <v>3</v>
          </cell>
          <cell r="AD229">
            <v>0.7</v>
          </cell>
          <cell r="AE229">
            <v>0.6</v>
          </cell>
          <cell r="AF229">
            <v>0.8</v>
          </cell>
          <cell r="AG229">
            <v>172589</v>
          </cell>
          <cell r="AH229">
            <v>19832</v>
          </cell>
          <cell r="AI229">
            <v>192421</v>
          </cell>
          <cell r="AJ229">
            <v>73350</v>
          </cell>
          <cell r="AK229">
            <v>4940</v>
          </cell>
          <cell r="AL229">
            <v>78290</v>
          </cell>
          <cell r="AM229">
            <v>21257</v>
          </cell>
          <cell r="AN229">
            <v>99547</v>
          </cell>
          <cell r="AP229">
            <v>30410</v>
          </cell>
          <cell r="AQ229">
            <v>138355</v>
          </cell>
          <cell r="AR229">
            <v>31389</v>
          </cell>
          <cell r="AS229">
            <v>362165</v>
          </cell>
          <cell r="AT229">
            <v>39730</v>
          </cell>
          <cell r="AU229">
            <v>1285</v>
          </cell>
          <cell r="AV229">
            <v>403180</v>
          </cell>
          <cell r="AW229">
            <v>0.7</v>
          </cell>
          <cell r="AX229">
            <v>0.9</v>
          </cell>
          <cell r="AY229">
            <v>0.8</v>
          </cell>
          <cell r="AZ229">
            <v>-1.2</v>
          </cell>
          <cell r="BA229">
            <v>3.3</v>
          </cell>
          <cell r="BB229">
            <v>-0.9</v>
          </cell>
          <cell r="BC229">
            <v>3.1</v>
          </cell>
          <cell r="BD229">
            <v>-0.1</v>
          </cell>
          <cell r="BF229">
            <v>0.7</v>
          </cell>
          <cell r="BG229">
            <v>0.2</v>
          </cell>
          <cell r="BH229">
            <v>1.9</v>
          </cell>
          <cell r="BI229">
            <v>0.6</v>
          </cell>
          <cell r="BJ229">
            <v>1.3</v>
          </cell>
          <cell r="BK229">
            <v>1.1000000000000001</v>
          </cell>
          <cell r="BO229">
            <v>67459</v>
          </cell>
          <cell r="CC229">
            <v>107</v>
          </cell>
          <cell r="CD229">
            <v>2</v>
          </cell>
        </row>
        <row r="230">
          <cell r="B230">
            <v>173969</v>
          </cell>
          <cell r="C230">
            <v>19992</v>
          </cell>
          <cell r="D230">
            <v>194022</v>
          </cell>
          <cell r="E230">
            <v>70769</v>
          </cell>
          <cell r="F230">
            <v>4775</v>
          </cell>
          <cell r="G230">
            <v>75544</v>
          </cell>
          <cell r="H230">
            <v>21513</v>
          </cell>
          <cell r="I230">
            <v>97057</v>
          </cell>
          <cell r="K230">
            <v>30607</v>
          </cell>
          <cell r="L230">
            <v>136157</v>
          </cell>
          <cell r="M230">
            <v>32492</v>
          </cell>
          <cell r="N230">
            <v>362670</v>
          </cell>
          <cell r="O230">
            <v>39622</v>
          </cell>
          <cell r="Q230">
            <v>402612</v>
          </cell>
          <cell r="T230">
            <v>0.8</v>
          </cell>
          <cell r="U230">
            <v>-3</v>
          </cell>
          <cell r="V230">
            <v>0.3</v>
          </cell>
          <cell r="W230">
            <v>-2.8</v>
          </cell>
          <cell r="X230">
            <v>1.9</v>
          </cell>
          <cell r="Y230">
            <v>-1.8</v>
          </cell>
          <cell r="AA230">
            <v>0.7</v>
          </cell>
          <cell r="AB230">
            <v>-1.1000000000000001</v>
          </cell>
          <cell r="AC230">
            <v>3.3</v>
          </cell>
          <cell r="AD230">
            <v>0.3</v>
          </cell>
          <cell r="AE230">
            <v>0</v>
          </cell>
          <cell r="AF230">
            <v>0.2</v>
          </cell>
          <cell r="AG230">
            <v>173917</v>
          </cell>
          <cell r="AH230">
            <v>20009</v>
          </cell>
          <cell r="AI230">
            <v>193926</v>
          </cell>
          <cell r="AJ230">
            <v>71257</v>
          </cell>
          <cell r="AK230">
            <v>4490</v>
          </cell>
          <cell r="AL230">
            <v>75747</v>
          </cell>
          <cell r="AM230">
            <v>21404</v>
          </cell>
          <cell r="AN230">
            <v>97151</v>
          </cell>
          <cell r="AP230">
            <v>30581</v>
          </cell>
          <cell r="AQ230">
            <v>136225</v>
          </cell>
          <cell r="AR230">
            <v>32498</v>
          </cell>
          <cell r="AS230">
            <v>362648</v>
          </cell>
          <cell r="AT230">
            <v>39884</v>
          </cell>
          <cell r="AU230">
            <v>-286</v>
          </cell>
          <cell r="AV230">
            <v>402247</v>
          </cell>
          <cell r="AW230">
            <v>0.8</v>
          </cell>
          <cell r="AX230">
            <v>0.9</v>
          </cell>
          <cell r="AY230">
            <v>0.8</v>
          </cell>
          <cell r="AZ230">
            <v>-2.9</v>
          </cell>
          <cell r="BA230">
            <v>-9.1</v>
          </cell>
          <cell r="BB230">
            <v>-3.2</v>
          </cell>
          <cell r="BC230">
            <v>0.7</v>
          </cell>
          <cell r="BD230">
            <v>-2.4</v>
          </cell>
          <cell r="BF230">
            <v>0.6</v>
          </cell>
          <cell r="BG230">
            <v>-1.5</v>
          </cell>
          <cell r="BH230">
            <v>3.5</v>
          </cell>
          <cell r="BI230">
            <v>0.1</v>
          </cell>
          <cell r="BJ230">
            <v>0.4</v>
          </cell>
          <cell r="BK230">
            <v>-0.2</v>
          </cell>
          <cell r="BO230">
            <v>68950</v>
          </cell>
          <cell r="CC230">
            <v>-424</v>
          </cell>
          <cell r="CD230">
            <v>-4</v>
          </cell>
        </row>
        <row r="231">
          <cell r="B231">
            <v>174962</v>
          </cell>
          <cell r="C231">
            <v>20293</v>
          </cell>
          <cell r="D231">
            <v>195194</v>
          </cell>
          <cell r="E231">
            <v>67938</v>
          </cell>
          <cell r="F231">
            <v>4882</v>
          </cell>
          <cell r="G231">
            <v>72821</v>
          </cell>
          <cell r="H231">
            <v>22028</v>
          </cell>
          <cell r="I231">
            <v>94849</v>
          </cell>
          <cell r="K231">
            <v>30835</v>
          </cell>
          <cell r="L231">
            <v>134271</v>
          </cell>
          <cell r="M231">
            <v>33711</v>
          </cell>
          <cell r="N231">
            <v>363176</v>
          </cell>
          <cell r="O231">
            <v>39634</v>
          </cell>
          <cell r="Q231">
            <v>403112</v>
          </cell>
          <cell r="T231">
            <v>0.6</v>
          </cell>
          <cell r="U231">
            <v>-4</v>
          </cell>
          <cell r="V231">
            <v>2.2000000000000002</v>
          </cell>
          <cell r="W231">
            <v>-3.6</v>
          </cell>
          <cell r="X231">
            <v>2.4</v>
          </cell>
          <cell r="Y231">
            <v>-2.2999999999999998</v>
          </cell>
          <cell r="AA231">
            <v>0.7</v>
          </cell>
          <cell r="AB231">
            <v>-1.4</v>
          </cell>
          <cell r="AC231">
            <v>3.8</v>
          </cell>
          <cell r="AD231">
            <v>0.1</v>
          </cell>
          <cell r="AE231">
            <v>0</v>
          </cell>
          <cell r="AF231">
            <v>0.1</v>
          </cell>
          <cell r="AG231">
            <v>175100</v>
          </cell>
          <cell r="AH231">
            <v>20289</v>
          </cell>
          <cell r="AI231">
            <v>195389</v>
          </cell>
          <cell r="AJ231">
            <v>66855</v>
          </cell>
          <cell r="AK231">
            <v>4995</v>
          </cell>
          <cell r="AL231">
            <v>71850</v>
          </cell>
          <cell r="AM231">
            <v>21949</v>
          </cell>
          <cell r="AN231">
            <v>93798</v>
          </cell>
          <cell r="AP231">
            <v>30837</v>
          </cell>
          <cell r="AQ231">
            <v>133221</v>
          </cell>
          <cell r="AR231">
            <v>33584</v>
          </cell>
          <cell r="AS231">
            <v>362193</v>
          </cell>
          <cell r="AT231">
            <v>39200</v>
          </cell>
          <cell r="AU231">
            <v>712</v>
          </cell>
          <cell r="AV231">
            <v>402105</v>
          </cell>
          <cell r="AW231">
            <v>0.7</v>
          </cell>
          <cell r="AX231">
            <v>1.4</v>
          </cell>
          <cell r="AY231">
            <v>0.8</v>
          </cell>
          <cell r="AZ231">
            <v>-6.2</v>
          </cell>
          <cell r="BA231">
            <v>11.2</v>
          </cell>
          <cell r="BB231">
            <v>-5.0999999999999996</v>
          </cell>
          <cell r="BC231">
            <v>2.5</v>
          </cell>
          <cell r="BD231">
            <v>-3.5</v>
          </cell>
          <cell r="BF231">
            <v>0.8</v>
          </cell>
          <cell r="BG231">
            <v>-2.2000000000000002</v>
          </cell>
          <cell r="BH231">
            <v>3.3</v>
          </cell>
          <cell r="BI231">
            <v>-0.1</v>
          </cell>
          <cell r="BJ231">
            <v>-1.7</v>
          </cell>
          <cell r="BK231">
            <v>0</v>
          </cell>
          <cell r="BO231">
            <v>69825</v>
          </cell>
          <cell r="CC231">
            <v>-125</v>
          </cell>
          <cell r="CD231">
            <v>-8</v>
          </cell>
        </row>
        <row r="232">
          <cell r="B232">
            <v>175823</v>
          </cell>
          <cell r="C232">
            <v>20388</v>
          </cell>
          <cell r="D232">
            <v>196210</v>
          </cell>
          <cell r="E232">
            <v>65876</v>
          </cell>
          <cell r="F232">
            <v>5025</v>
          </cell>
          <cell r="G232">
            <v>70900</v>
          </cell>
          <cell r="H232">
            <v>22567</v>
          </cell>
          <cell r="I232">
            <v>93468</v>
          </cell>
          <cell r="K232">
            <v>31080</v>
          </cell>
          <cell r="L232">
            <v>133227</v>
          </cell>
          <cell r="M232">
            <v>34973</v>
          </cell>
          <cell r="N232">
            <v>364410</v>
          </cell>
          <cell r="O232">
            <v>39790</v>
          </cell>
          <cell r="Q232">
            <v>404391</v>
          </cell>
          <cell r="T232">
            <v>0.5</v>
          </cell>
          <cell r="U232">
            <v>-3</v>
          </cell>
          <cell r="V232">
            <v>2.9</v>
          </cell>
          <cell r="W232">
            <v>-2.6</v>
          </cell>
          <cell r="X232">
            <v>2.4</v>
          </cell>
          <cell r="Y232">
            <v>-1.5</v>
          </cell>
          <cell r="AA232">
            <v>0.8</v>
          </cell>
          <cell r="AB232">
            <v>-0.8</v>
          </cell>
          <cell r="AC232">
            <v>3.7</v>
          </cell>
          <cell r="AD232">
            <v>0.3</v>
          </cell>
          <cell r="AE232">
            <v>0.4</v>
          </cell>
          <cell r="AF232">
            <v>0.3</v>
          </cell>
          <cell r="AG232">
            <v>175912</v>
          </cell>
          <cell r="AH232">
            <v>20396</v>
          </cell>
          <cell r="AI232">
            <v>196308</v>
          </cell>
          <cell r="AJ232">
            <v>66025</v>
          </cell>
          <cell r="AK232">
            <v>5066</v>
          </cell>
          <cell r="AL232">
            <v>71091</v>
          </cell>
          <cell r="AM232">
            <v>22708</v>
          </cell>
          <cell r="AN232">
            <v>93800</v>
          </cell>
          <cell r="AP232">
            <v>31088</v>
          </cell>
          <cell r="AQ232">
            <v>133569</v>
          </cell>
          <cell r="AR232">
            <v>34999</v>
          </cell>
          <cell r="AS232">
            <v>364875</v>
          </cell>
          <cell r="AT232">
            <v>39895</v>
          </cell>
          <cell r="AU232">
            <v>-511</v>
          </cell>
          <cell r="AV232">
            <v>404260</v>
          </cell>
          <cell r="AW232">
            <v>0.5</v>
          </cell>
          <cell r="AX232">
            <v>0.5</v>
          </cell>
          <cell r="AY232">
            <v>0.5</v>
          </cell>
          <cell r="AZ232">
            <v>-1.2</v>
          </cell>
          <cell r="BA232">
            <v>1.4</v>
          </cell>
          <cell r="BB232">
            <v>-1.1000000000000001</v>
          </cell>
          <cell r="BC232">
            <v>3.5</v>
          </cell>
          <cell r="BD232">
            <v>0</v>
          </cell>
          <cell r="BF232">
            <v>0.8</v>
          </cell>
          <cell r="BG232">
            <v>0.3</v>
          </cell>
          <cell r="BH232">
            <v>4.2</v>
          </cell>
          <cell r="BI232">
            <v>0.7</v>
          </cell>
          <cell r="BJ232">
            <v>1.8</v>
          </cell>
          <cell r="BK232">
            <v>0.5</v>
          </cell>
          <cell r="BO232">
            <v>70440</v>
          </cell>
          <cell r="CC232">
            <v>438</v>
          </cell>
          <cell r="CD232">
            <v>10</v>
          </cell>
        </row>
        <row r="233">
          <cell r="B233">
            <v>176836</v>
          </cell>
          <cell r="C233">
            <v>20543</v>
          </cell>
          <cell r="D233">
            <v>197391</v>
          </cell>
          <cell r="E233">
            <v>64766</v>
          </cell>
          <cell r="F233">
            <v>5033</v>
          </cell>
          <cell r="G233">
            <v>69799</v>
          </cell>
          <cell r="H233">
            <v>23007</v>
          </cell>
          <cell r="I233">
            <v>92806</v>
          </cell>
          <cell r="K233">
            <v>31319</v>
          </cell>
          <cell r="L233">
            <v>132898</v>
          </cell>
          <cell r="M233">
            <v>36003</v>
          </cell>
          <cell r="N233">
            <v>366292</v>
          </cell>
          <cell r="O233">
            <v>40303</v>
          </cell>
          <cell r="Q233">
            <v>406508</v>
          </cell>
          <cell r="T233">
            <v>0.6</v>
          </cell>
          <cell r="U233">
            <v>-1.7</v>
          </cell>
          <cell r="V233">
            <v>0.2</v>
          </cell>
          <cell r="W233">
            <v>-1.6</v>
          </cell>
          <cell r="X233">
            <v>1.9</v>
          </cell>
          <cell r="Y233">
            <v>-0.7</v>
          </cell>
          <cell r="AA233">
            <v>0.8</v>
          </cell>
          <cell r="AB233">
            <v>-0.2</v>
          </cell>
          <cell r="AC233">
            <v>2.9</v>
          </cell>
          <cell r="AD233">
            <v>0.5</v>
          </cell>
          <cell r="AE233">
            <v>1.3</v>
          </cell>
          <cell r="AF233">
            <v>0.5</v>
          </cell>
          <cell r="AG233">
            <v>176495</v>
          </cell>
          <cell r="AH233">
            <v>20508</v>
          </cell>
          <cell r="AI233">
            <v>197003</v>
          </cell>
          <cell r="AJ233">
            <v>65170</v>
          </cell>
          <cell r="AK233">
            <v>5020</v>
          </cell>
          <cell r="AL233">
            <v>70190</v>
          </cell>
          <cell r="AM233">
            <v>22981</v>
          </cell>
          <cell r="AN233">
            <v>93171</v>
          </cell>
          <cell r="AP233">
            <v>31319</v>
          </cell>
          <cell r="AQ233">
            <v>133263</v>
          </cell>
          <cell r="AR233">
            <v>36162</v>
          </cell>
          <cell r="AS233">
            <v>366429</v>
          </cell>
          <cell r="AT233">
            <v>40543</v>
          </cell>
          <cell r="AU233">
            <v>988</v>
          </cell>
          <cell r="AV233">
            <v>407959</v>
          </cell>
          <cell r="AW233">
            <v>0.3</v>
          </cell>
          <cell r="AX233">
            <v>0.6</v>
          </cell>
          <cell r="AY233">
            <v>0.4</v>
          </cell>
          <cell r="AZ233">
            <v>-1.3</v>
          </cell>
          <cell r="BA233">
            <v>-0.9</v>
          </cell>
          <cell r="BB233">
            <v>-1.3</v>
          </cell>
          <cell r="BC233">
            <v>1.2</v>
          </cell>
          <cell r="BD233">
            <v>-0.7</v>
          </cell>
          <cell r="BF233">
            <v>0.7</v>
          </cell>
          <cell r="BG233">
            <v>-0.2</v>
          </cell>
          <cell r="BH233">
            <v>3.3</v>
          </cell>
          <cell r="BI233">
            <v>0.4</v>
          </cell>
          <cell r="BJ233">
            <v>1.6</v>
          </cell>
          <cell r="BK233">
            <v>0.9</v>
          </cell>
          <cell r="BO233">
            <v>60238</v>
          </cell>
          <cell r="CC233">
            <v>149</v>
          </cell>
          <cell r="CD233">
            <v>3</v>
          </cell>
        </row>
        <row r="234">
          <cell r="B234">
            <v>178187</v>
          </cell>
          <cell r="C234">
            <v>20786</v>
          </cell>
          <cell r="D234">
            <v>198973</v>
          </cell>
          <cell r="E234">
            <v>64302</v>
          </cell>
          <cell r="F234">
            <v>4849</v>
          </cell>
          <cell r="G234">
            <v>69151</v>
          </cell>
          <cell r="H234">
            <v>23303</v>
          </cell>
          <cell r="I234">
            <v>92454</v>
          </cell>
          <cell r="K234">
            <v>31545</v>
          </cell>
          <cell r="L234">
            <v>132870</v>
          </cell>
          <cell r="M234">
            <v>36364</v>
          </cell>
          <cell r="N234">
            <v>368207</v>
          </cell>
          <cell r="O234">
            <v>41091</v>
          </cell>
          <cell r="Q234">
            <v>408429</v>
          </cell>
          <cell r="T234">
            <v>0.8</v>
          </cell>
          <cell r="U234">
            <v>-0.7</v>
          </cell>
          <cell r="V234">
            <v>-3.7</v>
          </cell>
          <cell r="W234">
            <v>-0.9</v>
          </cell>
          <cell r="X234">
            <v>1.3</v>
          </cell>
          <cell r="Y234">
            <v>-0.4</v>
          </cell>
          <cell r="AA234">
            <v>0.7</v>
          </cell>
          <cell r="AB234">
            <v>0</v>
          </cell>
          <cell r="AC234">
            <v>1</v>
          </cell>
          <cell r="AD234">
            <v>0.5</v>
          </cell>
          <cell r="AE234">
            <v>2</v>
          </cell>
          <cell r="AF234">
            <v>0.5</v>
          </cell>
          <cell r="AG234">
            <v>178252</v>
          </cell>
          <cell r="AH234">
            <v>20780</v>
          </cell>
          <cell r="AI234">
            <v>199033</v>
          </cell>
          <cell r="AJ234">
            <v>63733</v>
          </cell>
          <cell r="AK234">
            <v>4923</v>
          </cell>
          <cell r="AL234">
            <v>68655</v>
          </cell>
          <cell r="AM234">
            <v>23338</v>
          </cell>
          <cell r="AN234">
            <v>91994</v>
          </cell>
          <cell r="AP234">
            <v>31544</v>
          </cell>
          <cell r="AQ234">
            <v>132401</v>
          </cell>
          <cell r="AR234">
            <v>36222</v>
          </cell>
          <cell r="AS234">
            <v>367656</v>
          </cell>
          <cell r="AT234">
            <v>40556</v>
          </cell>
          <cell r="AU234">
            <v>-1355</v>
          </cell>
          <cell r="AV234">
            <v>406857</v>
          </cell>
          <cell r="AW234">
            <v>1</v>
          </cell>
          <cell r="AX234">
            <v>1.3</v>
          </cell>
          <cell r="AY234">
            <v>1</v>
          </cell>
          <cell r="AZ234">
            <v>-2.2000000000000002</v>
          </cell>
          <cell r="BA234">
            <v>-1.9</v>
          </cell>
          <cell r="BB234">
            <v>-2.2000000000000002</v>
          </cell>
          <cell r="BC234">
            <v>1.6</v>
          </cell>
          <cell r="BD234">
            <v>-1.3</v>
          </cell>
          <cell r="BF234">
            <v>0.7</v>
          </cell>
          <cell r="BG234">
            <v>-0.6</v>
          </cell>
          <cell r="BH234">
            <v>0.2</v>
          </cell>
          <cell r="BI234">
            <v>0.3</v>
          </cell>
          <cell r="BJ234">
            <v>0</v>
          </cell>
          <cell r="BK234">
            <v>-0.3</v>
          </cell>
          <cell r="BO234">
            <v>61363</v>
          </cell>
          <cell r="CC234">
            <v>-552</v>
          </cell>
          <cell r="CD234">
            <v>-7</v>
          </cell>
        </row>
        <row r="235">
          <cell r="B235">
            <v>179842</v>
          </cell>
          <cell r="C235">
            <v>21097</v>
          </cell>
          <cell r="D235">
            <v>200939</v>
          </cell>
          <cell r="E235">
            <v>63765</v>
          </cell>
          <cell r="F235">
            <v>4699</v>
          </cell>
          <cell r="G235">
            <v>68464</v>
          </cell>
          <cell r="H235">
            <v>23585</v>
          </cell>
          <cell r="I235">
            <v>92049</v>
          </cell>
          <cell r="K235">
            <v>31756</v>
          </cell>
          <cell r="L235">
            <v>132775</v>
          </cell>
          <cell r="M235">
            <v>35835</v>
          </cell>
          <cell r="N235">
            <v>369549</v>
          </cell>
          <cell r="O235">
            <v>41790</v>
          </cell>
          <cell r="Q235">
            <v>410134</v>
          </cell>
          <cell r="T235">
            <v>1</v>
          </cell>
          <cell r="U235">
            <v>-0.8</v>
          </cell>
          <cell r="V235">
            <v>-3.1</v>
          </cell>
          <cell r="W235">
            <v>-1</v>
          </cell>
          <cell r="X235">
            <v>1.2</v>
          </cell>
          <cell r="Y235">
            <v>-0.4</v>
          </cell>
          <cell r="AA235">
            <v>0.7</v>
          </cell>
          <cell r="AB235">
            <v>-0.1</v>
          </cell>
          <cell r="AC235">
            <v>-1.5</v>
          </cell>
          <cell r="AD235">
            <v>0.4</v>
          </cell>
          <cell r="AE235">
            <v>1.7</v>
          </cell>
          <cell r="AF235">
            <v>0.4</v>
          </cell>
          <cell r="AG235">
            <v>179955</v>
          </cell>
          <cell r="AH235">
            <v>21120</v>
          </cell>
          <cell r="AI235">
            <v>201075</v>
          </cell>
          <cell r="AJ235">
            <v>64052</v>
          </cell>
          <cell r="AK235">
            <v>4597</v>
          </cell>
          <cell r="AL235">
            <v>68649</v>
          </cell>
          <cell r="AM235">
            <v>23452</v>
          </cell>
          <cell r="AN235">
            <v>92101</v>
          </cell>
          <cell r="AP235">
            <v>31752</v>
          </cell>
          <cell r="AQ235">
            <v>132827</v>
          </cell>
          <cell r="AR235">
            <v>36514</v>
          </cell>
          <cell r="AS235">
            <v>370416</v>
          </cell>
          <cell r="AT235">
            <v>42270</v>
          </cell>
          <cell r="AU235">
            <v>-1281</v>
          </cell>
          <cell r="AV235">
            <v>411406</v>
          </cell>
          <cell r="AW235">
            <v>1</v>
          </cell>
          <cell r="AX235">
            <v>1.6</v>
          </cell>
          <cell r="AY235">
            <v>1</v>
          </cell>
          <cell r="AZ235">
            <v>0.5</v>
          </cell>
          <cell r="BA235">
            <v>-6.6</v>
          </cell>
          <cell r="BB235">
            <v>0</v>
          </cell>
          <cell r="BC235">
            <v>0.5</v>
          </cell>
          <cell r="BD235">
            <v>0.1</v>
          </cell>
          <cell r="BF235">
            <v>0.7</v>
          </cell>
          <cell r="BG235">
            <v>0.3</v>
          </cell>
          <cell r="BH235">
            <v>0.8</v>
          </cell>
          <cell r="BI235">
            <v>0.8</v>
          </cell>
          <cell r="BJ235">
            <v>4.2</v>
          </cell>
          <cell r="BK235">
            <v>1.1000000000000001</v>
          </cell>
          <cell r="BO235">
            <v>66896</v>
          </cell>
          <cell r="CC235">
            <v>-143</v>
          </cell>
          <cell r="CD235">
            <v>-12</v>
          </cell>
        </row>
        <row r="236">
          <cell r="B236">
            <v>181325</v>
          </cell>
          <cell r="C236">
            <v>21415</v>
          </cell>
          <cell r="D236">
            <v>202740</v>
          </cell>
          <cell r="E236">
            <v>62952</v>
          </cell>
          <cell r="F236">
            <v>4679</v>
          </cell>
          <cell r="G236">
            <v>67631</v>
          </cell>
          <cell r="H236">
            <v>23870</v>
          </cell>
          <cell r="I236">
            <v>91501</v>
          </cell>
          <cell r="K236">
            <v>31936</v>
          </cell>
          <cell r="L236">
            <v>132499</v>
          </cell>
          <cell r="M236">
            <v>35414</v>
          </cell>
          <cell r="N236">
            <v>370653</v>
          </cell>
          <cell r="O236">
            <v>42535</v>
          </cell>
          <cell r="Q236">
            <v>412564</v>
          </cell>
          <cell r="T236">
            <v>0.9</v>
          </cell>
          <cell r="U236">
            <v>-1.3</v>
          </cell>
          <cell r="V236">
            <v>-0.4</v>
          </cell>
          <cell r="W236">
            <v>-1.2</v>
          </cell>
          <cell r="X236">
            <v>1.2</v>
          </cell>
          <cell r="Y236">
            <v>-0.6</v>
          </cell>
          <cell r="AA236">
            <v>0.6</v>
          </cell>
          <cell r="AB236">
            <v>-0.2</v>
          </cell>
          <cell r="AC236">
            <v>-1.2</v>
          </cell>
          <cell r="AD236">
            <v>0.3</v>
          </cell>
          <cell r="AE236">
            <v>1.8</v>
          </cell>
          <cell r="AF236">
            <v>0.6</v>
          </cell>
          <cell r="AG236">
            <v>181205</v>
          </cell>
          <cell r="AH236">
            <v>21393</v>
          </cell>
          <cell r="AI236">
            <v>202598</v>
          </cell>
          <cell r="AJ236">
            <v>63617</v>
          </cell>
          <cell r="AK236">
            <v>4629</v>
          </cell>
          <cell r="AL236">
            <v>68246</v>
          </cell>
          <cell r="AM236">
            <v>23980</v>
          </cell>
          <cell r="AN236">
            <v>92226</v>
          </cell>
          <cell r="AP236">
            <v>31978</v>
          </cell>
          <cell r="AQ236">
            <v>133266</v>
          </cell>
          <cell r="AR236">
            <v>34795</v>
          </cell>
          <cell r="AS236">
            <v>370659</v>
          </cell>
          <cell r="AT236">
            <v>42489</v>
          </cell>
          <cell r="AU236">
            <v>-1186</v>
          </cell>
          <cell r="AV236">
            <v>411963</v>
          </cell>
          <cell r="AW236">
            <v>0.7</v>
          </cell>
          <cell r="AX236">
            <v>1.3</v>
          </cell>
          <cell r="AY236">
            <v>0.8</v>
          </cell>
          <cell r="AZ236">
            <v>-0.7</v>
          </cell>
          <cell r="BA236">
            <v>0.7</v>
          </cell>
          <cell r="BB236">
            <v>-0.6</v>
          </cell>
          <cell r="BC236">
            <v>2.2000000000000002</v>
          </cell>
          <cell r="BD236">
            <v>0.1</v>
          </cell>
          <cell r="BF236">
            <v>0.7</v>
          </cell>
          <cell r="BG236">
            <v>0.3</v>
          </cell>
          <cell r="BH236">
            <v>-4.7</v>
          </cell>
          <cell r="BI236">
            <v>0.1</v>
          </cell>
          <cell r="BJ236">
            <v>0.5</v>
          </cell>
          <cell r="BK236">
            <v>0.1</v>
          </cell>
          <cell r="BO236">
            <v>67895</v>
          </cell>
          <cell r="CC236">
            <v>501</v>
          </cell>
          <cell r="CD236">
            <v>21</v>
          </cell>
        </row>
        <row r="237">
          <cell r="B237">
            <v>182597</v>
          </cell>
          <cell r="C237">
            <v>21719</v>
          </cell>
          <cell r="D237">
            <v>204316</v>
          </cell>
          <cell r="E237">
            <v>62483</v>
          </cell>
          <cell r="F237">
            <v>4752</v>
          </cell>
          <cell r="G237">
            <v>67235</v>
          </cell>
          <cell r="H237">
            <v>24089</v>
          </cell>
          <cell r="I237">
            <v>91324</v>
          </cell>
          <cell r="K237">
            <v>32160</v>
          </cell>
          <cell r="L237">
            <v>132610</v>
          </cell>
          <cell r="M237">
            <v>35547</v>
          </cell>
          <cell r="N237">
            <v>371853</v>
          </cell>
          <cell r="O237">
            <v>43033</v>
          </cell>
          <cell r="Q237">
            <v>415590</v>
          </cell>
          <cell r="T237">
            <v>0.8</v>
          </cell>
          <cell r="U237">
            <v>-0.7</v>
          </cell>
          <cell r="V237">
            <v>1.6</v>
          </cell>
          <cell r="W237">
            <v>-0.6</v>
          </cell>
          <cell r="X237">
            <v>0.9</v>
          </cell>
          <cell r="Y237">
            <v>-0.2</v>
          </cell>
          <cell r="AA237">
            <v>0.7</v>
          </cell>
          <cell r="AB237">
            <v>0.1</v>
          </cell>
          <cell r="AC237">
            <v>0.4</v>
          </cell>
          <cell r="AD237">
            <v>0.3</v>
          </cell>
          <cell r="AE237">
            <v>1.2</v>
          </cell>
          <cell r="AF237">
            <v>0.7</v>
          </cell>
          <cell r="AG237">
            <v>182846</v>
          </cell>
          <cell r="AH237">
            <v>21743</v>
          </cell>
          <cell r="AI237">
            <v>204590</v>
          </cell>
          <cell r="AJ237">
            <v>61879</v>
          </cell>
          <cell r="AK237">
            <v>4816</v>
          </cell>
          <cell r="AL237">
            <v>66695</v>
          </cell>
          <cell r="AM237">
            <v>24122</v>
          </cell>
          <cell r="AN237">
            <v>90817</v>
          </cell>
          <cell r="AP237">
            <v>32132</v>
          </cell>
          <cell r="AQ237">
            <v>132079</v>
          </cell>
          <cell r="AR237">
            <v>34952</v>
          </cell>
          <cell r="AS237">
            <v>371621</v>
          </cell>
          <cell r="AT237">
            <v>42587</v>
          </cell>
          <cell r="AU237">
            <v>1404</v>
          </cell>
          <cell r="AV237">
            <v>415612</v>
          </cell>
          <cell r="AW237">
            <v>0.9</v>
          </cell>
          <cell r="AX237">
            <v>1.6</v>
          </cell>
          <cell r="AY237">
            <v>1</v>
          </cell>
          <cell r="AZ237">
            <v>-2.7</v>
          </cell>
          <cell r="BA237">
            <v>4</v>
          </cell>
          <cell r="BB237">
            <v>-2.2999999999999998</v>
          </cell>
          <cell r="BC237">
            <v>0.6</v>
          </cell>
          <cell r="BD237">
            <v>-1.5</v>
          </cell>
          <cell r="BF237">
            <v>0.5</v>
          </cell>
          <cell r="BG237">
            <v>-0.9</v>
          </cell>
          <cell r="BH237">
            <v>0.5</v>
          </cell>
          <cell r="BI237">
            <v>0.3</v>
          </cell>
          <cell r="BJ237">
            <v>0.2</v>
          </cell>
          <cell r="BK237">
            <v>0.9</v>
          </cell>
          <cell r="BO237">
            <v>57459</v>
          </cell>
          <cell r="CC237">
            <v>179</v>
          </cell>
          <cell r="CD237">
            <v>5</v>
          </cell>
        </row>
        <row r="238">
          <cell r="B238">
            <v>183478</v>
          </cell>
          <cell r="C238">
            <v>21948</v>
          </cell>
          <cell r="D238">
            <v>205426</v>
          </cell>
          <cell r="E238">
            <v>62775</v>
          </cell>
          <cell r="F238">
            <v>4786</v>
          </cell>
          <cell r="G238">
            <v>67560</v>
          </cell>
          <cell r="H238">
            <v>24257</v>
          </cell>
          <cell r="I238">
            <v>91817</v>
          </cell>
          <cell r="K238">
            <v>32474</v>
          </cell>
          <cell r="L238">
            <v>133457</v>
          </cell>
          <cell r="M238">
            <v>36403</v>
          </cell>
          <cell r="N238">
            <v>375247</v>
          </cell>
          <cell r="O238">
            <v>43093</v>
          </cell>
          <cell r="Q238">
            <v>420142</v>
          </cell>
          <cell r="T238">
            <v>0.5</v>
          </cell>
          <cell r="U238">
            <v>0.5</v>
          </cell>
          <cell r="V238">
            <v>0.7</v>
          </cell>
          <cell r="W238">
            <v>0.5</v>
          </cell>
          <cell r="X238">
            <v>0.7</v>
          </cell>
          <cell r="Y238">
            <v>0.5</v>
          </cell>
          <cell r="AA238">
            <v>1</v>
          </cell>
          <cell r="AB238">
            <v>0.6</v>
          </cell>
          <cell r="AC238">
            <v>2.4</v>
          </cell>
          <cell r="AD238">
            <v>0.9</v>
          </cell>
          <cell r="AE238">
            <v>0.1</v>
          </cell>
          <cell r="AF238">
            <v>1.1000000000000001</v>
          </cell>
          <cell r="AG238">
            <v>183086</v>
          </cell>
          <cell r="AH238">
            <v>21923</v>
          </cell>
          <cell r="AI238">
            <v>205008</v>
          </cell>
          <cell r="AJ238">
            <v>62131</v>
          </cell>
          <cell r="AK238">
            <v>4827</v>
          </cell>
          <cell r="AL238">
            <v>66958</v>
          </cell>
          <cell r="AM238">
            <v>24205</v>
          </cell>
          <cell r="AN238">
            <v>91163</v>
          </cell>
          <cell r="AP238">
            <v>32387</v>
          </cell>
          <cell r="AQ238">
            <v>132724</v>
          </cell>
          <cell r="AR238">
            <v>37626</v>
          </cell>
          <cell r="AS238">
            <v>375358</v>
          </cell>
          <cell r="AT238">
            <v>43936</v>
          </cell>
          <cell r="AU238">
            <v>1702</v>
          </cell>
          <cell r="AV238">
            <v>420997</v>
          </cell>
          <cell r="AW238">
            <v>0.1</v>
          </cell>
          <cell r="AX238">
            <v>0.8</v>
          </cell>
          <cell r="AY238">
            <v>0.2</v>
          </cell>
          <cell r="AZ238">
            <v>0.4</v>
          </cell>
          <cell r="BA238">
            <v>0.2</v>
          </cell>
          <cell r="BB238">
            <v>0.4</v>
          </cell>
          <cell r="BC238">
            <v>0.3</v>
          </cell>
          <cell r="BD238">
            <v>0.4</v>
          </cell>
          <cell r="BF238">
            <v>0.8</v>
          </cell>
          <cell r="BG238">
            <v>0.5</v>
          </cell>
          <cell r="BH238">
            <v>7.7</v>
          </cell>
          <cell r="BI238">
            <v>1</v>
          </cell>
          <cell r="BJ238">
            <v>3.2</v>
          </cell>
          <cell r="BK238">
            <v>1.3</v>
          </cell>
          <cell r="BO238">
            <v>59621</v>
          </cell>
          <cell r="CC238">
            <v>-653</v>
          </cell>
          <cell r="CD238">
            <v>-16</v>
          </cell>
        </row>
        <row r="239">
          <cell r="B239">
            <v>183934</v>
          </cell>
          <cell r="C239">
            <v>22100</v>
          </cell>
          <cell r="D239">
            <v>206034</v>
          </cell>
          <cell r="E239">
            <v>64581</v>
          </cell>
          <cell r="F239">
            <v>4682</v>
          </cell>
          <cell r="G239">
            <v>69263</v>
          </cell>
          <cell r="H239">
            <v>24501</v>
          </cell>
          <cell r="I239">
            <v>93764</v>
          </cell>
          <cell r="K239">
            <v>32853</v>
          </cell>
          <cell r="L239">
            <v>135811</v>
          </cell>
          <cell r="M239">
            <v>37740</v>
          </cell>
          <cell r="N239">
            <v>382712</v>
          </cell>
          <cell r="O239">
            <v>43011</v>
          </cell>
          <cell r="Q239">
            <v>428133</v>
          </cell>
          <cell r="T239">
            <v>0.3</v>
          </cell>
          <cell r="U239">
            <v>2.9</v>
          </cell>
          <cell r="V239">
            <v>-2.2000000000000002</v>
          </cell>
          <cell r="W239">
            <v>2.5</v>
          </cell>
          <cell r="X239">
            <v>1</v>
          </cell>
          <cell r="Y239">
            <v>2.1</v>
          </cell>
          <cell r="AA239">
            <v>1.2</v>
          </cell>
          <cell r="AB239">
            <v>1.8</v>
          </cell>
          <cell r="AC239">
            <v>3.7</v>
          </cell>
          <cell r="AD239">
            <v>2</v>
          </cell>
          <cell r="AE239">
            <v>-0.2</v>
          </cell>
          <cell r="AF239">
            <v>1.9</v>
          </cell>
          <cell r="AG239">
            <v>184763</v>
          </cell>
          <cell r="AH239">
            <v>22203</v>
          </cell>
          <cell r="AI239">
            <v>206966</v>
          </cell>
          <cell r="AJ239">
            <v>65489</v>
          </cell>
          <cell r="AK239">
            <v>4653</v>
          </cell>
          <cell r="AL239">
            <v>70142</v>
          </cell>
          <cell r="AM239">
            <v>24507</v>
          </cell>
          <cell r="AN239">
            <v>94649</v>
          </cell>
          <cell r="AP239">
            <v>32961</v>
          </cell>
          <cell r="AQ239">
            <v>136793</v>
          </cell>
          <cell r="AR239">
            <v>36523</v>
          </cell>
          <cell r="AS239">
            <v>380281</v>
          </cell>
          <cell r="AT239">
            <v>42571</v>
          </cell>
          <cell r="AU239">
            <v>2269</v>
          </cell>
          <cell r="AV239">
            <v>425121</v>
          </cell>
          <cell r="AW239">
            <v>0.9</v>
          </cell>
          <cell r="AX239">
            <v>1.3</v>
          </cell>
          <cell r="AY239">
            <v>1</v>
          </cell>
          <cell r="AZ239">
            <v>5.4</v>
          </cell>
          <cell r="BA239">
            <v>-3.6</v>
          </cell>
          <cell r="BB239">
            <v>4.8</v>
          </cell>
          <cell r="BC239">
            <v>1.2</v>
          </cell>
          <cell r="BD239">
            <v>3.8</v>
          </cell>
          <cell r="BF239">
            <v>1.8</v>
          </cell>
          <cell r="BG239">
            <v>3.1</v>
          </cell>
          <cell r="BH239">
            <v>-2.9</v>
          </cell>
          <cell r="BI239">
            <v>1.3</v>
          </cell>
          <cell r="BJ239">
            <v>-3.1</v>
          </cell>
          <cell r="BK239">
            <v>1</v>
          </cell>
          <cell r="BO239">
            <v>68365</v>
          </cell>
          <cell r="CC239">
            <v>-135</v>
          </cell>
          <cell r="CD239">
            <v>-57</v>
          </cell>
        </row>
        <row r="240">
          <cell r="B240">
            <v>184373</v>
          </cell>
          <cell r="C240">
            <v>22230</v>
          </cell>
          <cell r="D240">
            <v>206603</v>
          </cell>
          <cell r="E240">
            <v>77382</v>
          </cell>
          <cell r="F240">
            <v>4528</v>
          </cell>
          <cell r="G240">
            <v>81910</v>
          </cell>
          <cell r="H240">
            <v>24984</v>
          </cell>
          <cell r="I240">
            <v>106894</v>
          </cell>
          <cell r="K240">
            <v>33222</v>
          </cell>
          <cell r="L240">
            <v>149344</v>
          </cell>
          <cell r="M240">
            <v>38784</v>
          </cell>
          <cell r="N240">
            <v>391631</v>
          </cell>
          <cell r="O240">
            <v>43226</v>
          </cell>
          <cell r="Q240">
            <v>437448</v>
          </cell>
          <cell r="T240">
            <v>0.3</v>
          </cell>
          <cell r="U240">
            <v>19.8</v>
          </cell>
          <cell r="V240">
            <v>-3.3</v>
          </cell>
          <cell r="W240">
            <v>18.3</v>
          </cell>
          <cell r="X240">
            <v>2</v>
          </cell>
          <cell r="Y240">
            <v>14</v>
          </cell>
          <cell r="AA240">
            <v>1.1000000000000001</v>
          </cell>
          <cell r="AB240">
            <v>10</v>
          </cell>
          <cell r="AC240">
            <v>2.8</v>
          </cell>
          <cell r="AD240">
            <v>2.2999999999999998</v>
          </cell>
          <cell r="AE240">
            <v>0.5</v>
          </cell>
          <cell r="AF240">
            <v>2.2000000000000002</v>
          </cell>
          <cell r="AG240">
            <v>183699</v>
          </cell>
          <cell r="AH240">
            <v>22108</v>
          </cell>
          <cell r="AI240">
            <v>205807</v>
          </cell>
          <cell r="AJ240">
            <v>76020</v>
          </cell>
          <cell r="AK240">
            <v>4536</v>
          </cell>
          <cell r="AL240">
            <v>80556</v>
          </cell>
          <cell r="AM240">
            <v>24895</v>
          </cell>
          <cell r="AN240">
            <v>105451</v>
          </cell>
          <cell r="AP240">
            <v>33196</v>
          </cell>
          <cell r="AQ240">
            <v>147874</v>
          </cell>
          <cell r="AR240">
            <v>39282</v>
          </cell>
          <cell r="AS240">
            <v>392964</v>
          </cell>
          <cell r="AT240">
            <v>42951</v>
          </cell>
          <cell r="AU240">
            <v>2804</v>
          </cell>
          <cell r="AV240">
            <v>438718</v>
          </cell>
          <cell r="AW240">
            <v>-0.6</v>
          </cell>
          <cell r="AX240">
            <v>-0.4</v>
          </cell>
          <cell r="AY240">
            <v>-0.6</v>
          </cell>
          <cell r="AZ240">
            <v>16.100000000000001</v>
          </cell>
          <cell r="BA240">
            <v>-2.5</v>
          </cell>
          <cell r="BB240">
            <v>14.8</v>
          </cell>
          <cell r="BC240">
            <v>1.6</v>
          </cell>
          <cell r="BD240">
            <v>11.4</v>
          </cell>
          <cell r="BF240">
            <v>0.7</v>
          </cell>
          <cell r="BG240">
            <v>8.1</v>
          </cell>
          <cell r="BH240">
            <v>7.6</v>
          </cell>
          <cell r="BI240">
            <v>3.3</v>
          </cell>
          <cell r="BJ240">
            <v>0.9</v>
          </cell>
          <cell r="BK240">
            <v>3.2</v>
          </cell>
          <cell r="BO240">
            <v>81538</v>
          </cell>
          <cell r="CC240">
            <v>657</v>
          </cell>
          <cell r="CD240">
            <v>7</v>
          </cell>
        </row>
        <row r="241">
          <cell r="B241">
            <v>185519</v>
          </cell>
          <cell r="C241">
            <v>22416</v>
          </cell>
          <cell r="D241">
            <v>207935</v>
          </cell>
          <cell r="E241">
            <v>78525</v>
          </cell>
          <cell r="F241">
            <v>4400</v>
          </cell>
          <cell r="G241">
            <v>82925</v>
          </cell>
          <cell r="H241">
            <v>25624</v>
          </cell>
          <cell r="I241">
            <v>108549</v>
          </cell>
          <cell r="K241">
            <v>33532</v>
          </cell>
          <cell r="L241">
            <v>151363</v>
          </cell>
          <cell r="M241">
            <v>38946</v>
          </cell>
          <cell r="N241">
            <v>398212</v>
          </cell>
          <cell r="O241">
            <v>43959</v>
          </cell>
          <cell r="Q241">
            <v>444893</v>
          </cell>
          <cell r="T241">
            <v>0.6</v>
          </cell>
          <cell r="U241">
            <v>1.5</v>
          </cell>
          <cell r="V241">
            <v>-2.8</v>
          </cell>
          <cell r="W241">
            <v>1.2</v>
          </cell>
          <cell r="X241">
            <v>2.6</v>
          </cell>
          <cell r="Y241">
            <v>1.5</v>
          </cell>
          <cell r="AA241">
            <v>0.9</v>
          </cell>
          <cell r="AB241">
            <v>1.4</v>
          </cell>
          <cell r="AC241">
            <v>0.4</v>
          </cell>
          <cell r="AD241">
            <v>1.7</v>
          </cell>
          <cell r="AE241">
            <v>1.7</v>
          </cell>
          <cell r="AF241">
            <v>1.7</v>
          </cell>
          <cell r="AG241">
            <v>185452</v>
          </cell>
          <cell r="AH241">
            <v>22453</v>
          </cell>
          <cell r="AI241">
            <v>207905</v>
          </cell>
          <cell r="AJ241">
            <v>80823</v>
          </cell>
          <cell r="AK241">
            <v>4347</v>
          </cell>
          <cell r="AL241">
            <v>85170</v>
          </cell>
          <cell r="AM241">
            <v>25638</v>
          </cell>
          <cell r="AN241">
            <v>110808</v>
          </cell>
          <cell r="AP241">
            <v>33529</v>
          </cell>
          <cell r="AQ241">
            <v>153618</v>
          </cell>
          <cell r="AR241">
            <v>39506</v>
          </cell>
          <cell r="AS241">
            <v>401029</v>
          </cell>
          <cell r="AT241">
            <v>43945</v>
          </cell>
          <cell r="AU241">
            <v>2555</v>
          </cell>
          <cell r="AV241">
            <v>447529</v>
          </cell>
          <cell r="AW241">
            <v>1</v>
          </cell>
          <cell r="AX241">
            <v>1.6</v>
          </cell>
          <cell r="AY241">
            <v>1</v>
          </cell>
          <cell r="AZ241">
            <v>6.3</v>
          </cell>
          <cell r="BA241">
            <v>-4.2</v>
          </cell>
          <cell r="BB241">
            <v>5.7</v>
          </cell>
          <cell r="BC241">
            <v>3</v>
          </cell>
          <cell r="BD241">
            <v>5.0999999999999996</v>
          </cell>
          <cell r="BF241">
            <v>1</v>
          </cell>
          <cell r="BG241">
            <v>3.9</v>
          </cell>
          <cell r="BH241">
            <v>0.6</v>
          </cell>
          <cell r="BI241">
            <v>2.1</v>
          </cell>
          <cell r="BJ241">
            <v>2.2999999999999998</v>
          </cell>
          <cell r="BK241">
            <v>2</v>
          </cell>
          <cell r="BO241">
            <v>74741</v>
          </cell>
          <cell r="CC241">
            <v>294</v>
          </cell>
          <cell r="CD241">
            <v>-81</v>
          </cell>
        </row>
        <row r="242">
          <cell r="B242">
            <v>187612</v>
          </cell>
          <cell r="C242">
            <v>22684</v>
          </cell>
          <cell r="D242">
            <v>210297</v>
          </cell>
          <cell r="E242">
            <v>78567</v>
          </cell>
          <cell r="F242">
            <v>4262</v>
          </cell>
          <cell r="G242">
            <v>82828</v>
          </cell>
          <cell r="H242">
            <v>26192</v>
          </cell>
          <cell r="I242">
            <v>109021</v>
          </cell>
          <cell r="K242">
            <v>33825</v>
          </cell>
          <cell r="L242">
            <v>152194</v>
          </cell>
          <cell r="M242">
            <v>38342</v>
          </cell>
          <cell r="N242">
            <v>401246</v>
          </cell>
          <cell r="O242">
            <v>44771</v>
          </cell>
          <cell r="Q242">
            <v>448603</v>
          </cell>
          <cell r="T242">
            <v>1.1000000000000001</v>
          </cell>
          <cell r="U242">
            <v>0.1</v>
          </cell>
          <cell r="V242">
            <v>-3.1</v>
          </cell>
          <cell r="W242">
            <v>-0.1</v>
          </cell>
          <cell r="X242">
            <v>2.2000000000000002</v>
          </cell>
          <cell r="Y242">
            <v>0.4</v>
          </cell>
          <cell r="AA242">
            <v>0.9</v>
          </cell>
          <cell r="AB242">
            <v>0.5</v>
          </cell>
          <cell r="AC242">
            <v>-1.5</v>
          </cell>
          <cell r="AD242">
            <v>0.8</v>
          </cell>
          <cell r="AE242">
            <v>1.8</v>
          </cell>
          <cell r="AF242">
            <v>0.8</v>
          </cell>
          <cell r="AG242">
            <v>187493</v>
          </cell>
          <cell r="AH242">
            <v>22677</v>
          </cell>
          <cell r="AI242">
            <v>210169</v>
          </cell>
          <cell r="AJ242">
            <v>77175</v>
          </cell>
          <cell r="AK242">
            <v>4326</v>
          </cell>
          <cell r="AL242">
            <v>81501</v>
          </cell>
          <cell r="AM242">
            <v>26305</v>
          </cell>
          <cell r="AN242">
            <v>107806</v>
          </cell>
          <cell r="AP242">
            <v>33824</v>
          </cell>
          <cell r="AQ242">
            <v>150978</v>
          </cell>
          <cell r="AR242">
            <v>38261</v>
          </cell>
          <cell r="AS242">
            <v>399409</v>
          </cell>
          <cell r="AT242">
            <v>45279</v>
          </cell>
          <cell r="AU242">
            <v>2586</v>
          </cell>
          <cell r="AV242">
            <v>447274</v>
          </cell>
          <cell r="AW242">
            <v>1.1000000000000001</v>
          </cell>
          <cell r="AX242">
            <v>1</v>
          </cell>
          <cell r="AY242">
            <v>1.1000000000000001</v>
          </cell>
          <cell r="AZ242">
            <v>-4.5</v>
          </cell>
          <cell r="BA242">
            <v>-0.5</v>
          </cell>
          <cell r="BB242">
            <v>-4.3</v>
          </cell>
          <cell r="BC242">
            <v>2.6</v>
          </cell>
          <cell r="BD242">
            <v>-2.7</v>
          </cell>
          <cell r="BF242">
            <v>0.9</v>
          </cell>
          <cell r="BG242">
            <v>-1.7</v>
          </cell>
          <cell r="BH242">
            <v>-3.2</v>
          </cell>
          <cell r="BI242">
            <v>-0.4</v>
          </cell>
          <cell r="BJ242">
            <v>3</v>
          </cell>
          <cell r="BK242">
            <v>-0.1</v>
          </cell>
          <cell r="BO242">
            <v>74053</v>
          </cell>
          <cell r="CC242">
            <v>-437</v>
          </cell>
          <cell r="CD242">
            <v>-98</v>
          </cell>
        </row>
        <row r="243">
          <cell r="B243">
            <v>190063</v>
          </cell>
          <cell r="C243">
            <v>22980</v>
          </cell>
          <cell r="D243">
            <v>213043</v>
          </cell>
          <cell r="E243">
            <v>78514</v>
          </cell>
          <cell r="F243">
            <v>4095</v>
          </cell>
          <cell r="G243">
            <v>82609</v>
          </cell>
          <cell r="H243">
            <v>26614</v>
          </cell>
          <cell r="I243">
            <v>109223</v>
          </cell>
          <cell r="K243">
            <v>34138</v>
          </cell>
          <cell r="L243">
            <v>152780</v>
          </cell>
          <cell r="M243">
            <v>37547</v>
          </cell>
          <cell r="N243">
            <v>403373</v>
          </cell>
          <cell r="O243">
            <v>45145</v>
          </cell>
          <cell r="Q243">
            <v>450844</v>
          </cell>
          <cell r="T243">
            <v>1.3</v>
          </cell>
          <cell r="U243">
            <v>-0.1</v>
          </cell>
          <cell r="V243">
            <v>-3.9</v>
          </cell>
          <cell r="W243">
            <v>-0.3</v>
          </cell>
          <cell r="X243">
            <v>1.6</v>
          </cell>
          <cell r="Y243">
            <v>0.2</v>
          </cell>
          <cell r="AA243">
            <v>0.9</v>
          </cell>
          <cell r="AB243">
            <v>0.4</v>
          </cell>
          <cell r="AC243">
            <v>-2.1</v>
          </cell>
          <cell r="AD243">
            <v>0.5</v>
          </cell>
          <cell r="AE243">
            <v>0.8</v>
          </cell>
          <cell r="AF243">
            <v>0.5</v>
          </cell>
          <cell r="AG243">
            <v>190344</v>
          </cell>
          <cell r="AH243">
            <v>22976</v>
          </cell>
          <cell r="AI243">
            <v>213321</v>
          </cell>
          <cell r="AJ243">
            <v>78382</v>
          </cell>
          <cell r="AK243">
            <v>4103</v>
          </cell>
          <cell r="AL243">
            <v>82486</v>
          </cell>
          <cell r="AM243">
            <v>26654</v>
          </cell>
          <cell r="AN243">
            <v>109140</v>
          </cell>
          <cell r="AP243">
            <v>34128</v>
          </cell>
          <cell r="AQ243">
            <v>152692</v>
          </cell>
          <cell r="AR243">
            <v>36734</v>
          </cell>
          <cell r="AS243">
            <v>402746</v>
          </cell>
          <cell r="AT243">
            <v>45009</v>
          </cell>
          <cell r="AU243">
            <v>2592</v>
          </cell>
          <cell r="AV243">
            <v>450347</v>
          </cell>
          <cell r="AW243">
            <v>1.5</v>
          </cell>
          <cell r="AX243">
            <v>1.3</v>
          </cell>
          <cell r="AY243">
            <v>1.5</v>
          </cell>
          <cell r="AZ243">
            <v>1.6</v>
          </cell>
          <cell r="BA243">
            <v>-5.0999999999999996</v>
          </cell>
          <cell r="BB243">
            <v>1.2</v>
          </cell>
          <cell r="BC243">
            <v>1.3</v>
          </cell>
          <cell r="BD243">
            <v>1.2</v>
          </cell>
          <cell r="BF243">
            <v>0.9</v>
          </cell>
          <cell r="BG243">
            <v>1.1000000000000001</v>
          </cell>
          <cell r="BH243">
            <v>-4</v>
          </cell>
          <cell r="BI243">
            <v>0.8</v>
          </cell>
          <cell r="BJ243">
            <v>-0.6</v>
          </cell>
          <cell r="BK243">
            <v>0.7</v>
          </cell>
          <cell r="BO243">
            <v>81771</v>
          </cell>
          <cell r="CB243">
            <v>418</v>
          </cell>
          <cell r="CC243">
            <v>-147</v>
          </cell>
          <cell r="CD243">
            <v>-195</v>
          </cell>
        </row>
        <row r="244">
          <cell r="B244">
            <v>192405</v>
          </cell>
          <cell r="C244">
            <v>23256</v>
          </cell>
          <cell r="D244">
            <v>215661</v>
          </cell>
          <cell r="E244">
            <v>78419</v>
          </cell>
          <cell r="F244">
            <v>3939</v>
          </cell>
          <cell r="G244">
            <v>82359</v>
          </cell>
          <cell r="H244">
            <v>26926</v>
          </cell>
          <cell r="I244">
            <v>109284</v>
          </cell>
          <cell r="K244">
            <v>34446</v>
          </cell>
          <cell r="L244">
            <v>153218</v>
          </cell>
          <cell r="M244">
            <v>37147</v>
          </cell>
          <cell r="N244">
            <v>405885</v>
          </cell>
          <cell r="O244">
            <v>45274</v>
          </cell>
          <cell r="Q244">
            <v>453163</v>
          </cell>
          <cell r="S244">
            <v>1.2</v>
          </cell>
          <cell r="T244">
            <v>1.2</v>
          </cell>
          <cell r="U244">
            <v>-0.1</v>
          </cell>
          <cell r="V244">
            <v>-3.8</v>
          </cell>
          <cell r="W244">
            <v>-0.3</v>
          </cell>
          <cell r="X244">
            <v>1.2</v>
          </cell>
          <cell r="Y244">
            <v>0.1</v>
          </cell>
          <cell r="AA244">
            <v>0.9</v>
          </cell>
          <cell r="AB244">
            <v>0.3</v>
          </cell>
          <cell r="AC244">
            <v>-1.1000000000000001</v>
          </cell>
          <cell r="AD244">
            <v>0.6</v>
          </cell>
          <cell r="AE244">
            <v>0.3</v>
          </cell>
          <cell r="AF244">
            <v>0.5</v>
          </cell>
          <cell r="AG244">
            <v>192325</v>
          </cell>
          <cell r="AH244">
            <v>23275</v>
          </cell>
          <cell r="AI244">
            <v>215600</v>
          </cell>
          <cell r="AJ244">
            <v>79146</v>
          </cell>
          <cell r="AK244">
            <v>3864</v>
          </cell>
          <cell r="AL244">
            <v>83010</v>
          </cell>
          <cell r="AM244">
            <v>26813</v>
          </cell>
          <cell r="AN244">
            <v>109823</v>
          </cell>
          <cell r="AP244">
            <v>34462</v>
          </cell>
          <cell r="AQ244">
            <v>153774</v>
          </cell>
          <cell r="AR244">
            <v>37828</v>
          </cell>
          <cell r="AS244">
            <v>407201</v>
          </cell>
          <cell r="AT244">
            <v>45107</v>
          </cell>
          <cell r="AU244">
            <v>1702</v>
          </cell>
          <cell r="AV244">
            <v>454010</v>
          </cell>
          <cell r="AW244">
            <v>1</v>
          </cell>
          <cell r="AX244">
            <v>1.3</v>
          </cell>
          <cell r="AY244">
            <v>1.1000000000000001</v>
          </cell>
          <cell r="AZ244">
            <v>1</v>
          </cell>
          <cell r="BA244">
            <v>-5.8</v>
          </cell>
          <cell r="BB244">
            <v>0.6</v>
          </cell>
          <cell r="BC244">
            <v>0.6</v>
          </cell>
          <cell r="BD244">
            <v>0.6</v>
          </cell>
          <cell r="BF244">
            <v>1</v>
          </cell>
          <cell r="BG244">
            <v>0.7</v>
          </cell>
          <cell r="BH244">
            <v>3</v>
          </cell>
          <cell r="BI244">
            <v>1.1000000000000001</v>
          </cell>
          <cell r="BJ244">
            <v>0.2</v>
          </cell>
          <cell r="BK244">
            <v>0.8</v>
          </cell>
          <cell r="BO244">
            <v>84941</v>
          </cell>
        </row>
      </sheetData>
      <sheetData sheetId="15">
        <row r="1">
          <cell r="B1" t="str">
            <v>Agriculture, forestry and fishing (A) ;  Agriculture ;</v>
          </cell>
          <cell r="C1" t="str">
            <v>Agriculture, forestry and fishing (A) ;  Forestry and fishing ;</v>
          </cell>
          <cell r="D1" t="str">
            <v>Agriculture, forestry and fishing (A) ;</v>
          </cell>
          <cell r="E1" t="str">
            <v>Mining (B) ;  Coal Mining ;</v>
          </cell>
          <cell r="F1" t="str">
            <v>Mining (B) ;  Oil and gas extraction ;</v>
          </cell>
          <cell r="G1" t="str">
            <v>Mining (B) ;  Iron ore mining ;</v>
          </cell>
          <cell r="H1" t="str">
            <v>Mining (B) ;  Other mining ;</v>
          </cell>
          <cell r="I1" t="str">
            <v>Mining (B) ;  Mining excluding exploration and mining support services ;</v>
          </cell>
          <cell r="J1" t="str">
            <v>Mining (B) ;  Exploration and mining support services ;</v>
          </cell>
          <cell r="K1" t="str">
            <v>Mining (B) ;</v>
          </cell>
          <cell r="L1" t="str">
            <v>Manufacturing (C) ;  Food, beverage and tobacco products ;</v>
          </cell>
          <cell r="M1" t="str">
            <v>Manufacturing (C) ;  Petroleum, coal, chemical and rubber products ;</v>
          </cell>
          <cell r="N1" t="str">
            <v>Manufacturing (C) ;  Metal products ;</v>
          </cell>
          <cell r="O1" t="str">
            <v>Manufacturing (C) ;  Machinery and equipment ;</v>
          </cell>
          <cell r="P1" t="str">
            <v>Manufacturing (C) ;  Other manufacturing ;</v>
          </cell>
          <cell r="Q1" t="str">
            <v>Manufacturing (C) ;</v>
          </cell>
          <cell r="R1" t="str">
            <v>Electricity, gas, water and waste services (D) ;  Electricity ;</v>
          </cell>
          <cell r="S1" t="str">
            <v>Electricity, gas, water and waste services (D) ;  Gas ;</v>
          </cell>
          <cell r="T1" t="str">
            <v>Electricity, gas, water and waste services (D) ;  Water supply and waste services ;</v>
          </cell>
          <cell r="U1" t="str">
            <v>Electricity, gas, water and waste services (D) ;</v>
          </cell>
          <cell r="V1" t="str">
            <v>Construction (E) ;  Building construction ;</v>
          </cell>
          <cell r="W1" t="str">
            <v>Construction (E) ;  Heavy and civil engineering construction ;</v>
          </cell>
          <cell r="X1" t="str">
            <v>Construction (E) ;  Construction services ;</v>
          </cell>
          <cell r="Y1" t="str">
            <v>Construction (E) ;</v>
          </cell>
          <cell r="Z1" t="str">
            <v>Wholesale trade (F) ;</v>
          </cell>
          <cell r="AA1" t="str">
            <v>Retail trade (G) ;</v>
          </cell>
          <cell r="AB1" t="str">
            <v>Accommodation and food services (H) ;</v>
          </cell>
          <cell r="AC1" t="str">
            <v>Transport, postal and warehousing (I) ;  Road ;</v>
          </cell>
          <cell r="AD1" t="str">
            <v>Transport, postal and warehousing (I) ;  Air and space transport ;</v>
          </cell>
          <cell r="AE1" t="str">
            <v>Transport, postal and warehousing (I) ;  Rail, pipeline and other transport ;</v>
          </cell>
          <cell r="AF1" t="str">
            <v>Transport, postal and warehousing (I) ;  Transport, postal and storage services ;</v>
          </cell>
          <cell r="AG1" t="str">
            <v>Transport, postal and warehousing (I) ;</v>
          </cell>
          <cell r="AH1" t="str">
            <v>Information media and telecommunications (J) ;  Telecommunications services ;</v>
          </cell>
          <cell r="AI1" t="str">
            <v>Information media and telecommunications (J) ;  Other information and media services ;</v>
          </cell>
          <cell r="AJ1" t="str">
            <v>Information media and telecommunications (J) ;</v>
          </cell>
          <cell r="AK1" t="str">
            <v>Financial and insurance services (K) ;  Finance ;</v>
          </cell>
          <cell r="AL1" t="str">
            <v>Financial and insurance services (K) ;  Other financial and insurance services ;</v>
          </cell>
          <cell r="AM1" t="str">
            <v>Financial and insurance services (K) ;</v>
          </cell>
          <cell r="AN1" t="str">
            <v>Rental, hiring and real estate services (L) ;  Rental and hiring services ;</v>
          </cell>
          <cell r="AO1" t="str">
            <v>Rental, hiring and real estate services (L) ;  Property operators and real estate services ;</v>
          </cell>
          <cell r="AP1" t="str">
            <v>Rental, hiring and real estate services (L) ;</v>
          </cell>
          <cell r="AQ1" t="str">
            <v>Professional, scientific and technical services (M) ;  Computer system design and related services ;</v>
          </cell>
          <cell r="AR1" t="str">
            <v>Professional, scientific and technical services (M) ;  Other professional, scientific and technical services ;</v>
          </cell>
          <cell r="AS1" t="str">
            <v>Professional, scientific and technical services (M) ;</v>
          </cell>
          <cell r="AT1" t="str">
            <v>Administrative and support services (N) ;</v>
          </cell>
          <cell r="AU1" t="str">
            <v>Public administration and safety (O) ;</v>
          </cell>
          <cell r="AV1" t="str">
            <v>Education and training (P) ;</v>
          </cell>
          <cell r="AW1" t="str">
            <v>Health care and social assistance (Q) ;</v>
          </cell>
          <cell r="AX1" t="str">
            <v>Arts and recreation services (R) ;</v>
          </cell>
          <cell r="AY1" t="str">
            <v>Other services (S) ;</v>
          </cell>
          <cell r="AZ1" t="str">
            <v>Ownership of dwellings ;</v>
          </cell>
          <cell r="BA1" t="str">
            <v>Gross value added at basic prices ;</v>
          </cell>
          <cell r="BB1" t="str">
            <v>Taxes less subsidies on products ;</v>
          </cell>
          <cell r="BC1" t="str">
            <v>Statistical discrepancy (P) ;</v>
          </cell>
          <cell r="BD1" t="str">
            <v>GROSS DOMESTIC PRODUCT ;</v>
          </cell>
          <cell r="BE1" t="str">
            <v>Agriculture, forestry and fishing (A) ;  Agriculture: Percentage changes ;</v>
          </cell>
          <cell r="BF1" t="str">
            <v>Agriculture, forestry and fishing (A) ;  Forestry and fishing: Percentage changes ;</v>
          </cell>
          <cell r="BG1" t="str">
            <v>Agriculture, forestry and fishing (A) ;  Percentage changes ;</v>
          </cell>
          <cell r="BH1" t="str">
            <v>Mining (B) ;  Coal Mining: Percentage changes ;</v>
          </cell>
          <cell r="BI1" t="str">
            <v>Mining (B) ;  Oil and gas extraction: Percentage changes ;</v>
          </cell>
          <cell r="BJ1" t="str">
            <v>Mining (B) ;  Iron ore mining: Percentage changes ;</v>
          </cell>
          <cell r="BK1" t="str">
            <v>Mining (B) ;  Other mining: Percentage changes ;</v>
          </cell>
          <cell r="BL1" t="str">
            <v>Mining (B) ;  Mining excluding exploration and mining support services: Percentage changes ;</v>
          </cell>
          <cell r="BM1" t="str">
            <v>Mining (B) ;  Exploration and mining support services: Percentage changes ;</v>
          </cell>
          <cell r="BN1" t="str">
            <v>Mining (B) ;  Percentage changes ;</v>
          </cell>
          <cell r="BO1" t="str">
            <v>Manufacturing (C) ;  Food, beverage and tobacco products: Percentage changes ;</v>
          </cell>
          <cell r="BP1" t="str">
            <v>Manufacturing (C) ;  Petroleum, coal, chemical and rubber products: Percentage changes ;</v>
          </cell>
          <cell r="BQ1" t="str">
            <v>Manufacturing (C) ;  Metal products: Percentage changes ;</v>
          </cell>
          <cell r="BR1" t="str">
            <v>Manufacturing (C) ;  Machinery and equipment: Percentage changes ;</v>
          </cell>
          <cell r="BS1" t="str">
            <v>Manufacturing (C) ;  Other manufacturing: Percentage changes ;</v>
          </cell>
          <cell r="BT1" t="str">
            <v>Manufacturing (C) ;  Percentage changes ;</v>
          </cell>
          <cell r="BU1" t="str">
            <v>Electricity, gas, water and waste services (D) ;  Electricity: Percentage changes ;</v>
          </cell>
          <cell r="BV1" t="str">
            <v>Electricity, gas, water and waste services (D) ;  Gas: Percentage changes ;</v>
          </cell>
          <cell r="BW1" t="str">
            <v>Electricity, gas, water and waste services (D) ;  Water supply and waste services: Percentage changes ;</v>
          </cell>
          <cell r="BX1" t="str">
            <v>Electricity, gas, water and waste services (D) ;  Percentage changes ;</v>
          </cell>
          <cell r="BY1" t="str">
            <v>Construction (E) ;  Building construction: Percentage changes ;</v>
          </cell>
          <cell r="BZ1" t="str">
            <v>Construction (E) ;  Heavy and civil engineering construction: Percentage changes ;</v>
          </cell>
          <cell r="CA1" t="str">
            <v>Construction (E) ;  Construction services: Percentage changes ;</v>
          </cell>
          <cell r="CB1" t="str">
            <v>Construction (E) ;  Percentage changes ;</v>
          </cell>
          <cell r="CC1" t="str">
            <v>Wholesale trade (F) ;  Percentage changes ;</v>
          </cell>
          <cell r="CD1" t="str">
            <v>Retail trade (G) ;  Percentage changes ;</v>
          </cell>
          <cell r="CE1" t="str">
            <v>Accommodation and food services (H) ;  Percentage changes ;</v>
          </cell>
          <cell r="CF1" t="str">
            <v>Transport, postal and warehousing (I) ;  Road: Percentage changes ;</v>
          </cell>
          <cell r="CG1" t="str">
            <v>Transport, postal and warehousing (I) ;  Air and space transport: Percentage changes ;</v>
          </cell>
          <cell r="CH1" t="str">
            <v>Transport, postal and warehousing (I) ;  Rail, pipeline and other transport: Percentage changes ;</v>
          </cell>
          <cell r="CI1" t="str">
            <v>Transport, postal and warehousing (I) ;  Transport, postal and storage services: Percentage changes ;</v>
          </cell>
          <cell r="CJ1" t="str">
            <v>Transport, postal and warehousing (I) ;  Percentage changes ;</v>
          </cell>
          <cell r="CK1" t="str">
            <v>Information media and telecommunications (J) ;  Telecommunications services: Percentage changes ;</v>
          </cell>
          <cell r="CL1" t="str">
            <v>Information media and telecommunications (J) ;  Other information and media services: Percentage changes ;</v>
          </cell>
          <cell r="CM1" t="str">
            <v>Information media and telecommunications (J) ;  Percentage changes ;</v>
          </cell>
          <cell r="CN1" t="str">
            <v>Financial and insurance services (K) ;  Finance: Percentage changes ;</v>
          </cell>
          <cell r="CO1" t="str">
            <v>Financial and insurance services (K) ;  Other financial and insurance services: Percentage changes ;</v>
          </cell>
          <cell r="CP1" t="str">
            <v>Financial and insurance services (K) ;  Percentage changes ;</v>
          </cell>
          <cell r="CQ1" t="str">
            <v>Rental, hiring and real estate services (L) ;  Rental and hiring services: Percentage changes ;</v>
          </cell>
          <cell r="CR1" t="str">
            <v>Rental, hiring and real estate services (L) ;  Property operators and real estate services: Percentage changes ;</v>
          </cell>
          <cell r="CS1" t="str">
            <v>Rental, hiring and real estate services (L) ;  Percentage changes ;</v>
          </cell>
          <cell r="CT1" t="str">
            <v>Professional, scientific and technical services (M) ;  Computer system design and related services: Percentage changes ;</v>
          </cell>
          <cell r="CU1" t="str">
            <v>Professional, scientific and technical services (M) ;  Other professional, scientific and technical services: Percentage changes ;</v>
          </cell>
          <cell r="CV1" t="str">
            <v>Professional, scientific and technical services (M) ;  Percentage changes ;</v>
          </cell>
          <cell r="CW1" t="str">
            <v>Administrative and support services (N) ;  Percentage changes ;</v>
          </cell>
          <cell r="CX1" t="str">
            <v>Public administration and safety (O) ;  Percentage changes ;</v>
          </cell>
          <cell r="CY1" t="str">
            <v>Education and training (P) ;  Percentage changes ;</v>
          </cell>
          <cell r="CZ1" t="str">
            <v>Health care and social assistance (Q) ;  Percentage changes ;</v>
          </cell>
          <cell r="DA1" t="str">
            <v>Arts and recreation services (R) ;  Percentage changes ;</v>
          </cell>
          <cell r="DB1" t="str">
            <v>Other services (S) ;  Percentage changes ;</v>
          </cell>
          <cell r="DC1" t="str">
            <v>Ownership of dwellings ;  Percentage changes ;</v>
          </cell>
          <cell r="DD1" t="str">
            <v>Gross value added at basic prices: Percentage changes ;</v>
          </cell>
          <cell r="DE1" t="str">
            <v>Taxes less subsidies on products: Percentage changes ;</v>
          </cell>
          <cell r="DF1" t="str">
            <v>GROSS DOMESTIC PRODUCT: Percentage changes ;</v>
          </cell>
          <cell r="DG1" t="str">
            <v>Agriculture, forestry and fishing (A) ;  Agriculture ;</v>
          </cell>
          <cell r="DH1" t="str">
            <v>Agriculture, forestry and fishing (A) ;  Forestry and fishing ;</v>
          </cell>
          <cell r="DI1" t="str">
            <v>Agriculture, forestry and fishing (A) ;</v>
          </cell>
          <cell r="DJ1" t="str">
            <v>Mining (B) ;  Coal Mining ;</v>
          </cell>
          <cell r="DK1" t="str">
            <v>Mining (B) ;  Oil and gas extraction ;</v>
          </cell>
          <cell r="DL1" t="str">
            <v>Mining (B) ;  Iron ore mining ;</v>
          </cell>
          <cell r="DM1" t="str">
            <v>Mining (B) ;  Other mining ;</v>
          </cell>
          <cell r="DN1" t="str">
            <v>Mining (B) ;  Mining excluding exploration and mining support services ;</v>
          </cell>
          <cell r="DO1" t="str">
            <v>Mining (B) ;  Exploration and mining support services ;</v>
          </cell>
          <cell r="DP1" t="str">
            <v>Mining (B) ;</v>
          </cell>
          <cell r="DQ1" t="str">
            <v>Manufacturing (C) ;  Food, beverage and tobacco products ;</v>
          </cell>
          <cell r="DR1" t="str">
            <v>Manufacturing (C) ;  Petroleum, coal, chemical and rubber products ;</v>
          </cell>
          <cell r="DS1" t="str">
            <v>Manufacturing (C) ;  Metal products ;</v>
          </cell>
          <cell r="DT1" t="str">
            <v>Manufacturing (C) ;  Machinery and equipment ;</v>
          </cell>
          <cell r="DU1" t="str">
            <v>Manufacturing (C) ;  Other manufacturing ;</v>
          </cell>
          <cell r="DV1" t="str">
            <v>Manufacturing (C) ;</v>
          </cell>
          <cell r="DW1" t="str">
            <v>Electricity, gas, water and waste services (D) ;  Electricity ;</v>
          </cell>
          <cell r="DX1" t="str">
            <v>Electricity, gas, water and waste services (D) ;  Gas ;</v>
          </cell>
          <cell r="DY1" t="str">
            <v>Electricity, gas, water and waste services (D) ;  Water supply and waste services ;</v>
          </cell>
          <cell r="DZ1" t="str">
            <v>Electricity, gas, water and waste services (D) ;</v>
          </cell>
          <cell r="EA1" t="str">
            <v>Construction (E) ;  Building construction ;</v>
          </cell>
          <cell r="EB1" t="str">
            <v>Construction (E) ;  Heavy and civil engineering construction ;</v>
          </cell>
          <cell r="EC1" t="str">
            <v>Construction (E) ;  Construction services ;</v>
          </cell>
          <cell r="ED1" t="str">
            <v>Construction (E) ;</v>
          </cell>
          <cell r="EE1" t="str">
            <v>Wholesale trade (F) ;</v>
          </cell>
          <cell r="EF1" t="str">
            <v>Retail trade (G) ;</v>
          </cell>
          <cell r="EG1" t="str">
            <v>Accommodation and food services (H) ;</v>
          </cell>
          <cell r="EH1" t="str">
            <v>Transport, postal and warehousing (I) ;  Road ;</v>
          </cell>
          <cell r="EI1" t="str">
            <v>Transport, postal and warehousing (I) ;  Air and space transport ;</v>
          </cell>
          <cell r="EJ1" t="str">
            <v>Transport, postal and warehousing (I) ;  Rail, pipeline and other transport ;</v>
          </cell>
          <cell r="EK1" t="str">
            <v>Transport, postal and warehousing (I) ;  Transport, postal and storage services ;</v>
          </cell>
          <cell r="EL1" t="str">
            <v>Transport, postal and warehousing (I) ;</v>
          </cell>
          <cell r="EM1" t="str">
            <v>Information media and telecommunications (J) ;  Telecommunications services ;</v>
          </cell>
          <cell r="EN1" t="str">
            <v>Information media and telecommunications (J) ;  Other information and media services ;</v>
          </cell>
          <cell r="EO1" t="str">
            <v>Information media and telecommunications (J) ;</v>
          </cell>
          <cell r="EP1" t="str">
            <v>Financial and insurance services (K) ;  Finance ;</v>
          </cell>
          <cell r="EQ1" t="str">
            <v>Financial and insurance services (K) ;  Other financial and insurance services ;</v>
          </cell>
          <cell r="ER1" t="str">
            <v>Financial and insurance services (K) ;</v>
          </cell>
          <cell r="ES1" t="str">
            <v>Rental, hiring and real estate services (L) ;  Rental and hiring services ;</v>
          </cell>
          <cell r="ET1" t="str">
            <v>Rental, hiring and real estate services (L) ;  Property operators and real estate services ;</v>
          </cell>
          <cell r="EU1" t="str">
            <v>Rental, hiring and real estate services (L) ;</v>
          </cell>
          <cell r="EV1" t="str">
            <v>Professional, scientific and technical services (M) ;  Computer system design and related services ;</v>
          </cell>
          <cell r="EW1" t="str">
            <v>Professional, scientific and technical services (M) ;  Other professional, scientific and technical services ;</v>
          </cell>
          <cell r="EX1" t="str">
            <v>Professional, scientific and technical services (M) ;</v>
          </cell>
          <cell r="EY1" t="str">
            <v>Administrative and support services (N) ;</v>
          </cell>
          <cell r="EZ1" t="str">
            <v>Public administration and safety (O) ;</v>
          </cell>
          <cell r="FA1" t="str">
            <v>Education and training (P) ;</v>
          </cell>
          <cell r="FB1" t="str">
            <v>Health care and social assistance (Q) ;</v>
          </cell>
          <cell r="FC1" t="str">
            <v>Arts and recreation services (R) ;</v>
          </cell>
          <cell r="FD1" t="str">
            <v>Other services (S) ;</v>
          </cell>
          <cell r="FE1" t="str">
            <v>Ownership of dwellings ;</v>
          </cell>
          <cell r="FF1" t="str">
            <v>Gross value added at basic prices ;</v>
          </cell>
          <cell r="FG1" t="str">
            <v>Taxes less subsidies on products ;</v>
          </cell>
          <cell r="FH1" t="str">
            <v>Statistical discrepancy (P) ;</v>
          </cell>
          <cell r="FI1" t="str">
            <v>GROSS DOMESTIC PRODUCT ;</v>
          </cell>
          <cell r="FJ1" t="str">
            <v>Agriculture, forestry and fishing (A) ;  Agriculture: Percentage changes ;</v>
          </cell>
          <cell r="FK1" t="str">
            <v>Agriculture, forestry and fishing (A) ;  Forestry and fishing: Percentage changes ;</v>
          </cell>
          <cell r="FL1" t="str">
            <v>Agriculture, forestry and fishing (A) ;  Percentage changes ;</v>
          </cell>
          <cell r="FM1" t="str">
            <v>Mining (B) ;  Coal Mining: Percentage changes ;</v>
          </cell>
          <cell r="FN1" t="str">
            <v>Mining (B) ;  Oil and gas extraction: Percentage changes ;</v>
          </cell>
          <cell r="FO1" t="str">
            <v>Mining (B) ;  Iron ore mining: Percentage changes ;</v>
          </cell>
          <cell r="FP1" t="str">
            <v>Mining (B) ;  Other mining: Percentage changes ;</v>
          </cell>
          <cell r="FQ1" t="str">
            <v>Mining (B) ;  Mining excluding exploration and mining support services: Percentage changes ;</v>
          </cell>
          <cell r="FR1" t="str">
            <v>Mining (B) ;  Exploration and mining support services: Percentage changes ;</v>
          </cell>
          <cell r="FS1" t="str">
            <v>Mining (B) ;  Percentage changes ;</v>
          </cell>
          <cell r="FT1" t="str">
            <v>Manufacturing (C) ;  Food, beverage and tobacco products: Percentage changes ;</v>
          </cell>
          <cell r="FU1" t="str">
            <v>Manufacturing (C) ;  Petroleum, coal, chemical and rubber products: Percentage changes ;</v>
          </cell>
          <cell r="FV1" t="str">
            <v>Manufacturing (C) ;  Metal products: Percentage changes ;</v>
          </cell>
          <cell r="FW1" t="str">
            <v>Manufacturing (C) ;  Machinery and equipment: Percentage changes ;</v>
          </cell>
          <cell r="FX1" t="str">
            <v>Manufacturing (C) ;  Other manufacturing: Percentage changes ;</v>
          </cell>
          <cell r="FY1" t="str">
            <v>Manufacturing (C) ;  Percentage changes ;</v>
          </cell>
          <cell r="FZ1" t="str">
            <v>Electricity, gas, water and waste services (D) ;  Electricity: Percentage changes ;</v>
          </cell>
          <cell r="GA1" t="str">
            <v>Electricity, gas, water and waste services (D) ;  Gas: Percentage changes ;</v>
          </cell>
          <cell r="GB1" t="str">
            <v>Electricity, gas, water and waste services (D) ;  Water supply and waste services: Percentage changes ;</v>
          </cell>
          <cell r="GC1" t="str">
            <v>Electricity, gas, water and waste services (D) ;  Percentage changes ;</v>
          </cell>
          <cell r="GD1" t="str">
            <v>Construction (E) ;  Building construction: Percentage changes ;</v>
          </cell>
          <cell r="GE1" t="str">
            <v>Construction (E) ;  Heavy and civil engineering construction: Percentage changes ;</v>
          </cell>
          <cell r="GF1" t="str">
            <v>Construction (E) ;  Construction services: Percentage changes ;</v>
          </cell>
          <cell r="GG1" t="str">
            <v>Construction (E) ;  Percentage changes ;</v>
          </cell>
          <cell r="GH1" t="str">
            <v>Wholesale trade (F) ;  Percentage changes ;</v>
          </cell>
          <cell r="GI1" t="str">
            <v>Retail trade (G) ;  Percentage changes ;</v>
          </cell>
          <cell r="GJ1" t="str">
            <v>Accommodation and food services (H) ;  Percentage changes ;</v>
          </cell>
          <cell r="GK1" t="str">
            <v>Transport, postal and warehousing (I) ;  Road: Percentage changes ;</v>
          </cell>
          <cell r="GL1" t="str">
            <v>Transport, postal and warehousing (I) ;  Air and space transport: Percentage changes ;</v>
          </cell>
          <cell r="GM1" t="str">
            <v>Transport, postal and warehousing (I) ;  Rail, pipeline and other transport: Percentage changes ;</v>
          </cell>
          <cell r="GN1" t="str">
            <v>Transport, postal and warehousing (I) ;  Transport, postal and storage services: Percentage changes ;</v>
          </cell>
          <cell r="GO1" t="str">
            <v>Transport, postal and warehousing (I) ;  Percentage changes ;</v>
          </cell>
          <cell r="GP1" t="str">
            <v>Information media and telecommunications (J) ;  Telecommunications services: Percentage changes ;</v>
          </cell>
          <cell r="GQ1" t="str">
            <v>Information media and telecommunications (J) ;  Other information and media services: Percentage changes ;</v>
          </cell>
          <cell r="GR1" t="str">
            <v>Information media and telecommunications (J) ;  Percentage changes ;</v>
          </cell>
          <cell r="GS1" t="str">
            <v>Financial and insurance services (K) ;  Finance: Percentage changes ;</v>
          </cell>
          <cell r="GT1" t="str">
            <v>Financial and insurance services (K) ;  Other financial and insurance services: Percentage changes ;</v>
          </cell>
          <cell r="GU1" t="str">
            <v>Financial and insurance services (K) ;  Percentage changes ;</v>
          </cell>
          <cell r="GV1" t="str">
            <v>Rental, hiring and real estate services (L) ;  Rental and hiring services: Percentage changes ;</v>
          </cell>
          <cell r="GW1" t="str">
            <v>Rental, hiring and real estate services (L) ;  Property operators and real estate services: Percentage changes ;</v>
          </cell>
          <cell r="GX1" t="str">
            <v>Rental, hiring and real estate services (L) ;  Percentage changes ;</v>
          </cell>
          <cell r="GY1" t="str">
            <v>Professional, scientific and technical services (M) ;  Computer system design and related services: Percentage changes ;</v>
          </cell>
          <cell r="GZ1" t="str">
            <v>Professional, scientific and technical services (M) ;  Other professional, scientific and technical services: Percentage changes ;</v>
          </cell>
          <cell r="HA1" t="str">
            <v>Professional, scientific and technical services (M) ;  Percentage changes ;</v>
          </cell>
          <cell r="HB1" t="str">
            <v>Administrative and support services (N) ;  Percentage changes ;</v>
          </cell>
          <cell r="HC1" t="str">
            <v>Public administration and safety (O) ;  Percentage changes ;</v>
          </cell>
          <cell r="HD1" t="str">
            <v>Education and training (P) ;  Percentage changes ;</v>
          </cell>
          <cell r="HE1" t="str">
            <v>Health care and social assistance (Q) ;  Percentage changes ;</v>
          </cell>
          <cell r="HF1" t="str">
            <v>Arts and recreation services (R) ;  Percentage changes ;</v>
          </cell>
          <cell r="HG1" t="str">
            <v>Other services (S) ;  Percentage changes ;</v>
          </cell>
          <cell r="HH1" t="str">
            <v>Ownership of dwellings ;  Percentage changes ;</v>
          </cell>
          <cell r="HI1" t="str">
            <v>Gross value added at basic prices: Percentage changes ;</v>
          </cell>
          <cell r="HJ1" t="str">
            <v>Taxes less subsidies on products: Percentage changes ;</v>
          </cell>
          <cell r="HK1" t="str">
            <v>GROSS DOMESTIC PRODUCT: Percentage changes ;</v>
          </cell>
          <cell r="HL1" t="str">
            <v>Agriculture, forestry and fishing (A) ;  Agriculture ;</v>
          </cell>
          <cell r="HM1" t="str">
            <v>Agriculture, forestry and fishing (A) ;  Forestry and fishing ;</v>
          </cell>
          <cell r="HN1" t="str">
            <v>Agriculture, forestry and fishing (A) ;</v>
          </cell>
          <cell r="HO1" t="str">
            <v>Mining (B) ;  Coal Mining ;</v>
          </cell>
          <cell r="HP1" t="str">
            <v>Mining (B) ;  Oil and gas extraction ;</v>
          </cell>
          <cell r="HQ1" t="str">
            <v>Mining (B) ;  Iron ore mining ;</v>
          </cell>
          <cell r="HR1" t="str">
            <v>Mining (B) ;  Other mining ;</v>
          </cell>
          <cell r="HS1" t="str">
            <v>Mining (B) ;  Mining excluding exploration and mining support services ;</v>
          </cell>
          <cell r="HT1" t="str">
            <v>Mining (B) ;  Exploration and mining support services ;</v>
          </cell>
          <cell r="HU1" t="str">
            <v>Mining (B) ;</v>
          </cell>
          <cell r="HV1" t="str">
            <v>Manufacturing (C) ;  Food, beverage and tobacco products ;</v>
          </cell>
          <cell r="HW1" t="str">
            <v>Manufacturing (C) ;  Petroleum, coal, chemical and rubber products ;</v>
          </cell>
          <cell r="HX1" t="str">
            <v>Manufacturing (C) ;  Metal products ;</v>
          </cell>
          <cell r="HY1" t="str">
            <v>Manufacturing (C) ;  Machinery and equipment ;</v>
          </cell>
          <cell r="HZ1" t="str">
            <v>Manufacturing (C) ;  Other manufacturing ;</v>
          </cell>
          <cell r="IA1" t="str">
            <v>Manufacturing (C) ;</v>
          </cell>
          <cell r="IB1" t="str">
            <v>Electricity, gas, water and waste services (D) ;  Electricity ;</v>
          </cell>
          <cell r="IC1" t="str">
            <v>Electricity, gas, water and waste services (D) ;  Gas ;</v>
          </cell>
          <cell r="ID1" t="str">
            <v>Electricity, gas, water and waste services (D) ;  Water supply and waste services ;</v>
          </cell>
          <cell r="IE1" t="str">
            <v>Electricity, gas, water and waste services (D) ;</v>
          </cell>
          <cell r="IF1" t="str">
            <v>Construction (E) ;  Building construction ;</v>
          </cell>
          <cell r="IG1" t="str">
            <v>Construction (E) ;  Heavy and civil engineering construction ;</v>
          </cell>
          <cell r="IH1" t="str">
            <v>Construction (E) ;  Construction services ;</v>
          </cell>
          <cell r="II1" t="str">
            <v>Construction (E) ;</v>
          </cell>
          <cell r="IJ1" t="str">
            <v>Wholesale trade (F) ;</v>
          </cell>
          <cell r="IK1" t="str">
            <v>Retail trade (G) ;</v>
          </cell>
          <cell r="IL1" t="str">
            <v>Accommodation and food services (H) ;</v>
          </cell>
          <cell r="IM1" t="str">
            <v>Transport, postal and warehousing (I) ;  Road ;</v>
          </cell>
          <cell r="IN1" t="str">
            <v>Transport, postal and warehousing (I) ;  Air and space transport ;</v>
          </cell>
          <cell r="IO1" t="str">
            <v>Transport, postal and warehousing (I) ;  Rail, pipeline and other transport ;</v>
          </cell>
          <cell r="IP1" t="str">
            <v>Transport, postal and warehousing (I) ;  Transport, postal and storage services ;</v>
          </cell>
          <cell r="IQ1" t="str">
            <v>Transport, postal and warehousing (I) ;</v>
          </cell>
        </row>
        <row r="2">
          <cell r="B2" t="str">
            <v>$ Millions</v>
          </cell>
          <cell r="C2" t="str">
            <v>$ Millions</v>
          </cell>
          <cell r="D2" t="str">
            <v>$ Millions</v>
          </cell>
          <cell r="E2" t="str">
            <v>$ Millions</v>
          </cell>
          <cell r="F2" t="str">
            <v>$ Millions</v>
          </cell>
          <cell r="G2" t="str">
            <v>$ Millions</v>
          </cell>
          <cell r="H2" t="str">
            <v>$ Millions</v>
          </cell>
          <cell r="I2" t="str">
            <v>$ Millions</v>
          </cell>
          <cell r="J2" t="str">
            <v>$ Millions</v>
          </cell>
          <cell r="K2" t="str">
            <v>$ Millions</v>
          </cell>
          <cell r="L2" t="str">
            <v>$ Millions</v>
          </cell>
          <cell r="M2" t="str">
            <v>$ Millions</v>
          </cell>
          <cell r="N2" t="str">
            <v>$ Millions</v>
          </cell>
          <cell r="O2" t="str">
            <v>$ Millions</v>
          </cell>
          <cell r="P2" t="str">
            <v>$ Millions</v>
          </cell>
          <cell r="Q2" t="str">
            <v>$ Millions</v>
          </cell>
          <cell r="R2" t="str">
            <v>$ Millions</v>
          </cell>
          <cell r="S2" t="str">
            <v>$ Millions</v>
          </cell>
          <cell r="T2" t="str">
            <v>$ Millions</v>
          </cell>
          <cell r="U2" t="str">
            <v>$ Millions</v>
          </cell>
          <cell r="V2" t="str">
            <v>$ Millions</v>
          </cell>
          <cell r="W2" t="str">
            <v>$ Millions</v>
          </cell>
          <cell r="X2" t="str">
            <v>$ Millions</v>
          </cell>
          <cell r="Y2" t="str">
            <v>$ Millions</v>
          </cell>
          <cell r="Z2" t="str">
            <v>$ Millions</v>
          </cell>
          <cell r="AA2" t="str">
            <v>$ Millions</v>
          </cell>
          <cell r="AB2" t="str">
            <v>$ Millions</v>
          </cell>
          <cell r="AC2" t="str">
            <v>$ Millions</v>
          </cell>
          <cell r="AD2" t="str">
            <v>$ Millions</v>
          </cell>
          <cell r="AE2" t="str">
            <v>$ Millions</v>
          </cell>
          <cell r="AF2" t="str">
            <v>$ Millions</v>
          </cell>
          <cell r="AG2" t="str">
            <v>$ Millions</v>
          </cell>
          <cell r="AH2" t="str">
            <v>$ Millions</v>
          </cell>
          <cell r="AI2" t="str">
            <v>$ Millions</v>
          </cell>
          <cell r="AJ2" t="str">
            <v>$ Millions</v>
          </cell>
          <cell r="AK2" t="str">
            <v>$ Millions</v>
          </cell>
          <cell r="AL2" t="str">
            <v>$ Millions</v>
          </cell>
          <cell r="AM2" t="str">
            <v>$ Millions</v>
          </cell>
          <cell r="AN2" t="str">
            <v>$ Millions</v>
          </cell>
          <cell r="AO2" t="str">
            <v>$ Millions</v>
          </cell>
          <cell r="AP2" t="str">
            <v>$ Millions</v>
          </cell>
          <cell r="AQ2" t="str">
            <v>$ Millions</v>
          </cell>
          <cell r="AR2" t="str">
            <v>$ Millions</v>
          </cell>
          <cell r="AS2" t="str">
            <v>$ Millions</v>
          </cell>
          <cell r="AT2" t="str">
            <v>$ Millions</v>
          </cell>
          <cell r="AU2" t="str">
            <v>$ Millions</v>
          </cell>
          <cell r="AV2" t="str">
            <v>$ Millions</v>
          </cell>
          <cell r="AW2" t="str">
            <v>$ Millions</v>
          </cell>
          <cell r="AX2" t="str">
            <v>$ Millions</v>
          </cell>
          <cell r="AY2" t="str">
            <v>$ Millions</v>
          </cell>
          <cell r="AZ2" t="str">
            <v>$ Millions</v>
          </cell>
          <cell r="BA2" t="str">
            <v>$ Millions</v>
          </cell>
          <cell r="BB2" t="str">
            <v>$ Millions</v>
          </cell>
          <cell r="BC2" t="str">
            <v>$ Millions</v>
          </cell>
          <cell r="BD2" t="str">
            <v>$ Millions</v>
          </cell>
          <cell r="BE2" t="str">
            <v>Percent</v>
          </cell>
          <cell r="BF2" t="str">
            <v>Percent</v>
          </cell>
          <cell r="BG2" t="str">
            <v>Percent</v>
          </cell>
          <cell r="BH2" t="str">
            <v>Percent</v>
          </cell>
          <cell r="BI2" t="str">
            <v>Percent</v>
          </cell>
          <cell r="BJ2" t="str">
            <v>Percent</v>
          </cell>
          <cell r="BK2" t="str">
            <v>Percent</v>
          </cell>
          <cell r="BL2" t="str">
            <v>Percent</v>
          </cell>
          <cell r="BM2" t="str">
            <v>Percent</v>
          </cell>
          <cell r="BN2" t="str">
            <v>Percent</v>
          </cell>
          <cell r="BO2" t="str">
            <v>Percent</v>
          </cell>
          <cell r="BP2" t="str">
            <v>Percent</v>
          </cell>
          <cell r="BQ2" t="str">
            <v>Percent</v>
          </cell>
          <cell r="BR2" t="str">
            <v>Percent</v>
          </cell>
          <cell r="BS2" t="str">
            <v>Percent</v>
          </cell>
          <cell r="BT2" t="str">
            <v>Percent</v>
          </cell>
          <cell r="BU2" t="str">
            <v>Percent</v>
          </cell>
          <cell r="BV2" t="str">
            <v>Percent</v>
          </cell>
          <cell r="BW2" t="str">
            <v>Percent</v>
          </cell>
          <cell r="BX2" t="str">
            <v>Percent</v>
          </cell>
          <cell r="BY2" t="str">
            <v>Percent</v>
          </cell>
          <cell r="BZ2" t="str">
            <v>Percent</v>
          </cell>
          <cell r="CA2" t="str">
            <v>Percent</v>
          </cell>
          <cell r="CB2" t="str">
            <v>Percent</v>
          </cell>
          <cell r="CC2" t="str">
            <v>Percent</v>
          </cell>
          <cell r="CD2" t="str">
            <v>Percent</v>
          </cell>
          <cell r="CE2" t="str">
            <v>Percent</v>
          </cell>
          <cell r="CF2" t="str">
            <v>Percent</v>
          </cell>
          <cell r="CG2" t="str">
            <v>Percent</v>
          </cell>
          <cell r="CH2" t="str">
            <v>Percent</v>
          </cell>
          <cell r="CI2" t="str">
            <v>Percent</v>
          </cell>
          <cell r="CJ2" t="str">
            <v>Percent</v>
          </cell>
          <cell r="CK2" t="str">
            <v>Percent</v>
          </cell>
          <cell r="CL2" t="str">
            <v>Percent</v>
          </cell>
          <cell r="CM2" t="str">
            <v>Percent</v>
          </cell>
          <cell r="CN2" t="str">
            <v>Percent</v>
          </cell>
          <cell r="CO2" t="str">
            <v>Percent</v>
          </cell>
          <cell r="CP2" t="str">
            <v>Percent</v>
          </cell>
          <cell r="CQ2" t="str">
            <v>Percent</v>
          </cell>
          <cell r="CR2" t="str">
            <v>Percent</v>
          </cell>
          <cell r="CS2" t="str">
            <v>Percent</v>
          </cell>
          <cell r="CT2" t="str">
            <v>Percent</v>
          </cell>
          <cell r="CU2" t="str">
            <v>Percent</v>
          </cell>
          <cell r="CV2" t="str">
            <v>Percent</v>
          </cell>
          <cell r="CW2" t="str">
            <v>Percent</v>
          </cell>
          <cell r="CX2" t="str">
            <v>Percent</v>
          </cell>
          <cell r="CY2" t="str">
            <v>Percent</v>
          </cell>
          <cell r="CZ2" t="str">
            <v>Percent</v>
          </cell>
          <cell r="DA2" t="str">
            <v>Percent</v>
          </cell>
          <cell r="DB2" t="str">
            <v>Percent</v>
          </cell>
          <cell r="DC2" t="str">
            <v>Percent</v>
          </cell>
          <cell r="DD2" t="str">
            <v>Percent</v>
          </cell>
          <cell r="DE2" t="str">
            <v>Percent</v>
          </cell>
          <cell r="DF2" t="str">
            <v>Percent</v>
          </cell>
          <cell r="DG2" t="str">
            <v>$ Millions</v>
          </cell>
          <cell r="DH2" t="str">
            <v>$ Millions</v>
          </cell>
          <cell r="DI2" t="str">
            <v>$ Millions</v>
          </cell>
          <cell r="DJ2" t="str">
            <v>$ Millions</v>
          </cell>
          <cell r="DK2" t="str">
            <v>$ Millions</v>
          </cell>
          <cell r="DL2" t="str">
            <v>$ Millions</v>
          </cell>
          <cell r="DM2" t="str">
            <v>$ Millions</v>
          </cell>
          <cell r="DN2" t="str">
            <v>$ Millions</v>
          </cell>
          <cell r="DO2" t="str">
            <v>$ Millions</v>
          </cell>
          <cell r="DP2" t="str">
            <v>$ Millions</v>
          </cell>
          <cell r="DQ2" t="str">
            <v>$ Millions</v>
          </cell>
          <cell r="DR2" t="str">
            <v>$ Millions</v>
          </cell>
          <cell r="DS2" t="str">
            <v>$ Millions</v>
          </cell>
          <cell r="DT2" t="str">
            <v>$ Millions</v>
          </cell>
          <cell r="DU2" t="str">
            <v>$ Millions</v>
          </cell>
          <cell r="DV2" t="str">
            <v>$ Millions</v>
          </cell>
          <cell r="DW2" t="str">
            <v>$ Millions</v>
          </cell>
          <cell r="DX2" t="str">
            <v>$ Millions</v>
          </cell>
          <cell r="DY2" t="str">
            <v>$ Millions</v>
          </cell>
          <cell r="DZ2" t="str">
            <v>$ Millions</v>
          </cell>
          <cell r="EA2" t="str">
            <v>$ Millions</v>
          </cell>
          <cell r="EB2" t="str">
            <v>$ Millions</v>
          </cell>
          <cell r="EC2" t="str">
            <v>$ Millions</v>
          </cell>
          <cell r="ED2" t="str">
            <v>$ Millions</v>
          </cell>
          <cell r="EE2" t="str">
            <v>$ Millions</v>
          </cell>
          <cell r="EF2" t="str">
            <v>$ Millions</v>
          </cell>
          <cell r="EG2" t="str">
            <v>$ Millions</v>
          </cell>
          <cell r="EH2" t="str">
            <v>$ Millions</v>
          </cell>
          <cell r="EI2" t="str">
            <v>$ Millions</v>
          </cell>
          <cell r="EJ2" t="str">
            <v>$ Millions</v>
          </cell>
          <cell r="EK2" t="str">
            <v>$ Millions</v>
          </cell>
          <cell r="EL2" t="str">
            <v>$ Millions</v>
          </cell>
          <cell r="EM2" t="str">
            <v>$ Millions</v>
          </cell>
          <cell r="EN2" t="str">
            <v>$ Millions</v>
          </cell>
          <cell r="EO2" t="str">
            <v>$ Millions</v>
          </cell>
          <cell r="EP2" t="str">
            <v>$ Millions</v>
          </cell>
          <cell r="EQ2" t="str">
            <v>$ Millions</v>
          </cell>
          <cell r="ER2" t="str">
            <v>$ Millions</v>
          </cell>
          <cell r="ES2" t="str">
            <v>$ Millions</v>
          </cell>
          <cell r="ET2" t="str">
            <v>$ Millions</v>
          </cell>
          <cell r="EU2" t="str">
            <v>$ Millions</v>
          </cell>
          <cell r="EV2" t="str">
            <v>$ Millions</v>
          </cell>
          <cell r="EW2" t="str">
            <v>$ Millions</v>
          </cell>
          <cell r="EX2" t="str">
            <v>$ Millions</v>
          </cell>
          <cell r="EY2" t="str">
            <v>$ Millions</v>
          </cell>
          <cell r="EZ2" t="str">
            <v>$ Millions</v>
          </cell>
          <cell r="FA2" t="str">
            <v>$ Millions</v>
          </cell>
          <cell r="FB2" t="str">
            <v>$ Millions</v>
          </cell>
          <cell r="FC2" t="str">
            <v>$ Millions</v>
          </cell>
          <cell r="FD2" t="str">
            <v>$ Millions</v>
          </cell>
          <cell r="FE2" t="str">
            <v>$ Millions</v>
          </cell>
          <cell r="FF2" t="str">
            <v>$ Millions</v>
          </cell>
          <cell r="FG2" t="str">
            <v>$ Millions</v>
          </cell>
          <cell r="FH2" t="str">
            <v>$ Millions</v>
          </cell>
          <cell r="FI2" t="str">
            <v>$ Millions</v>
          </cell>
          <cell r="FJ2" t="str">
            <v>Percent</v>
          </cell>
          <cell r="FK2" t="str">
            <v>Percent</v>
          </cell>
          <cell r="FL2" t="str">
            <v>Percent</v>
          </cell>
          <cell r="FM2" t="str">
            <v>Percent</v>
          </cell>
          <cell r="FN2" t="str">
            <v>Percent</v>
          </cell>
          <cell r="FO2" t="str">
            <v>Percent</v>
          </cell>
          <cell r="FP2" t="str">
            <v>Percent</v>
          </cell>
          <cell r="FQ2" t="str">
            <v>Percent</v>
          </cell>
          <cell r="FR2" t="str">
            <v>Percent</v>
          </cell>
          <cell r="FS2" t="str">
            <v>Percent</v>
          </cell>
          <cell r="FT2" t="str">
            <v>Percent</v>
          </cell>
          <cell r="FU2" t="str">
            <v>Percent</v>
          </cell>
          <cell r="FV2" t="str">
            <v>Percent</v>
          </cell>
          <cell r="FW2" t="str">
            <v>Percent</v>
          </cell>
          <cell r="FX2" t="str">
            <v>Percent</v>
          </cell>
          <cell r="FY2" t="str">
            <v>Percent</v>
          </cell>
          <cell r="FZ2" t="str">
            <v>Percent</v>
          </cell>
          <cell r="GA2" t="str">
            <v>Percent</v>
          </cell>
          <cell r="GB2" t="str">
            <v>Percent</v>
          </cell>
          <cell r="GC2" t="str">
            <v>Percent</v>
          </cell>
          <cell r="GD2" t="str">
            <v>Percent</v>
          </cell>
          <cell r="GE2" t="str">
            <v>Percent</v>
          </cell>
          <cell r="GF2" t="str">
            <v>Percent</v>
          </cell>
          <cell r="GG2" t="str">
            <v>Percent</v>
          </cell>
          <cell r="GH2" t="str">
            <v>Percent</v>
          </cell>
          <cell r="GI2" t="str">
            <v>Percent</v>
          </cell>
          <cell r="GJ2" t="str">
            <v>Percent</v>
          </cell>
          <cell r="GK2" t="str">
            <v>Percent</v>
          </cell>
          <cell r="GL2" t="str">
            <v>Percent</v>
          </cell>
          <cell r="GM2" t="str">
            <v>Percent</v>
          </cell>
          <cell r="GN2" t="str">
            <v>Percent</v>
          </cell>
          <cell r="GO2" t="str">
            <v>Percent</v>
          </cell>
          <cell r="GP2" t="str">
            <v>Percent</v>
          </cell>
          <cell r="GQ2" t="str">
            <v>Percent</v>
          </cell>
          <cell r="GR2" t="str">
            <v>Percent</v>
          </cell>
          <cell r="GS2" t="str">
            <v>Percent</v>
          </cell>
          <cell r="GT2" t="str">
            <v>Percent</v>
          </cell>
          <cell r="GU2" t="str">
            <v>Percent</v>
          </cell>
          <cell r="GV2" t="str">
            <v>Percent</v>
          </cell>
          <cell r="GW2" t="str">
            <v>Percent</v>
          </cell>
          <cell r="GX2" t="str">
            <v>Percent</v>
          </cell>
          <cell r="GY2" t="str">
            <v>Percent</v>
          </cell>
          <cell r="GZ2" t="str">
            <v>Percent</v>
          </cell>
          <cell r="HA2" t="str">
            <v>Percent</v>
          </cell>
          <cell r="HB2" t="str">
            <v>Percent</v>
          </cell>
          <cell r="HC2" t="str">
            <v>Percent</v>
          </cell>
          <cell r="HD2" t="str">
            <v>Percent</v>
          </cell>
          <cell r="HE2" t="str">
            <v>Percent</v>
          </cell>
          <cell r="HF2" t="str">
            <v>Percent</v>
          </cell>
          <cell r="HG2" t="str">
            <v>Percent</v>
          </cell>
          <cell r="HH2" t="str">
            <v>Percent</v>
          </cell>
          <cell r="HI2" t="str">
            <v>Percent</v>
          </cell>
          <cell r="HJ2" t="str">
            <v>Percent</v>
          </cell>
          <cell r="HK2" t="str">
            <v>Percent</v>
          </cell>
          <cell r="HL2" t="str">
            <v>$ Millions</v>
          </cell>
          <cell r="HM2" t="str">
            <v>$ Millions</v>
          </cell>
          <cell r="HN2" t="str">
            <v>$ Millions</v>
          </cell>
          <cell r="HO2" t="str">
            <v>$ Millions</v>
          </cell>
          <cell r="HP2" t="str">
            <v>$ Millions</v>
          </cell>
          <cell r="HQ2" t="str">
            <v>$ Millions</v>
          </cell>
          <cell r="HR2" t="str">
            <v>$ Millions</v>
          </cell>
          <cell r="HS2" t="str">
            <v>$ Millions</v>
          </cell>
          <cell r="HT2" t="str">
            <v>$ Millions</v>
          </cell>
          <cell r="HU2" t="str">
            <v>$ Millions</v>
          </cell>
          <cell r="HV2" t="str">
            <v>$ Millions</v>
          </cell>
          <cell r="HW2" t="str">
            <v>$ Millions</v>
          </cell>
          <cell r="HX2" t="str">
            <v>$ Millions</v>
          </cell>
          <cell r="HY2" t="str">
            <v>$ Millions</v>
          </cell>
          <cell r="HZ2" t="str">
            <v>$ Millions</v>
          </cell>
          <cell r="IA2" t="str">
            <v>$ Millions</v>
          </cell>
          <cell r="IB2" t="str">
            <v>$ Millions</v>
          </cell>
          <cell r="IC2" t="str">
            <v>$ Millions</v>
          </cell>
          <cell r="ID2" t="str">
            <v>$ Millions</v>
          </cell>
          <cell r="IE2" t="str">
            <v>$ Millions</v>
          </cell>
          <cell r="IF2" t="str">
            <v>$ Millions</v>
          </cell>
          <cell r="IG2" t="str">
            <v>$ Millions</v>
          </cell>
          <cell r="IH2" t="str">
            <v>$ Millions</v>
          </cell>
          <cell r="II2" t="str">
            <v>$ Millions</v>
          </cell>
          <cell r="IJ2" t="str">
            <v>$ Millions</v>
          </cell>
          <cell r="IK2" t="str">
            <v>$ Millions</v>
          </cell>
          <cell r="IL2" t="str">
            <v>$ Millions</v>
          </cell>
          <cell r="IM2" t="str">
            <v>$ Millions</v>
          </cell>
          <cell r="IN2" t="str">
            <v>$ Millions</v>
          </cell>
          <cell r="IO2" t="str">
            <v>$ Millions</v>
          </cell>
          <cell r="IP2" t="str">
            <v>$ Millions</v>
          </cell>
          <cell r="IQ2" t="str">
            <v>$ Millions</v>
          </cell>
        </row>
        <row r="3">
          <cell r="B3" t="str">
            <v>Trend</v>
          </cell>
          <cell r="C3" t="str">
            <v>Trend</v>
          </cell>
          <cell r="D3" t="str">
            <v>Trend</v>
          </cell>
          <cell r="E3" t="str">
            <v>Trend</v>
          </cell>
          <cell r="F3" t="str">
            <v>Trend</v>
          </cell>
          <cell r="G3" t="str">
            <v>Trend</v>
          </cell>
          <cell r="H3" t="str">
            <v>Trend</v>
          </cell>
          <cell r="I3" t="str">
            <v>Trend</v>
          </cell>
          <cell r="J3" t="str">
            <v>Trend</v>
          </cell>
          <cell r="K3" t="str">
            <v>Trend</v>
          </cell>
          <cell r="L3" t="str">
            <v>Trend</v>
          </cell>
          <cell r="M3" t="str">
            <v>Trend</v>
          </cell>
          <cell r="N3" t="str">
            <v>Trend</v>
          </cell>
          <cell r="O3" t="str">
            <v>Trend</v>
          </cell>
          <cell r="P3" t="str">
            <v>Trend</v>
          </cell>
          <cell r="Q3" t="str">
            <v>Trend</v>
          </cell>
          <cell r="R3" t="str">
            <v>Trend</v>
          </cell>
          <cell r="S3" t="str">
            <v>Trend</v>
          </cell>
          <cell r="T3" t="str">
            <v>Trend</v>
          </cell>
          <cell r="U3" t="str">
            <v>Trend</v>
          </cell>
          <cell r="V3" t="str">
            <v>Trend</v>
          </cell>
          <cell r="W3" t="str">
            <v>Trend</v>
          </cell>
          <cell r="X3" t="str">
            <v>Trend</v>
          </cell>
          <cell r="Y3" t="str">
            <v>Trend</v>
          </cell>
          <cell r="Z3" t="str">
            <v>Trend</v>
          </cell>
          <cell r="AA3" t="str">
            <v>Trend</v>
          </cell>
          <cell r="AB3" t="str">
            <v>Trend</v>
          </cell>
          <cell r="AC3" t="str">
            <v>Trend</v>
          </cell>
          <cell r="AD3" t="str">
            <v>Trend</v>
          </cell>
          <cell r="AE3" t="str">
            <v>Trend</v>
          </cell>
          <cell r="AF3" t="str">
            <v>Trend</v>
          </cell>
          <cell r="AG3" t="str">
            <v>Trend</v>
          </cell>
          <cell r="AH3" t="str">
            <v>Trend</v>
          </cell>
          <cell r="AI3" t="str">
            <v>Trend</v>
          </cell>
          <cell r="AJ3" t="str">
            <v>Trend</v>
          </cell>
          <cell r="AK3" t="str">
            <v>Trend</v>
          </cell>
          <cell r="AL3" t="str">
            <v>Trend</v>
          </cell>
          <cell r="AM3" t="str">
            <v>Trend</v>
          </cell>
          <cell r="AN3" t="str">
            <v>Trend</v>
          </cell>
          <cell r="AO3" t="str">
            <v>Trend</v>
          </cell>
          <cell r="AP3" t="str">
            <v>Trend</v>
          </cell>
          <cell r="AQ3" t="str">
            <v>Trend</v>
          </cell>
          <cell r="AR3" t="str">
            <v>Trend</v>
          </cell>
          <cell r="AS3" t="str">
            <v>Trend</v>
          </cell>
          <cell r="AT3" t="str">
            <v>Trend</v>
          </cell>
          <cell r="AU3" t="str">
            <v>Trend</v>
          </cell>
          <cell r="AV3" t="str">
            <v>Trend</v>
          </cell>
          <cell r="AW3" t="str">
            <v>Trend</v>
          </cell>
          <cell r="AX3" t="str">
            <v>Trend</v>
          </cell>
          <cell r="AY3" t="str">
            <v>Trend</v>
          </cell>
          <cell r="AZ3" t="str">
            <v>Trend</v>
          </cell>
          <cell r="BA3" t="str">
            <v>Trend</v>
          </cell>
          <cell r="BB3" t="str">
            <v>Trend</v>
          </cell>
          <cell r="BC3" t="str">
            <v>Trend</v>
          </cell>
          <cell r="BD3" t="str">
            <v>Trend</v>
          </cell>
          <cell r="BE3" t="str">
            <v>Trend</v>
          </cell>
          <cell r="BF3" t="str">
            <v>Trend</v>
          </cell>
          <cell r="BG3" t="str">
            <v>Trend</v>
          </cell>
          <cell r="BH3" t="str">
            <v>Trend</v>
          </cell>
          <cell r="BI3" t="str">
            <v>Trend</v>
          </cell>
          <cell r="BJ3" t="str">
            <v>Trend</v>
          </cell>
          <cell r="BK3" t="str">
            <v>Trend</v>
          </cell>
          <cell r="BL3" t="str">
            <v>Trend</v>
          </cell>
          <cell r="BM3" t="str">
            <v>Trend</v>
          </cell>
          <cell r="BN3" t="str">
            <v>Trend</v>
          </cell>
          <cell r="BO3" t="str">
            <v>Trend</v>
          </cell>
          <cell r="BP3" t="str">
            <v>Trend</v>
          </cell>
          <cell r="BQ3" t="str">
            <v>Trend</v>
          </cell>
          <cell r="BR3" t="str">
            <v>Trend</v>
          </cell>
          <cell r="BS3" t="str">
            <v>Trend</v>
          </cell>
          <cell r="BT3" t="str">
            <v>Trend</v>
          </cell>
          <cell r="BU3" t="str">
            <v>Trend</v>
          </cell>
          <cell r="BV3" t="str">
            <v>Trend</v>
          </cell>
          <cell r="BW3" t="str">
            <v>Trend</v>
          </cell>
          <cell r="BX3" t="str">
            <v>Trend</v>
          </cell>
          <cell r="BY3" t="str">
            <v>Trend</v>
          </cell>
          <cell r="BZ3" t="str">
            <v>Trend</v>
          </cell>
          <cell r="CA3" t="str">
            <v>Trend</v>
          </cell>
          <cell r="CB3" t="str">
            <v>Trend</v>
          </cell>
          <cell r="CC3" t="str">
            <v>Trend</v>
          </cell>
          <cell r="CD3" t="str">
            <v>Trend</v>
          </cell>
          <cell r="CE3" t="str">
            <v>Trend</v>
          </cell>
          <cell r="CF3" t="str">
            <v>Trend</v>
          </cell>
          <cell r="CG3" t="str">
            <v>Trend</v>
          </cell>
          <cell r="CH3" t="str">
            <v>Trend</v>
          </cell>
          <cell r="CI3" t="str">
            <v>Trend</v>
          </cell>
          <cell r="CJ3" t="str">
            <v>Trend</v>
          </cell>
          <cell r="CK3" t="str">
            <v>Trend</v>
          </cell>
          <cell r="CL3" t="str">
            <v>Trend</v>
          </cell>
          <cell r="CM3" t="str">
            <v>Trend</v>
          </cell>
          <cell r="CN3" t="str">
            <v>Trend</v>
          </cell>
          <cell r="CO3" t="str">
            <v>Trend</v>
          </cell>
          <cell r="CP3" t="str">
            <v>Trend</v>
          </cell>
          <cell r="CQ3" t="str">
            <v>Trend</v>
          </cell>
          <cell r="CR3" t="str">
            <v>Trend</v>
          </cell>
          <cell r="CS3" t="str">
            <v>Trend</v>
          </cell>
          <cell r="CT3" t="str">
            <v>Trend</v>
          </cell>
          <cell r="CU3" t="str">
            <v>Trend</v>
          </cell>
          <cell r="CV3" t="str">
            <v>Trend</v>
          </cell>
          <cell r="CW3" t="str">
            <v>Trend</v>
          </cell>
          <cell r="CX3" t="str">
            <v>Trend</v>
          </cell>
          <cell r="CY3" t="str">
            <v>Trend</v>
          </cell>
          <cell r="CZ3" t="str">
            <v>Trend</v>
          </cell>
          <cell r="DA3" t="str">
            <v>Trend</v>
          </cell>
          <cell r="DB3" t="str">
            <v>Trend</v>
          </cell>
          <cell r="DC3" t="str">
            <v>Trend</v>
          </cell>
          <cell r="DD3" t="str">
            <v>Trend</v>
          </cell>
          <cell r="DE3" t="str">
            <v>Trend</v>
          </cell>
          <cell r="DF3" t="str">
            <v>Trend</v>
          </cell>
          <cell r="DG3" t="str">
            <v>Seasonally Adjusted</v>
          </cell>
          <cell r="DH3" t="str">
            <v>Seasonally Adjusted</v>
          </cell>
          <cell r="DI3" t="str">
            <v>Seasonally Adjusted</v>
          </cell>
          <cell r="DJ3" t="str">
            <v>Seasonally Adjusted</v>
          </cell>
          <cell r="DK3" t="str">
            <v>Seasonally Adjusted</v>
          </cell>
          <cell r="DL3" t="str">
            <v>Seasonally Adjusted</v>
          </cell>
          <cell r="DM3" t="str">
            <v>Seasonally Adjusted</v>
          </cell>
          <cell r="DN3" t="str">
            <v>Seasonally Adjusted</v>
          </cell>
          <cell r="DO3" t="str">
            <v>Seasonally Adjusted</v>
          </cell>
          <cell r="DP3" t="str">
            <v>Seasonally Adjusted</v>
          </cell>
          <cell r="DQ3" t="str">
            <v>Seasonally Adjusted</v>
          </cell>
          <cell r="DR3" t="str">
            <v>Seasonally Adjusted</v>
          </cell>
          <cell r="DS3" t="str">
            <v>Seasonally Adjusted</v>
          </cell>
          <cell r="DT3" t="str">
            <v>Seasonally Adjusted</v>
          </cell>
          <cell r="DU3" t="str">
            <v>Seasonally Adjusted</v>
          </cell>
          <cell r="DV3" t="str">
            <v>Seasonally Adjusted</v>
          </cell>
          <cell r="DW3" t="str">
            <v>Seasonally Adjusted</v>
          </cell>
          <cell r="DX3" t="str">
            <v>Seasonally Adjusted</v>
          </cell>
          <cell r="DY3" t="str">
            <v>Seasonally Adjusted</v>
          </cell>
          <cell r="DZ3" t="str">
            <v>Seasonally Adjusted</v>
          </cell>
          <cell r="EA3" t="str">
            <v>Seasonally Adjusted</v>
          </cell>
          <cell r="EB3" t="str">
            <v>Seasonally Adjusted</v>
          </cell>
          <cell r="EC3" t="str">
            <v>Seasonally Adjusted</v>
          </cell>
          <cell r="ED3" t="str">
            <v>Seasonally Adjusted</v>
          </cell>
          <cell r="EE3" t="str">
            <v>Seasonally Adjusted</v>
          </cell>
          <cell r="EF3" t="str">
            <v>Seasonally Adjusted</v>
          </cell>
          <cell r="EG3" t="str">
            <v>Seasonally Adjusted</v>
          </cell>
          <cell r="EH3" t="str">
            <v>Seasonally Adjusted</v>
          </cell>
          <cell r="EI3" t="str">
            <v>Seasonally Adjusted</v>
          </cell>
          <cell r="EJ3" t="str">
            <v>Seasonally Adjusted</v>
          </cell>
          <cell r="EK3" t="str">
            <v>Seasonally Adjusted</v>
          </cell>
          <cell r="EL3" t="str">
            <v>Seasonally Adjusted</v>
          </cell>
          <cell r="EM3" t="str">
            <v>Seasonally Adjusted</v>
          </cell>
          <cell r="EN3" t="str">
            <v>Seasonally Adjusted</v>
          </cell>
          <cell r="EO3" t="str">
            <v>Seasonally Adjusted</v>
          </cell>
          <cell r="EP3" t="str">
            <v>Seasonally Adjusted</v>
          </cell>
          <cell r="EQ3" t="str">
            <v>Seasonally Adjusted</v>
          </cell>
          <cell r="ER3" t="str">
            <v>Seasonally Adjusted</v>
          </cell>
          <cell r="ES3" t="str">
            <v>Seasonally Adjusted</v>
          </cell>
          <cell r="ET3" t="str">
            <v>Seasonally Adjusted</v>
          </cell>
          <cell r="EU3" t="str">
            <v>Seasonally Adjusted</v>
          </cell>
          <cell r="EV3" t="str">
            <v>Seasonally Adjusted</v>
          </cell>
          <cell r="EW3" t="str">
            <v>Seasonally Adjusted</v>
          </cell>
          <cell r="EX3" t="str">
            <v>Seasonally Adjusted</v>
          </cell>
          <cell r="EY3" t="str">
            <v>Seasonally Adjusted</v>
          </cell>
          <cell r="EZ3" t="str">
            <v>Seasonally Adjusted</v>
          </cell>
          <cell r="FA3" t="str">
            <v>Seasonally Adjusted</v>
          </cell>
          <cell r="FB3" t="str">
            <v>Seasonally Adjusted</v>
          </cell>
          <cell r="FC3" t="str">
            <v>Seasonally Adjusted</v>
          </cell>
          <cell r="FD3" t="str">
            <v>Seasonally Adjusted</v>
          </cell>
          <cell r="FE3" t="str">
            <v>Seasonally Adjusted</v>
          </cell>
          <cell r="FF3" t="str">
            <v>Seasonally Adjusted</v>
          </cell>
          <cell r="FG3" t="str">
            <v>Seasonally Adjusted</v>
          </cell>
          <cell r="FH3" t="str">
            <v>Seasonally Adjusted</v>
          </cell>
          <cell r="FI3" t="str">
            <v>Seasonally Adjusted</v>
          </cell>
          <cell r="FJ3" t="str">
            <v>Seasonally Adjusted</v>
          </cell>
          <cell r="FK3" t="str">
            <v>Seasonally Adjusted</v>
          </cell>
          <cell r="FL3" t="str">
            <v>Seasonally Adjusted</v>
          </cell>
          <cell r="FM3" t="str">
            <v>Seasonally Adjusted</v>
          </cell>
          <cell r="FN3" t="str">
            <v>Seasonally Adjusted</v>
          </cell>
          <cell r="FO3" t="str">
            <v>Seasonally Adjusted</v>
          </cell>
          <cell r="FP3" t="str">
            <v>Seasonally Adjusted</v>
          </cell>
          <cell r="FQ3" t="str">
            <v>Seasonally Adjusted</v>
          </cell>
          <cell r="FR3" t="str">
            <v>Seasonally Adjusted</v>
          </cell>
          <cell r="FS3" t="str">
            <v>Seasonally Adjusted</v>
          </cell>
          <cell r="FT3" t="str">
            <v>Seasonally Adjusted</v>
          </cell>
          <cell r="FU3" t="str">
            <v>Seasonally Adjusted</v>
          </cell>
          <cell r="FV3" t="str">
            <v>Seasonally Adjusted</v>
          </cell>
          <cell r="FW3" t="str">
            <v>Seasonally Adjusted</v>
          </cell>
          <cell r="FX3" t="str">
            <v>Seasonally Adjusted</v>
          </cell>
          <cell r="FY3" t="str">
            <v>Seasonally Adjusted</v>
          </cell>
          <cell r="FZ3" t="str">
            <v>Seasonally Adjusted</v>
          </cell>
          <cell r="GA3" t="str">
            <v>Seasonally Adjusted</v>
          </cell>
          <cell r="GB3" t="str">
            <v>Seasonally Adjusted</v>
          </cell>
          <cell r="GC3" t="str">
            <v>Seasonally Adjusted</v>
          </cell>
          <cell r="GD3" t="str">
            <v>Seasonally Adjusted</v>
          </cell>
          <cell r="GE3" t="str">
            <v>Seasonally Adjusted</v>
          </cell>
          <cell r="GF3" t="str">
            <v>Seasonally Adjusted</v>
          </cell>
          <cell r="GG3" t="str">
            <v>Seasonally Adjusted</v>
          </cell>
          <cell r="GH3" t="str">
            <v>Seasonally Adjusted</v>
          </cell>
          <cell r="GI3" t="str">
            <v>Seasonally Adjusted</v>
          </cell>
          <cell r="GJ3" t="str">
            <v>Seasonally Adjusted</v>
          </cell>
          <cell r="GK3" t="str">
            <v>Seasonally Adjusted</v>
          </cell>
          <cell r="GL3" t="str">
            <v>Seasonally Adjusted</v>
          </cell>
          <cell r="GM3" t="str">
            <v>Seasonally Adjusted</v>
          </cell>
          <cell r="GN3" t="str">
            <v>Seasonally Adjusted</v>
          </cell>
          <cell r="GO3" t="str">
            <v>Seasonally Adjusted</v>
          </cell>
          <cell r="GP3" t="str">
            <v>Seasonally Adjusted</v>
          </cell>
          <cell r="GQ3" t="str">
            <v>Seasonally Adjusted</v>
          </cell>
          <cell r="GR3" t="str">
            <v>Seasonally Adjusted</v>
          </cell>
          <cell r="GS3" t="str">
            <v>Seasonally Adjusted</v>
          </cell>
          <cell r="GT3" t="str">
            <v>Seasonally Adjusted</v>
          </cell>
          <cell r="GU3" t="str">
            <v>Seasonally Adjusted</v>
          </cell>
          <cell r="GV3" t="str">
            <v>Seasonally Adjusted</v>
          </cell>
          <cell r="GW3" t="str">
            <v>Seasonally Adjusted</v>
          </cell>
          <cell r="GX3" t="str">
            <v>Seasonally Adjusted</v>
          </cell>
          <cell r="GY3" t="str">
            <v>Seasonally Adjusted</v>
          </cell>
          <cell r="GZ3" t="str">
            <v>Seasonally Adjusted</v>
          </cell>
          <cell r="HA3" t="str">
            <v>Seasonally Adjusted</v>
          </cell>
          <cell r="HB3" t="str">
            <v>Seasonally Adjusted</v>
          </cell>
          <cell r="HC3" t="str">
            <v>Seasonally Adjusted</v>
          </cell>
          <cell r="HD3" t="str">
            <v>Seasonally Adjusted</v>
          </cell>
          <cell r="HE3" t="str">
            <v>Seasonally Adjusted</v>
          </cell>
          <cell r="HF3" t="str">
            <v>Seasonally Adjusted</v>
          </cell>
          <cell r="HG3" t="str">
            <v>Seasonally Adjusted</v>
          </cell>
          <cell r="HH3" t="str">
            <v>Seasonally Adjusted</v>
          </cell>
          <cell r="HI3" t="str">
            <v>Seasonally Adjusted</v>
          </cell>
          <cell r="HJ3" t="str">
            <v>Seasonally Adjusted</v>
          </cell>
          <cell r="HK3" t="str">
            <v>Seasonally Adjusted</v>
          </cell>
          <cell r="HL3" t="str">
            <v>Original</v>
          </cell>
          <cell r="HM3" t="str">
            <v>Original</v>
          </cell>
          <cell r="HN3" t="str">
            <v>Original</v>
          </cell>
          <cell r="HO3" t="str">
            <v>Original</v>
          </cell>
          <cell r="HP3" t="str">
            <v>Original</v>
          </cell>
          <cell r="HQ3" t="str">
            <v>Original</v>
          </cell>
          <cell r="HR3" t="str">
            <v>Original</v>
          </cell>
          <cell r="HS3" t="str">
            <v>Original</v>
          </cell>
          <cell r="HT3" t="str">
            <v>Original</v>
          </cell>
          <cell r="HU3" t="str">
            <v>Original</v>
          </cell>
          <cell r="HV3" t="str">
            <v>Original</v>
          </cell>
          <cell r="HW3" t="str">
            <v>Original</v>
          </cell>
          <cell r="HX3" t="str">
            <v>Original</v>
          </cell>
          <cell r="HY3" t="str">
            <v>Original</v>
          </cell>
          <cell r="HZ3" t="str">
            <v>Original</v>
          </cell>
          <cell r="IA3" t="str">
            <v>Original</v>
          </cell>
          <cell r="IB3" t="str">
            <v>Original</v>
          </cell>
          <cell r="IC3" t="str">
            <v>Original</v>
          </cell>
          <cell r="ID3" t="str">
            <v>Original</v>
          </cell>
          <cell r="IE3" t="str">
            <v>Original</v>
          </cell>
          <cell r="IF3" t="str">
            <v>Original</v>
          </cell>
          <cell r="IG3" t="str">
            <v>Original</v>
          </cell>
          <cell r="IH3" t="str">
            <v>Original</v>
          </cell>
          <cell r="II3" t="str">
            <v>Original</v>
          </cell>
          <cell r="IJ3" t="str">
            <v>Original</v>
          </cell>
          <cell r="IK3" t="str">
            <v>Original</v>
          </cell>
          <cell r="IL3" t="str">
            <v>Original</v>
          </cell>
          <cell r="IM3" t="str">
            <v>Original</v>
          </cell>
          <cell r="IN3" t="str">
            <v>Original</v>
          </cell>
          <cell r="IO3" t="str">
            <v>Original</v>
          </cell>
          <cell r="IP3" t="str">
            <v>Original</v>
          </cell>
          <cell r="IQ3" t="str">
            <v>Original</v>
          </cell>
        </row>
        <row r="4">
          <cell r="B4" t="str">
            <v>DERIVED</v>
          </cell>
          <cell r="C4" t="str">
            <v>DERIVED</v>
          </cell>
          <cell r="D4" t="str">
            <v>DERIVED</v>
          </cell>
          <cell r="E4" t="str">
            <v>DERIVED</v>
          </cell>
          <cell r="F4" t="str">
            <v>DERIVED</v>
          </cell>
          <cell r="G4" t="str">
            <v>DERIVED</v>
          </cell>
          <cell r="H4" t="str">
            <v>DERIVED</v>
          </cell>
          <cell r="I4" t="str">
            <v>DERIVED</v>
          </cell>
          <cell r="J4" t="str">
            <v>DERIVED</v>
          </cell>
          <cell r="K4" t="str">
            <v>DERIVED</v>
          </cell>
          <cell r="L4" t="str">
            <v>DERIVED</v>
          </cell>
          <cell r="M4" t="str">
            <v>DERIVED</v>
          </cell>
          <cell r="N4" t="str">
            <v>DERIVED</v>
          </cell>
          <cell r="O4" t="str">
            <v>DERIVED</v>
          </cell>
          <cell r="P4" t="str">
            <v>DERIVED</v>
          </cell>
          <cell r="Q4" t="str">
            <v>DERIVED</v>
          </cell>
          <cell r="R4" t="str">
            <v>DERIVED</v>
          </cell>
          <cell r="S4" t="str">
            <v>DERIVED</v>
          </cell>
          <cell r="T4" t="str">
            <v>DERIVED</v>
          </cell>
          <cell r="U4" t="str">
            <v>DERIVED</v>
          </cell>
          <cell r="V4" t="str">
            <v>DERIVED</v>
          </cell>
          <cell r="W4" t="str">
            <v>DERIVED</v>
          </cell>
          <cell r="X4" t="str">
            <v>DERIVED</v>
          </cell>
          <cell r="Y4" t="str">
            <v>DERIVED</v>
          </cell>
          <cell r="Z4" t="str">
            <v>DERIVED</v>
          </cell>
          <cell r="AA4" t="str">
            <v>DERIVED</v>
          </cell>
          <cell r="AB4" t="str">
            <v>DERIVED</v>
          </cell>
          <cell r="AC4" t="str">
            <v>DERIVED</v>
          </cell>
          <cell r="AD4" t="str">
            <v>DERIVED</v>
          </cell>
          <cell r="AE4" t="str">
            <v>DERIVED</v>
          </cell>
          <cell r="AF4" t="str">
            <v>DERIVED</v>
          </cell>
          <cell r="AG4" t="str">
            <v>DERIVED</v>
          </cell>
          <cell r="AH4" t="str">
            <v>DERIVED</v>
          </cell>
          <cell r="AI4" t="str">
            <v>DERIVED</v>
          </cell>
          <cell r="AJ4" t="str">
            <v>DERIVED</v>
          </cell>
          <cell r="AK4" t="str">
            <v>DERIVED</v>
          </cell>
          <cell r="AL4" t="str">
            <v>DERIVED</v>
          </cell>
          <cell r="AM4" t="str">
            <v>DERIVED</v>
          </cell>
          <cell r="AN4" t="str">
            <v>DERIVED</v>
          </cell>
          <cell r="AO4" t="str">
            <v>DERIVED</v>
          </cell>
          <cell r="AP4" t="str">
            <v>DERIVED</v>
          </cell>
          <cell r="AQ4" t="str">
            <v>DERIVED</v>
          </cell>
          <cell r="AR4" t="str">
            <v>DERIVED</v>
          </cell>
          <cell r="AS4" t="str">
            <v>DERIVED</v>
          </cell>
          <cell r="AT4" t="str">
            <v>DERIVED</v>
          </cell>
          <cell r="AU4" t="str">
            <v>DERIVED</v>
          </cell>
          <cell r="AV4" t="str">
            <v>DERIVED</v>
          </cell>
          <cell r="AW4" t="str">
            <v>DERIVED</v>
          </cell>
          <cell r="AX4" t="str">
            <v>DERIVED</v>
          </cell>
          <cell r="AY4" t="str">
            <v>DERIVED</v>
          </cell>
          <cell r="AZ4" t="str">
            <v>DERIVED</v>
          </cell>
          <cell r="BA4" t="str">
            <v>DERIVED</v>
          </cell>
          <cell r="BB4" t="str">
            <v>DERIVED</v>
          </cell>
          <cell r="BC4" t="str">
            <v>DERIVED</v>
          </cell>
          <cell r="BD4" t="str">
            <v>DERIVED</v>
          </cell>
          <cell r="BE4" t="str">
            <v>DERIVED</v>
          </cell>
          <cell r="BF4" t="str">
            <v>DERIVED</v>
          </cell>
          <cell r="BG4" t="str">
            <v>DERIVED</v>
          </cell>
          <cell r="BH4" t="str">
            <v>DERIVED</v>
          </cell>
          <cell r="BI4" t="str">
            <v>DERIVED</v>
          </cell>
          <cell r="BJ4" t="str">
            <v>DERIVED</v>
          </cell>
          <cell r="BK4" t="str">
            <v>DERIVED</v>
          </cell>
          <cell r="BL4" t="str">
            <v>DERIVED</v>
          </cell>
          <cell r="BM4" t="str">
            <v>DERIVED</v>
          </cell>
          <cell r="BN4" t="str">
            <v>DERIVED</v>
          </cell>
          <cell r="BO4" t="str">
            <v>DERIVED</v>
          </cell>
          <cell r="BP4" t="str">
            <v>DERIVED</v>
          </cell>
          <cell r="BQ4" t="str">
            <v>DERIVED</v>
          </cell>
          <cell r="BR4" t="str">
            <v>DERIVED</v>
          </cell>
          <cell r="BS4" t="str">
            <v>DERIVED</v>
          </cell>
          <cell r="BT4" t="str">
            <v>DERIVED</v>
          </cell>
          <cell r="BU4" t="str">
            <v>DERIVED</v>
          </cell>
          <cell r="BV4" t="str">
            <v>DERIVED</v>
          </cell>
          <cell r="BW4" t="str">
            <v>DERIVED</v>
          </cell>
          <cell r="BX4" t="str">
            <v>DERIVED</v>
          </cell>
          <cell r="BY4" t="str">
            <v>DERIVED</v>
          </cell>
          <cell r="BZ4" t="str">
            <v>DERIVED</v>
          </cell>
          <cell r="CA4" t="str">
            <v>DERIVED</v>
          </cell>
          <cell r="CB4" t="str">
            <v>DERIVED</v>
          </cell>
          <cell r="CC4" t="str">
            <v>DERIVED</v>
          </cell>
          <cell r="CD4" t="str">
            <v>DERIVED</v>
          </cell>
          <cell r="CE4" t="str">
            <v>DERIVED</v>
          </cell>
          <cell r="CF4" t="str">
            <v>DERIVED</v>
          </cell>
          <cell r="CG4" t="str">
            <v>DERIVED</v>
          </cell>
          <cell r="CH4" t="str">
            <v>DERIVED</v>
          </cell>
          <cell r="CI4" t="str">
            <v>DERIVED</v>
          </cell>
          <cell r="CJ4" t="str">
            <v>DERIVED</v>
          </cell>
          <cell r="CK4" t="str">
            <v>DERIVED</v>
          </cell>
          <cell r="CL4" t="str">
            <v>DERIVED</v>
          </cell>
          <cell r="CM4" t="str">
            <v>DERIVED</v>
          </cell>
          <cell r="CN4" t="str">
            <v>DERIVED</v>
          </cell>
          <cell r="CO4" t="str">
            <v>DERIVED</v>
          </cell>
          <cell r="CP4" t="str">
            <v>DERIVED</v>
          </cell>
          <cell r="CQ4" t="str">
            <v>DERIVED</v>
          </cell>
          <cell r="CR4" t="str">
            <v>DERIVED</v>
          </cell>
          <cell r="CS4" t="str">
            <v>DERIVED</v>
          </cell>
          <cell r="CT4" t="str">
            <v>DERIVED</v>
          </cell>
          <cell r="CU4" t="str">
            <v>DERIVED</v>
          </cell>
          <cell r="CV4" t="str">
            <v>DERIVED</v>
          </cell>
          <cell r="CW4" t="str">
            <v>DERIVED</v>
          </cell>
          <cell r="CX4" t="str">
            <v>DERIVED</v>
          </cell>
          <cell r="CY4" t="str">
            <v>DERIVED</v>
          </cell>
          <cell r="CZ4" t="str">
            <v>DERIVED</v>
          </cell>
          <cell r="DA4" t="str">
            <v>DERIVED</v>
          </cell>
          <cell r="DB4" t="str">
            <v>DERIVED</v>
          </cell>
          <cell r="DC4" t="str">
            <v>DERIVED</v>
          </cell>
          <cell r="DD4" t="str">
            <v>DERIVED</v>
          </cell>
          <cell r="DE4" t="str">
            <v>DERIVED</v>
          </cell>
          <cell r="DF4" t="str">
            <v>DERIVED</v>
          </cell>
          <cell r="DG4" t="str">
            <v>DERIVED</v>
          </cell>
          <cell r="DH4" t="str">
            <v>DERIVED</v>
          </cell>
          <cell r="DI4" t="str">
            <v>DERIVED</v>
          </cell>
          <cell r="DJ4" t="str">
            <v>DERIVED</v>
          </cell>
          <cell r="DK4" t="str">
            <v>DERIVED</v>
          </cell>
          <cell r="DL4" t="str">
            <v>DERIVED</v>
          </cell>
          <cell r="DM4" t="str">
            <v>DERIVED</v>
          </cell>
          <cell r="DN4" t="str">
            <v>DERIVED</v>
          </cell>
          <cell r="DO4" t="str">
            <v>DERIVED</v>
          </cell>
          <cell r="DP4" t="str">
            <v>DERIVED</v>
          </cell>
          <cell r="DQ4" t="str">
            <v>DERIVED</v>
          </cell>
          <cell r="DR4" t="str">
            <v>DERIVED</v>
          </cell>
          <cell r="DS4" t="str">
            <v>DERIVED</v>
          </cell>
          <cell r="DT4" t="str">
            <v>DERIVED</v>
          </cell>
          <cell r="DU4" t="str">
            <v>DERIVED</v>
          </cell>
          <cell r="DV4" t="str">
            <v>DERIVED</v>
          </cell>
          <cell r="DW4" t="str">
            <v>DERIVED</v>
          </cell>
          <cell r="DX4" t="str">
            <v>DERIVED</v>
          </cell>
          <cell r="DY4" t="str">
            <v>DERIVED</v>
          </cell>
          <cell r="DZ4" t="str">
            <v>DERIVED</v>
          </cell>
          <cell r="EA4" t="str">
            <v>DERIVED</v>
          </cell>
          <cell r="EB4" t="str">
            <v>DERIVED</v>
          </cell>
          <cell r="EC4" t="str">
            <v>DERIVED</v>
          </cell>
          <cell r="ED4" t="str">
            <v>DERIVED</v>
          </cell>
          <cell r="EE4" t="str">
            <v>DERIVED</v>
          </cell>
          <cell r="EF4" t="str">
            <v>DERIVED</v>
          </cell>
          <cell r="EG4" t="str">
            <v>DERIVED</v>
          </cell>
          <cell r="EH4" t="str">
            <v>DERIVED</v>
          </cell>
          <cell r="EI4" t="str">
            <v>DERIVED</v>
          </cell>
          <cell r="EJ4" t="str">
            <v>DERIVED</v>
          </cell>
          <cell r="EK4" t="str">
            <v>DERIVED</v>
          </cell>
          <cell r="EL4" t="str">
            <v>DERIVED</v>
          </cell>
          <cell r="EM4" t="str">
            <v>DERIVED</v>
          </cell>
          <cell r="EN4" t="str">
            <v>DERIVED</v>
          </cell>
          <cell r="EO4" t="str">
            <v>DERIVED</v>
          </cell>
          <cell r="EP4" t="str">
            <v>DERIVED</v>
          </cell>
          <cell r="EQ4" t="str">
            <v>DERIVED</v>
          </cell>
          <cell r="ER4" t="str">
            <v>DERIVED</v>
          </cell>
          <cell r="ES4" t="str">
            <v>DERIVED</v>
          </cell>
          <cell r="ET4" t="str">
            <v>DERIVED</v>
          </cell>
          <cell r="EU4" t="str">
            <v>DERIVED</v>
          </cell>
          <cell r="EV4" t="str">
            <v>DERIVED</v>
          </cell>
          <cell r="EW4" t="str">
            <v>DERIVED</v>
          </cell>
          <cell r="EX4" t="str">
            <v>DERIVED</v>
          </cell>
          <cell r="EY4" t="str">
            <v>DERIVED</v>
          </cell>
          <cell r="EZ4" t="str">
            <v>DERIVED</v>
          </cell>
          <cell r="FA4" t="str">
            <v>DERIVED</v>
          </cell>
          <cell r="FB4" t="str">
            <v>DERIVED</v>
          </cell>
          <cell r="FC4" t="str">
            <v>DERIVED</v>
          </cell>
          <cell r="FD4" t="str">
            <v>DERIVED</v>
          </cell>
          <cell r="FE4" t="str">
            <v>DERIVED</v>
          </cell>
          <cell r="FF4" t="str">
            <v>DERIVED</v>
          </cell>
          <cell r="FG4" t="str">
            <v>DERIVED</v>
          </cell>
          <cell r="FH4" t="str">
            <v>DERIVED</v>
          </cell>
          <cell r="FI4" t="str">
            <v>DERIVED</v>
          </cell>
          <cell r="FJ4" t="str">
            <v>DERIVED</v>
          </cell>
          <cell r="FK4" t="str">
            <v>DERIVED</v>
          </cell>
          <cell r="FL4" t="str">
            <v>DERIVED</v>
          </cell>
          <cell r="FM4" t="str">
            <v>DERIVED</v>
          </cell>
          <cell r="FN4" t="str">
            <v>DERIVED</v>
          </cell>
          <cell r="FO4" t="str">
            <v>DERIVED</v>
          </cell>
          <cell r="FP4" t="str">
            <v>DERIVED</v>
          </cell>
          <cell r="FQ4" t="str">
            <v>DERIVED</v>
          </cell>
          <cell r="FR4" t="str">
            <v>DERIVED</v>
          </cell>
          <cell r="FS4" t="str">
            <v>DERIVED</v>
          </cell>
          <cell r="FT4" t="str">
            <v>DERIVED</v>
          </cell>
          <cell r="FU4" t="str">
            <v>DERIVED</v>
          </cell>
          <cell r="FV4" t="str">
            <v>DERIVED</v>
          </cell>
          <cell r="FW4" t="str">
            <v>DERIVED</v>
          </cell>
          <cell r="FX4" t="str">
            <v>DERIVED</v>
          </cell>
          <cell r="FY4" t="str">
            <v>DERIVED</v>
          </cell>
          <cell r="FZ4" t="str">
            <v>DERIVED</v>
          </cell>
          <cell r="GA4" t="str">
            <v>DERIVED</v>
          </cell>
          <cell r="GB4" t="str">
            <v>DERIVED</v>
          </cell>
          <cell r="GC4" t="str">
            <v>DERIVED</v>
          </cell>
          <cell r="GD4" t="str">
            <v>DERIVED</v>
          </cell>
          <cell r="GE4" t="str">
            <v>DERIVED</v>
          </cell>
          <cell r="GF4" t="str">
            <v>DERIVED</v>
          </cell>
          <cell r="GG4" t="str">
            <v>DERIVED</v>
          </cell>
          <cell r="GH4" t="str">
            <v>DERIVED</v>
          </cell>
          <cell r="GI4" t="str">
            <v>DERIVED</v>
          </cell>
          <cell r="GJ4" t="str">
            <v>DERIVED</v>
          </cell>
          <cell r="GK4" t="str">
            <v>DERIVED</v>
          </cell>
          <cell r="GL4" t="str">
            <v>DERIVED</v>
          </cell>
          <cell r="GM4" t="str">
            <v>DERIVED</v>
          </cell>
          <cell r="GN4" t="str">
            <v>DERIVED</v>
          </cell>
          <cell r="GO4" t="str">
            <v>DERIVED</v>
          </cell>
          <cell r="GP4" t="str">
            <v>DERIVED</v>
          </cell>
          <cell r="GQ4" t="str">
            <v>DERIVED</v>
          </cell>
          <cell r="GR4" t="str">
            <v>DERIVED</v>
          </cell>
          <cell r="GS4" t="str">
            <v>DERIVED</v>
          </cell>
          <cell r="GT4" t="str">
            <v>DERIVED</v>
          </cell>
          <cell r="GU4" t="str">
            <v>DERIVED</v>
          </cell>
          <cell r="GV4" t="str">
            <v>DERIVED</v>
          </cell>
          <cell r="GW4" t="str">
            <v>DERIVED</v>
          </cell>
          <cell r="GX4" t="str">
            <v>DERIVED</v>
          </cell>
          <cell r="GY4" t="str">
            <v>DERIVED</v>
          </cell>
          <cell r="GZ4" t="str">
            <v>DERIVED</v>
          </cell>
          <cell r="HA4" t="str">
            <v>DERIVED</v>
          </cell>
          <cell r="HB4" t="str">
            <v>DERIVED</v>
          </cell>
          <cell r="HC4" t="str">
            <v>DERIVED</v>
          </cell>
          <cell r="HD4" t="str">
            <v>DERIVED</v>
          </cell>
          <cell r="HE4" t="str">
            <v>DERIVED</v>
          </cell>
          <cell r="HF4" t="str">
            <v>DERIVED</v>
          </cell>
          <cell r="HG4" t="str">
            <v>DERIVED</v>
          </cell>
          <cell r="HH4" t="str">
            <v>DERIVED</v>
          </cell>
          <cell r="HI4" t="str">
            <v>DERIVED</v>
          </cell>
          <cell r="HJ4" t="str">
            <v>DERIVED</v>
          </cell>
          <cell r="HK4" t="str">
            <v>DERIVED</v>
          </cell>
          <cell r="HL4" t="str">
            <v>DERIVED</v>
          </cell>
          <cell r="HM4" t="str">
            <v>DERIVED</v>
          </cell>
          <cell r="HN4" t="str">
            <v>DERIVED</v>
          </cell>
          <cell r="HO4" t="str">
            <v>DERIVED</v>
          </cell>
          <cell r="HP4" t="str">
            <v>DERIVED</v>
          </cell>
          <cell r="HQ4" t="str">
            <v>DERIVED</v>
          </cell>
          <cell r="HR4" t="str">
            <v>DERIVED</v>
          </cell>
          <cell r="HS4" t="str">
            <v>DERIVED</v>
          </cell>
          <cell r="HT4" t="str">
            <v>DERIVED</v>
          </cell>
          <cell r="HU4" t="str">
            <v>DERIVED</v>
          </cell>
          <cell r="HV4" t="str">
            <v>DERIVED</v>
          </cell>
          <cell r="HW4" t="str">
            <v>DERIVED</v>
          </cell>
          <cell r="HX4" t="str">
            <v>DERIVED</v>
          </cell>
          <cell r="HY4" t="str">
            <v>DERIVED</v>
          </cell>
          <cell r="HZ4" t="str">
            <v>DERIVED</v>
          </cell>
          <cell r="IA4" t="str">
            <v>DERIVED</v>
          </cell>
          <cell r="IB4" t="str">
            <v>DERIVED</v>
          </cell>
          <cell r="IC4" t="str">
            <v>DERIVED</v>
          </cell>
          <cell r="ID4" t="str">
            <v>DERIVED</v>
          </cell>
          <cell r="IE4" t="str">
            <v>DERIVED</v>
          </cell>
          <cell r="IF4" t="str">
            <v>DERIVED</v>
          </cell>
          <cell r="IG4" t="str">
            <v>DERIVED</v>
          </cell>
          <cell r="IH4" t="str">
            <v>DERIVED</v>
          </cell>
          <cell r="II4" t="str">
            <v>DERIVED</v>
          </cell>
          <cell r="IJ4" t="str">
            <v>DERIVED</v>
          </cell>
          <cell r="IK4" t="str">
            <v>DERIVED</v>
          </cell>
          <cell r="IL4" t="str">
            <v>DERIVED</v>
          </cell>
          <cell r="IM4" t="str">
            <v>DERIVED</v>
          </cell>
          <cell r="IN4" t="str">
            <v>DERIVED</v>
          </cell>
          <cell r="IO4" t="str">
            <v>DERIVED</v>
          </cell>
          <cell r="IP4" t="str">
            <v>DERIVED</v>
          </cell>
          <cell r="IQ4" t="str">
            <v>DERIVED</v>
          </cell>
        </row>
        <row r="5"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  <cell r="K5" t="str">
            <v>Quarter</v>
          </cell>
          <cell r="L5" t="str">
            <v>Quarter</v>
          </cell>
          <cell r="M5" t="str">
            <v>Quarter</v>
          </cell>
          <cell r="N5" t="str">
            <v>Quarter</v>
          </cell>
          <cell r="O5" t="str">
            <v>Quarter</v>
          </cell>
          <cell r="P5" t="str">
            <v>Quarter</v>
          </cell>
          <cell r="Q5" t="str">
            <v>Quarter</v>
          </cell>
          <cell r="R5" t="str">
            <v>Quarter</v>
          </cell>
          <cell r="S5" t="str">
            <v>Quarter</v>
          </cell>
          <cell r="T5" t="str">
            <v>Quarter</v>
          </cell>
          <cell r="U5" t="str">
            <v>Quarter</v>
          </cell>
          <cell r="V5" t="str">
            <v>Quarter</v>
          </cell>
          <cell r="W5" t="str">
            <v>Quarter</v>
          </cell>
          <cell r="X5" t="str">
            <v>Quarter</v>
          </cell>
          <cell r="Y5" t="str">
            <v>Quarter</v>
          </cell>
          <cell r="Z5" t="str">
            <v>Quarter</v>
          </cell>
          <cell r="AA5" t="str">
            <v>Quarter</v>
          </cell>
          <cell r="AB5" t="str">
            <v>Quarter</v>
          </cell>
          <cell r="AC5" t="str">
            <v>Quarter</v>
          </cell>
          <cell r="AD5" t="str">
            <v>Quarter</v>
          </cell>
          <cell r="AE5" t="str">
            <v>Quarter</v>
          </cell>
          <cell r="AF5" t="str">
            <v>Quarter</v>
          </cell>
          <cell r="AG5" t="str">
            <v>Quarter</v>
          </cell>
          <cell r="AH5" t="str">
            <v>Quarter</v>
          </cell>
          <cell r="AI5" t="str">
            <v>Quarter</v>
          </cell>
          <cell r="AJ5" t="str">
            <v>Quarter</v>
          </cell>
          <cell r="AK5" t="str">
            <v>Quarter</v>
          </cell>
          <cell r="AL5" t="str">
            <v>Quarter</v>
          </cell>
          <cell r="AM5" t="str">
            <v>Quarter</v>
          </cell>
          <cell r="AN5" t="str">
            <v>Quarter</v>
          </cell>
          <cell r="AO5" t="str">
            <v>Quarter</v>
          </cell>
          <cell r="AP5" t="str">
            <v>Quarter</v>
          </cell>
          <cell r="AQ5" t="str">
            <v>Quarter</v>
          </cell>
          <cell r="AR5" t="str">
            <v>Quarter</v>
          </cell>
          <cell r="AS5" t="str">
            <v>Quarter</v>
          </cell>
          <cell r="AT5" t="str">
            <v>Quarter</v>
          </cell>
          <cell r="AU5" t="str">
            <v>Quarter</v>
          </cell>
          <cell r="AV5" t="str">
            <v>Quarter</v>
          </cell>
          <cell r="AW5" t="str">
            <v>Quarter</v>
          </cell>
          <cell r="AX5" t="str">
            <v>Quarter</v>
          </cell>
          <cell r="AY5" t="str">
            <v>Quarter</v>
          </cell>
          <cell r="AZ5" t="str">
            <v>Quarter</v>
          </cell>
          <cell r="BA5" t="str">
            <v>Quarter</v>
          </cell>
          <cell r="BB5" t="str">
            <v>Quarter</v>
          </cell>
          <cell r="BC5" t="str">
            <v>Quarter</v>
          </cell>
          <cell r="BD5" t="str">
            <v>Quarter</v>
          </cell>
          <cell r="BE5" t="str">
            <v>Quarter</v>
          </cell>
          <cell r="BF5" t="str">
            <v>Quarter</v>
          </cell>
          <cell r="BG5" t="str">
            <v>Quarter</v>
          </cell>
          <cell r="BH5" t="str">
            <v>Quarter</v>
          </cell>
          <cell r="BI5" t="str">
            <v>Quarter</v>
          </cell>
          <cell r="BJ5" t="str">
            <v>Quarter</v>
          </cell>
          <cell r="BK5" t="str">
            <v>Quarter</v>
          </cell>
          <cell r="BL5" t="str">
            <v>Quarter</v>
          </cell>
          <cell r="BM5" t="str">
            <v>Quarter</v>
          </cell>
          <cell r="BN5" t="str">
            <v>Quarter</v>
          </cell>
          <cell r="BO5" t="str">
            <v>Quarter</v>
          </cell>
          <cell r="BP5" t="str">
            <v>Quarter</v>
          </cell>
          <cell r="BQ5" t="str">
            <v>Quarter</v>
          </cell>
          <cell r="BR5" t="str">
            <v>Quarter</v>
          </cell>
          <cell r="BS5" t="str">
            <v>Quarter</v>
          </cell>
          <cell r="BT5" t="str">
            <v>Quarter</v>
          </cell>
          <cell r="BU5" t="str">
            <v>Quarter</v>
          </cell>
          <cell r="BV5" t="str">
            <v>Quarter</v>
          </cell>
          <cell r="BW5" t="str">
            <v>Quarter</v>
          </cell>
          <cell r="BX5" t="str">
            <v>Quarter</v>
          </cell>
          <cell r="BY5" t="str">
            <v>Quarter</v>
          </cell>
          <cell r="BZ5" t="str">
            <v>Quarter</v>
          </cell>
          <cell r="CA5" t="str">
            <v>Quarter</v>
          </cell>
          <cell r="CB5" t="str">
            <v>Quarter</v>
          </cell>
          <cell r="CC5" t="str">
            <v>Quarter</v>
          </cell>
          <cell r="CD5" t="str">
            <v>Quarter</v>
          </cell>
          <cell r="CE5" t="str">
            <v>Quarter</v>
          </cell>
          <cell r="CF5" t="str">
            <v>Quarter</v>
          </cell>
          <cell r="CG5" t="str">
            <v>Quarter</v>
          </cell>
          <cell r="CH5" t="str">
            <v>Quarter</v>
          </cell>
          <cell r="CI5" t="str">
            <v>Quarter</v>
          </cell>
          <cell r="CJ5" t="str">
            <v>Quarter</v>
          </cell>
          <cell r="CK5" t="str">
            <v>Quarter</v>
          </cell>
          <cell r="CL5" t="str">
            <v>Quarter</v>
          </cell>
          <cell r="CM5" t="str">
            <v>Quarter</v>
          </cell>
          <cell r="CN5" t="str">
            <v>Quarter</v>
          </cell>
          <cell r="CO5" t="str">
            <v>Quarter</v>
          </cell>
          <cell r="CP5" t="str">
            <v>Quarter</v>
          </cell>
          <cell r="CQ5" t="str">
            <v>Quarter</v>
          </cell>
          <cell r="CR5" t="str">
            <v>Quarter</v>
          </cell>
          <cell r="CS5" t="str">
            <v>Quarter</v>
          </cell>
          <cell r="CT5" t="str">
            <v>Quarter</v>
          </cell>
          <cell r="CU5" t="str">
            <v>Quarter</v>
          </cell>
          <cell r="CV5" t="str">
            <v>Quarter</v>
          </cell>
          <cell r="CW5" t="str">
            <v>Quarter</v>
          </cell>
          <cell r="CX5" t="str">
            <v>Quarter</v>
          </cell>
          <cell r="CY5" t="str">
            <v>Quarter</v>
          </cell>
          <cell r="CZ5" t="str">
            <v>Quarter</v>
          </cell>
          <cell r="DA5" t="str">
            <v>Quarter</v>
          </cell>
          <cell r="DB5" t="str">
            <v>Quarter</v>
          </cell>
          <cell r="DC5" t="str">
            <v>Quarter</v>
          </cell>
          <cell r="DD5" t="str">
            <v>Quarter</v>
          </cell>
          <cell r="DE5" t="str">
            <v>Quarter</v>
          </cell>
          <cell r="DF5" t="str">
            <v>Quarter</v>
          </cell>
          <cell r="DG5" t="str">
            <v>Quarter</v>
          </cell>
          <cell r="DH5" t="str">
            <v>Quarter</v>
          </cell>
          <cell r="DI5" t="str">
            <v>Quarter</v>
          </cell>
          <cell r="DJ5" t="str">
            <v>Quarter</v>
          </cell>
          <cell r="DK5" t="str">
            <v>Quarter</v>
          </cell>
          <cell r="DL5" t="str">
            <v>Quarter</v>
          </cell>
          <cell r="DM5" t="str">
            <v>Quarter</v>
          </cell>
          <cell r="DN5" t="str">
            <v>Quarter</v>
          </cell>
          <cell r="DO5" t="str">
            <v>Quarter</v>
          </cell>
          <cell r="DP5" t="str">
            <v>Quarter</v>
          </cell>
          <cell r="DQ5" t="str">
            <v>Quarter</v>
          </cell>
          <cell r="DR5" t="str">
            <v>Quarter</v>
          </cell>
          <cell r="DS5" t="str">
            <v>Quarter</v>
          </cell>
          <cell r="DT5" t="str">
            <v>Quarter</v>
          </cell>
          <cell r="DU5" t="str">
            <v>Quarter</v>
          </cell>
          <cell r="DV5" t="str">
            <v>Quarter</v>
          </cell>
          <cell r="DW5" t="str">
            <v>Quarter</v>
          </cell>
          <cell r="DX5" t="str">
            <v>Quarter</v>
          </cell>
          <cell r="DY5" t="str">
            <v>Quarter</v>
          </cell>
          <cell r="DZ5" t="str">
            <v>Quarter</v>
          </cell>
          <cell r="EA5" t="str">
            <v>Quarter</v>
          </cell>
          <cell r="EB5" t="str">
            <v>Quarter</v>
          </cell>
          <cell r="EC5" t="str">
            <v>Quarter</v>
          </cell>
          <cell r="ED5" t="str">
            <v>Quarter</v>
          </cell>
          <cell r="EE5" t="str">
            <v>Quarter</v>
          </cell>
          <cell r="EF5" t="str">
            <v>Quarter</v>
          </cell>
          <cell r="EG5" t="str">
            <v>Quarter</v>
          </cell>
          <cell r="EH5" t="str">
            <v>Quarter</v>
          </cell>
          <cell r="EI5" t="str">
            <v>Quarter</v>
          </cell>
          <cell r="EJ5" t="str">
            <v>Quarter</v>
          </cell>
          <cell r="EK5" t="str">
            <v>Quarter</v>
          </cell>
          <cell r="EL5" t="str">
            <v>Quarter</v>
          </cell>
          <cell r="EM5" t="str">
            <v>Quarter</v>
          </cell>
          <cell r="EN5" t="str">
            <v>Quarter</v>
          </cell>
          <cell r="EO5" t="str">
            <v>Quarter</v>
          </cell>
          <cell r="EP5" t="str">
            <v>Quarter</v>
          </cell>
          <cell r="EQ5" t="str">
            <v>Quarter</v>
          </cell>
          <cell r="ER5" t="str">
            <v>Quarter</v>
          </cell>
          <cell r="ES5" t="str">
            <v>Quarter</v>
          </cell>
          <cell r="ET5" t="str">
            <v>Quarter</v>
          </cell>
          <cell r="EU5" t="str">
            <v>Quarter</v>
          </cell>
          <cell r="EV5" t="str">
            <v>Quarter</v>
          </cell>
          <cell r="EW5" t="str">
            <v>Quarter</v>
          </cell>
          <cell r="EX5" t="str">
            <v>Quarter</v>
          </cell>
          <cell r="EY5" t="str">
            <v>Quarter</v>
          </cell>
          <cell r="EZ5" t="str">
            <v>Quarter</v>
          </cell>
          <cell r="FA5" t="str">
            <v>Quarter</v>
          </cell>
          <cell r="FB5" t="str">
            <v>Quarter</v>
          </cell>
          <cell r="FC5" t="str">
            <v>Quarter</v>
          </cell>
          <cell r="FD5" t="str">
            <v>Quarter</v>
          </cell>
          <cell r="FE5" t="str">
            <v>Quarter</v>
          </cell>
          <cell r="FF5" t="str">
            <v>Quarter</v>
          </cell>
          <cell r="FG5" t="str">
            <v>Quarter</v>
          </cell>
          <cell r="FH5" t="str">
            <v>Quarter</v>
          </cell>
          <cell r="FI5" t="str">
            <v>Quarter</v>
          </cell>
          <cell r="FJ5" t="str">
            <v>Quarter</v>
          </cell>
          <cell r="FK5" t="str">
            <v>Quarter</v>
          </cell>
          <cell r="FL5" t="str">
            <v>Quarter</v>
          </cell>
          <cell r="FM5" t="str">
            <v>Quarter</v>
          </cell>
          <cell r="FN5" t="str">
            <v>Quarter</v>
          </cell>
          <cell r="FO5" t="str">
            <v>Quarter</v>
          </cell>
          <cell r="FP5" t="str">
            <v>Quarter</v>
          </cell>
          <cell r="FQ5" t="str">
            <v>Quarter</v>
          </cell>
          <cell r="FR5" t="str">
            <v>Quarter</v>
          </cell>
          <cell r="FS5" t="str">
            <v>Quarter</v>
          </cell>
          <cell r="FT5" t="str">
            <v>Quarter</v>
          </cell>
          <cell r="FU5" t="str">
            <v>Quarter</v>
          </cell>
          <cell r="FV5" t="str">
            <v>Quarter</v>
          </cell>
          <cell r="FW5" t="str">
            <v>Quarter</v>
          </cell>
          <cell r="FX5" t="str">
            <v>Quarter</v>
          </cell>
          <cell r="FY5" t="str">
            <v>Quarter</v>
          </cell>
          <cell r="FZ5" t="str">
            <v>Quarter</v>
          </cell>
          <cell r="GA5" t="str">
            <v>Quarter</v>
          </cell>
          <cell r="GB5" t="str">
            <v>Quarter</v>
          </cell>
          <cell r="GC5" t="str">
            <v>Quarter</v>
          </cell>
          <cell r="GD5" t="str">
            <v>Quarter</v>
          </cell>
          <cell r="GE5" t="str">
            <v>Quarter</v>
          </cell>
          <cell r="GF5" t="str">
            <v>Quarter</v>
          </cell>
          <cell r="GG5" t="str">
            <v>Quarter</v>
          </cell>
          <cell r="GH5" t="str">
            <v>Quarter</v>
          </cell>
          <cell r="GI5" t="str">
            <v>Quarter</v>
          </cell>
          <cell r="GJ5" t="str">
            <v>Quarter</v>
          </cell>
          <cell r="GK5" t="str">
            <v>Quarter</v>
          </cell>
          <cell r="GL5" t="str">
            <v>Quarter</v>
          </cell>
          <cell r="GM5" t="str">
            <v>Quarter</v>
          </cell>
          <cell r="GN5" t="str">
            <v>Quarter</v>
          </cell>
          <cell r="GO5" t="str">
            <v>Quarter</v>
          </cell>
          <cell r="GP5" t="str">
            <v>Quarter</v>
          </cell>
          <cell r="GQ5" t="str">
            <v>Quarter</v>
          </cell>
          <cell r="GR5" t="str">
            <v>Quarter</v>
          </cell>
          <cell r="GS5" t="str">
            <v>Quarter</v>
          </cell>
          <cell r="GT5" t="str">
            <v>Quarter</v>
          </cell>
          <cell r="GU5" t="str">
            <v>Quarter</v>
          </cell>
          <cell r="GV5" t="str">
            <v>Quarter</v>
          </cell>
          <cell r="GW5" t="str">
            <v>Quarter</v>
          </cell>
          <cell r="GX5" t="str">
            <v>Quarter</v>
          </cell>
          <cell r="GY5" t="str">
            <v>Quarter</v>
          </cell>
          <cell r="GZ5" t="str">
            <v>Quarter</v>
          </cell>
          <cell r="HA5" t="str">
            <v>Quarter</v>
          </cell>
          <cell r="HB5" t="str">
            <v>Quarter</v>
          </cell>
          <cell r="HC5" t="str">
            <v>Quarter</v>
          </cell>
          <cell r="HD5" t="str">
            <v>Quarter</v>
          </cell>
          <cell r="HE5" t="str">
            <v>Quarter</v>
          </cell>
          <cell r="HF5" t="str">
            <v>Quarter</v>
          </cell>
          <cell r="HG5" t="str">
            <v>Quarter</v>
          </cell>
          <cell r="HH5" t="str">
            <v>Quarter</v>
          </cell>
          <cell r="HI5" t="str">
            <v>Quarter</v>
          </cell>
          <cell r="HJ5" t="str">
            <v>Quarter</v>
          </cell>
          <cell r="HK5" t="str">
            <v>Quarter</v>
          </cell>
          <cell r="HL5" t="str">
            <v>Quarter</v>
          </cell>
          <cell r="HM5" t="str">
            <v>Quarter</v>
          </cell>
          <cell r="HN5" t="str">
            <v>Quarter</v>
          </cell>
          <cell r="HO5" t="str">
            <v>Quarter</v>
          </cell>
          <cell r="HP5" t="str">
            <v>Quarter</v>
          </cell>
          <cell r="HQ5" t="str">
            <v>Quarter</v>
          </cell>
          <cell r="HR5" t="str">
            <v>Quarter</v>
          </cell>
          <cell r="HS5" t="str">
            <v>Quarter</v>
          </cell>
          <cell r="HT5" t="str">
            <v>Quarter</v>
          </cell>
          <cell r="HU5" t="str">
            <v>Quarter</v>
          </cell>
          <cell r="HV5" t="str">
            <v>Quarter</v>
          </cell>
          <cell r="HW5" t="str">
            <v>Quarter</v>
          </cell>
          <cell r="HX5" t="str">
            <v>Quarter</v>
          </cell>
          <cell r="HY5" t="str">
            <v>Quarter</v>
          </cell>
          <cell r="HZ5" t="str">
            <v>Quarter</v>
          </cell>
          <cell r="IA5" t="str">
            <v>Quarter</v>
          </cell>
          <cell r="IB5" t="str">
            <v>Quarter</v>
          </cell>
          <cell r="IC5" t="str">
            <v>Quarter</v>
          </cell>
          <cell r="ID5" t="str">
            <v>Quarter</v>
          </cell>
          <cell r="IE5" t="str">
            <v>Quarter</v>
          </cell>
          <cell r="IF5" t="str">
            <v>Quarter</v>
          </cell>
          <cell r="IG5" t="str">
            <v>Quarter</v>
          </cell>
          <cell r="IH5" t="str">
            <v>Quarter</v>
          </cell>
          <cell r="II5" t="str">
            <v>Quarter</v>
          </cell>
          <cell r="IJ5" t="str">
            <v>Quarter</v>
          </cell>
          <cell r="IK5" t="str">
            <v>Quarter</v>
          </cell>
          <cell r="IL5" t="str">
            <v>Quarter</v>
          </cell>
          <cell r="IM5" t="str">
            <v>Quarter</v>
          </cell>
          <cell r="IN5" t="str">
            <v>Quarter</v>
          </cell>
          <cell r="IO5" t="str">
            <v>Quarter</v>
          </cell>
          <cell r="IP5" t="str">
            <v>Quarter</v>
          </cell>
          <cell r="IQ5" t="str">
            <v>Quarter</v>
          </cell>
        </row>
        <row r="6">
          <cell r="B6">
            <v>3</v>
          </cell>
          <cell r="C6">
            <v>3</v>
          </cell>
          <cell r="D6">
            <v>3</v>
          </cell>
          <cell r="E6">
            <v>3</v>
          </cell>
          <cell r="F6">
            <v>3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  <cell r="N6">
            <v>3</v>
          </cell>
          <cell r="O6">
            <v>3</v>
          </cell>
          <cell r="P6">
            <v>3</v>
          </cell>
          <cell r="Q6">
            <v>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  <cell r="V6">
            <v>3</v>
          </cell>
          <cell r="W6">
            <v>3</v>
          </cell>
          <cell r="X6">
            <v>3</v>
          </cell>
          <cell r="Y6">
            <v>3</v>
          </cell>
          <cell r="Z6">
            <v>3</v>
          </cell>
          <cell r="AA6">
            <v>3</v>
          </cell>
          <cell r="AB6">
            <v>3</v>
          </cell>
          <cell r="AC6">
            <v>3</v>
          </cell>
          <cell r="AD6">
            <v>3</v>
          </cell>
          <cell r="AE6">
            <v>3</v>
          </cell>
          <cell r="AF6">
            <v>3</v>
          </cell>
          <cell r="AG6">
            <v>3</v>
          </cell>
          <cell r="AH6">
            <v>3</v>
          </cell>
          <cell r="AI6">
            <v>3</v>
          </cell>
          <cell r="AJ6">
            <v>3</v>
          </cell>
          <cell r="AK6">
            <v>3</v>
          </cell>
          <cell r="AL6">
            <v>3</v>
          </cell>
          <cell r="AM6">
            <v>3</v>
          </cell>
          <cell r="AN6">
            <v>3</v>
          </cell>
          <cell r="AO6">
            <v>3</v>
          </cell>
          <cell r="AP6">
            <v>3</v>
          </cell>
          <cell r="AQ6">
            <v>3</v>
          </cell>
          <cell r="AR6">
            <v>3</v>
          </cell>
          <cell r="AS6">
            <v>3</v>
          </cell>
          <cell r="AT6">
            <v>3</v>
          </cell>
          <cell r="AU6">
            <v>3</v>
          </cell>
          <cell r="AV6">
            <v>3</v>
          </cell>
          <cell r="AW6">
            <v>3</v>
          </cell>
          <cell r="AX6">
            <v>3</v>
          </cell>
          <cell r="AY6">
            <v>3</v>
          </cell>
          <cell r="AZ6">
            <v>3</v>
          </cell>
          <cell r="BA6">
            <v>3</v>
          </cell>
          <cell r="BB6">
            <v>3</v>
          </cell>
          <cell r="BC6">
            <v>3</v>
          </cell>
          <cell r="BD6">
            <v>3</v>
          </cell>
          <cell r="BE6">
            <v>3</v>
          </cell>
          <cell r="BF6">
            <v>3</v>
          </cell>
          <cell r="BG6">
            <v>3</v>
          </cell>
          <cell r="BH6">
            <v>3</v>
          </cell>
          <cell r="BI6">
            <v>3</v>
          </cell>
          <cell r="BJ6">
            <v>3</v>
          </cell>
          <cell r="BK6">
            <v>3</v>
          </cell>
          <cell r="BL6">
            <v>3</v>
          </cell>
          <cell r="BM6">
            <v>3</v>
          </cell>
          <cell r="BN6">
            <v>3</v>
          </cell>
          <cell r="BO6">
            <v>3</v>
          </cell>
          <cell r="BP6">
            <v>3</v>
          </cell>
          <cell r="BQ6">
            <v>3</v>
          </cell>
          <cell r="BR6">
            <v>3</v>
          </cell>
          <cell r="BS6">
            <v>3</v>
          </cell>
          <cell r="BT6">
            <v>3</v>
          </cell>
          <cell r="BU6">
            <v>3</v>
          </cell>
          <cell r="BV6">
            <v>3</v>
          </cell>
          <cell r="BW6">
            <v>3</v>
          </cell>
          <cell r="BX6">
            <v>3</v>
          </cell>
          <cell r="BY6">
            <v>3</v>
          </cell>
          <cell r="BZ6">
            <v>3</v>
          </cell>
          <cell r="CA6">
            <v>3</v>
          </cell>
          <cell r="CB6">
            <v>3</v>
          </cell>
          <cell r="CC6">
            <v>3</v>
          </cell>
          <cell r="CD6">
            <v>3</v>
          </cell>
          <cell r="CE6">
            <v>3</v>
          </cell>
          <cell r="CF6">
            <v>3</v>
          </cell>
          <cell r="CG6">
            <v>3</v>
          </cell>
          <cell r="CH6">
            <v>3</v>
          </cell>
          <cell r="CI6">
            <v>3</v>
          </cell>
          <cell r="CJ6">
            <v>3</v>
          </cell>
          <cell r="CK6">
            <v>3</v>
          </cell>
          <cell r="CL6">
            <v>3</v>
          </cell>
          <cell r="CM6">
            <v>3</v>
          </cell>
          <cell r="CN6">
            <v>3</v>
          </cell>
          <cell r="CO6">
            <v>3</v>
          </cell>
          <cell r="CP6">
            <v>3</v>
          </cell>
          <cell r="CQ6">
            <v>3</v>
          </cell>
          <cell r="CR6">
            <v>3</v>
          </cell>
          <cell r="CS6">
            <v>3</v>
          </cell>
          <cell r="CT6">
            <v>3</v>
          </cell>
          <cell r="CU6">
            <v>3</v>
          </cell>
          <cell r="CV6">
            <v>3</v>
          </cell>
          <cell r="CW6">
            <v>3</v>
          </cell>
          <cell r="CX6">
            <v>3</v>
          </cell>
          <cell r="CY6">
            <v>3</v>
          </cell>
          <cell r="CZ6">
            <v>3</v>
          </cell>
          <cell r="DA6">
            <v>3</v>
          </cell>
          <cell r="DB6">
            <v>3</v>
          </cell>
          <cell r="DC6">
            <v>3</v>
          </cell>
          <cell r="DD6">
            <v>3</v>
          </cell>
          <cell r="DE6">
            <v>3</v>
          </cell>
          <cell r="DF6">
            <v>3</v>
          </cell>
          <cell r="DG6">
            <v>3</v>
          </cell>
          <cell r="DH6">
            <v>3</v>
          </cell>
          <cell r="DI6">
            <v>3</v>
          </cell>
          <cell r="DJ6">
            <v>3</v>
          </cell>
          <cell r="DK6">
            <v>3</v>
          </cell>
          <cell r="DL6">
            <v>3</v>
          </cell>
          <cell r="DM6">
            <v>3</v>
          </cell>
          <cell r="DN6">
            <v>3</v>
          </cell>
          <cell r="DO6">
            <v>3</v>
          </cell>
          <cell r="DP6">
            <v>3</v>
          </cell>
          <cell r="DQ6">
            <v>3</v>
          </cell>
          <cell r="DR6">
            <v>3</v>
          </cell>
          <cell r="DS6">
            <v>3</v>
          </cell>
          <cell r="DT6">
            <v>3</v>
          </cell>
          <cell r="DU6">
            <v>3</v>
          </cell>
          <cell r="DV6">
            <v>3</v>
          </cell>
          <cell r="DW6">
            <v>3</v>
          </cell>
          <cell r="DX6">
            <v>3</v>
          </cell>
          <cell r="DY6">
            <v>3</v>
          </cell>
          <cell r="DZ6">
            <v>3</v>
          </cell>
          <cell r="EA6">
            <v>3</v>
          </cell>
          <cell r="EB6">
            <v>3</v>
          </cell>
          <cell r="EC6">
            <v>3</v>
          </cell>
          <cell r="ED6">
            <v>3</v>
          </cell>
          <cell r="EE6">
            <v>3</v>
          </cell>
          <cell r="EF6">
            <v>3</v>
          </cell>
          <cell r="EG6">
            <v>3</v>
          </cell>
          <cell r="EH6">
            <v>3</v>
          </cell>
          <cell r="EI6">
            <v>3</v>
          </cell>
          <cell r="EJ6">
            <v>3</v>
          </cell>
          <cell r="EK6">
            <v>3</v>
          </cell>
          <cell r="EL6">
            <v>3</v>
          </cell>
          <cell r="EM6">
            <v>3</v>
          </cell>
          <cell r="EN6">
            <v>3</v>
          </cell>
          <cell r="EO6">
            <v>3</v>
          </cell>
          <cell r="EP6">
            <v>3</v>
          </cell>
          <cell r="EQ6">
            <v>3</v>
          </cell>
          <cell r="ER6">
            <v>3</v>
          </cell>
          <cell r="ES6">
            <v>3</v>
          </cell>
          <cell r="ET6">
            <v>3</v>
          </cell>
          <cell r="EU6">
            <v>3</v>
          </cell>
          <cell r="EV6">
            <v>3</v>
          </cell>
          <cell r="EW6">
            <v>3</v>
          </cell>
          <cell r="EX6">
            <v>3</v>
          </cell>
          <cell r="EY6">
            <v>3</v>
          </cell>
          <cell r="EZ6">
            <v>3</v>
          </cell>
          <cell r="FA6">
            <v>3</v>
          </cell>
          <cell r="FB6">
            <v>3</v>
          </cell>
          <cell r="FC6">
            <v>3</v>
          </cell>
          <cell r="FD6">
            <v>3</v>
          </cell>
          <cell r="FE6">
            <v>3</v>
          </cell>
          <cell r="FF6">
            <v>3</v>
          </cell>
          <cell r="FG6">
            <v>3</v>
          </cell>
          <cell r="FH6">
            <v>3</v>
          </cell>
          <cell r="FI6">
            <v>3</v>
          </cell>
          <cell r="FJ6">
            <v>3</v>
          </cell>
          <cell r="FK6">
            <v>3</v>
          </cell>
          <cell r="FL6">
            <v>3</v>
          </cell>
          <cell r="FM6">
            <v>3</v>
          </cell>
          <cell r="FN6">
            <v>3</v>
          </cell>
          <cell r="FO6">
            <v>3</v>
          </cell>
          <cell r="FP6">
            <v>3</v>
          </cell>
          <cell r="FQ6">
            <v>3</v>
          </cell>
          <cell r="FR6">
            <v>3</v>
          </cell>
          <cell r="FS6">
            <v>3</v>
          </cell>
          <cell r="FT6">
            <v>3</v>
          </cell>
          <cell r="FU6">
            <v>3</v>
          </cell>
          <cell r="FV6">
            <v>3</v>
          </cell>
          <cell r="FW6">
            <v>3</v>
          </cell>
          <cell r="FX6">
            <v>3</v>
          </cell>
          <cell r="FY6">
            <v>3</v>
          </cell>
          <cell r="FZ6">
            <v>3</v>
          </cell>
          <cell r="GA6">
            <v>3</v>
          </cell>
          <cell r="GB6">
            <v>3</v>
          </cell>
          <cell r="GC6">
            <v>3</v>
          </cell>
          <cell r="GD6">
            <v>3</v>
          </cell>
          <cell r="GE6">
            <v>3</v>
          </cell>
          <cell r="GF6">
            <v>3</v>
          </cell>
          <cell r="GG6">
            <v>3</v>
          </cell>
          <cell r="GH6">
            <v>3</v>
          </cell>
          <cell r="GI6">
            <v>3</v>
          </cell>
          <cell r="GJ6">
            <v>3</v>
          </cell>
          <cell r="GK6">
            <v>3</v>
          </cell>
          <cell r="GL6">
            <v>3</v>
          </cell>
          <cell r="GM6">
            <v>3</v>
          </cell>
          <cell r="GN6">
            <v>3</v>
          </cell>
          <cell r="GO6">
            <v>3</v>
          </cell>
          <cell r="GP6">
            <v>3</v>
          </cell>
          <cell r="GQ6">
            <v>3</v>
          </cell>
          <cell r="GR6">
            <v>3</v>
          </cell>
          <cell r="GS6">
            <v>3</v>
          </cell>
          <cell r="GT6">
            <v>3</v>
          </cell>
          <cell r="GU6">
            <v>3</v>
          </cell>
          <cell r="GV6">
            <v>3</v>
          </cell>
          <cell r="GW6">
            <v>3</v>
          </cell>
          <cell r="GX6">
            <v>3</v>
          </cell>
          <cell r="GY6">
            <v>3</v>
          </cell>
          <cell r="GZ6">
            <v>3</v>
          </cell>
          <cell r="HA6">
            <v>3</v>
          </cell>
          <cell r="HB6">
            <v>3</v>
          </cell>
          <cell r="HC6">
            <v>3</v>
          </cell>
          <cell r="HD6">
            <v>3</v>
          </cell>
          <cell r="HE6">
            <v>3</v>
          </cell>
          <cell r="HF6">
            <v>3</v>
          </cell>
          <cell r="HG6">
            <v>3</v>
          </cell>
          <cell r="HH6">
            <v>3</v>
          </cell>
          <cell r="HI6">
            <v>3</v>
          </cell>
          <cell r="HJ6">
            <v>3</v>
          </cell>
          <cell r="HK6">
            <v>3</v>
          </cell>
          <cell r="HL6">
            <v>3</v>
          </cell>
          <cell r="HM6">
            <v>3</v>
          </cell>
          <cell r="HN6">
            <v>3</v>
          </cell>
          <cell r="HO6">
            <v>3</v>
          </cell>
          <cell r="HP6">
            <v>3</v>
          </cell>
          <cell r="HQ6">
            <v>3</v>
          </cell>
          <cell r="HR6">
            <v>3</v>
          </cell>
          <cell r="HS6">
            <v>3</v>
          </cell>
          <cell r="HT6">
            <v>3</v>
          </cell>
          <cell r="HU6">
            <v>3</v>
          </cell>
          <cell r="HV6">
            <v>3</v>
          </cell>
          <cell r="HW6">
            <v>3</v>
          </cell>
          <cell r="HX6">
            <v>3</v>
          </cell>
          <cell r="HY6">
            <v>3</v>
          </cell>
          <cell r="HZ6">
            <v>3</v>
          </cell>
          <cell r="IA6">
            <v>3</v>
          </cell>
          <cell r="IB6">
            <v>3</v>
          </cell>
          <cell r="IC6">
            <v>3</v>
          </cell>
          <cell r="ID6">
            <v>3</v>
          </cell>
          <cell r="IE6">
            <v>3</v>
          </cell>
          <cell r="IF6">
            <v>3</v>
          </cell>
          <cell r="IG6">
            <v>3</v>
          </cell>
          <cell r="IH6">
            <v>3</v>
          </cell>
          <cell r="II6">
            <v>3</v>
          </cell>
          <cell r="IJ6">
            <v>3</v>
          </cell>
          <cell r="IK6">
            <v>3</v>
          </cell>
          <cell r="IL6">
            <v>3</v>
          </cell>
          <cell r="IM6">
            <v>3</v>
          </cell>
          <cell r="IN6">
            <v>3</v>
          </cell>
          <cell r="IO6">
            <v>3</v>
          </cell>
          <cell r="IP6">
            <v>3</v>
          </cell>
          <cell r="IQ6">
            <v>3</v>
          </cell>
        </row>
        <row r="7">
          <cell r="B7">
            <v>27273</v>
          </cell>
          <cell r="C7">
            <v>27273</v>
          </cell>
          <cell r="D7">
            <v>27273</v>
          </cell>
          <cell r="E7">
            <v>31291</v>
          </cell>
          <cell r="F7">
            <v>31291</v>
          </cell>
          <cell r="G7">
            <v>31291</v>
          </cell>
          <cell r="H7">
            <v>31291</v>
          </cell>
          <cell r="I7">
            <v>27273</v>
          </cell>
          <cell r="J7">
            <v>31291</v>
          </cell>
          <cell r="K7">
            <v>27273</v>
          </cell>
          <cell r="L7">
            <v>28369</v>
          </cell>
          <cell r="M7">
            <v>28369</v>
          </cell>
          <cell r="N7">
            <v>28369</v>
          </cell>
          <cell r="O7">
            <v>28369</v>
          </cell>
          <cell r="P7">
            <v>31656</v>
          </cell>
          <cell r="Q7">
            <v>27273</v>
          </cell>
          <cell r="R7">
            <v>27273</v>
          </cell>
          <cell r="S7">
            <v>27273</v>
          </cell>
          <cell r="T7">
            <v>27273</v>
          </cell>
          <cell r="U7">
            <v>27273</v>
          </cell>
          <cell r="V7">
            <v>34578</v>
          </cell>
          <cell r="W7">
            <v>34578</v>
          </cell>
          <cell r="X7">
            <v>34578</v>
          </cell>
          <cell r="Y7">
            <v>27273</v>
          </cell>
          <cell r="Z7">
            <v>27273</v>
          </cell>
          <cell r="AA7">
            <v>27273</v>
          </cell>
          <cell r="AB7">
            <v>27273</v>
          </cell>
          <cell r="AC7">
            <v>27273</v>
          </cell>
          <cell r="AD7">
            <v>27273</v>
          </cell>
          <cell r="AE7">
            <v>27273</v>
          </cell>
          <cell r="AF7">
            <v>27273</v>
          </cell>
          <cell r="AG7">
            <v>27273</v>
          </cell>
          <cell r="AH7">
            <v>34578</v>
          </cell>
          <cell r="AI7">
            <v>34578</v>
          </cell>
          <cell r="AJ7">
            <v>27273</v>
          </cell>
          <cell r="AK7">
            <v>34578</v>
          </cell>
          <cell r="AL7">
            <v>34578</v>
          </cell>
          <cell r="AM7">
            <v>27273</v>
          </cell>
          <cell r="AN7">
            <v>34578</v>
          </cell>
          <cell r="AO7">
            <v>34578</v>
          </cell>
          <cell r="AP7">
            <v>27273</v>
          </cell>
          <cell r="AQ7">
            <v>34578</v>
          </cell>
          <cell r="AR7">
            <v>34578</v>
          </cell>
          <cell r="AS7">
            <v>27273</v>
          </cell>
          <cell r="AT7">
            <v>27273</v>
          </cell>
          <cell r="AU7">
            <v>27273</v>
          </cell>
          <cell r="AV7">
            <v>27273</v>
          </cell>
          <cell r="AW7">
            <v>27273</v>
          </cell>
          <cell r="AX7">
            <v>27273</v>
          </cell>
          <cell r="AY7">
            <v>27273</v>
          </cell>
          <cell r="AZ7">
            <v>27273</v>
          </cell>
          <cell r="BA7">
            <v>27273</v>
          </cell>
          <cell r="BB7">
            <v>27273</v>
          </cell>
          <cell r="BC7">
            <v>21794</v>
          </cell>
          <cell r="BD7">
            <v>21794</v>
          </cell>
          <cell r="BE7">
            <v>27364</v>
          </cell>
          <cell r="BF7">
            <v>27364</v>
          </cell>
          <cell r="BG7">
            <v>27364</v>
          </cell>
          <cell r="BH7">
            <v>31382</v>
          </cell>
          <cell r="BI7">
            <v>31382</v>
          </cell>
          <cell r="BJ7">
            <v>31382</v>
          </cell>
          <cell r="BK7">
            <v>31382</v>
          </cell>
          <cell r="BL7">
            <v>27364</v>
          </cell>
          <cell r="BM7">
            <v>31382</v>
          </cell>
          <cell r="BN7">
            <v>27364</v>
          </cell>
          <cell r="BO7">
            <v>28460</v>
          </cell>
          <cell r="BP7">
            <v>28460</v>
          </cell>
          <cell r="BQ7">
            <v>28460</v>
          </cell>
          <cell r="BR7">
            <v>28460</v>
          </cell>
          <cell r="BS7">
            <v>31747</v>
          </cell>
          <cell r="BT7">
            <v>27364</v>
          </cell>
          <cell r="BU7">
            <v>27364</v>
          </cell>
          <cell r="BV7">
            <v>27364</v>
          </cell>
          <cell r="BW7">
            <v>27364</v>
          </cell>
          <cell r="BX7">
            <v>27364</v>
          </cell>
          <cell r="BY7">
            <v>34669</v>
          </cell>
          <cell r="BZ7">
            <v>34669</v>
          </cell>
          <cell r="CA7">
            <v>34669</v>
          </cell>
          <cell r="CB7">
            <v>27364</v>
          </cell>
          <cell r="CC7">
            <v>27364</v>
          </cell>
          <cell r="CD7">
            <v>27364</v>
          </cell>
          <cell r="CE7">
            <v>27364</v>
          </cell>
          <cell r="CF7">
            <v>27364</v>
          </cell>
          <cell r="CG7">
            <v>27364</v>
          </cell>
          <cell r="CH7">
            <v>27364</v>
          </cell>
          <cell r="CI7">
            <v>27364</v>
          </cell>
          <cell r="CJ7">
            <v>27364</v>
          </cell>
          <cell r="CK7">
            <v>34669</v>
          </cell>
          <cell r="CL7">
            <v>34669</v>
          </cell>
          <cell r="CM7">
            <v>27364</v>
          </cell>
          <cell r="CN7">
            <v>34669</v>
          </cell>
          <cell r="CO7">
            <v>34669</v>
          </cell>
          <cell r="CP7">
            <v>27364</v>
          </cell>
          <cell r="CQ7">
            <v>34669</v>
          </cell>
          <cell r="CR7">
            <v>34669</v>
          </cell>
          <cell r="CS7">
            <v>27364</v>
          </cell>
          <cell r="CT7">
            <v>34669</v>
          </cell>
          <cell r="CU7">
            <v>34669</v>
          </cell>
          <cell r="CV7">
            <v>27364</v>
          </cell>
          <cell r="CW7">
            <v>27364</v>
          </cell>
          <cell r="CX7">
            <v>27364</v>
          </cell>
          <cell r="CY7">
            <v>27364</v>
          </cell>
          <cell r="CZ7">
            <v>27364</v>
          </cell>
          <cell r="DA7">
            <v>27364</v>
          </cell>
          <cell r="DB7">
            <v>27364</v>
          </cell>
          <cell r="DC7">
            <v>27364</v>
          </cell>
          <cell r="DD7">
            <v>27364</v>
          </cell>
          <cell r="DE7">
            <v>27364</v>
          </cell>
          <cell r="DF7">
            <v>21885</v>
          </cell>
          <cell r="DG7">
            <v>27273</v>
          </cell>
          <cell r="DH7">
            <v>27273</v>
          </cell>
          <cell r="DI7">
            <v>27273</v>
          </cell>
          <cell r="DJ7">
            <v>31291</v>
          </cell>
          <cell r="DK7">
            <v>31291</v>
          </cell>
          <cell r="DL7">
            <v>31291</v>
          </cell>
          <cell r="DM7">
            <v>31291</v>
          </cell>
          <cell r="DN7">
            <v>27273</v>
          </cell>
          <cell r="DO7">
            <v>31291</v>
          </cell>
          <cell r="DP7">
            <v>27273</v>
          </cell>
          <cell r="DQ7">
            <v>28369</v>
          </cell>
          <cell r="DR7">
            <v>28369</v>
          </cell>
          <cell r="DS7">
            <v>28369</v>
          </cell>
          <cell r="DT7">
            <v>28369</v>
          </cell>
          <cell r="DU7">
            <v>31656</v>
          </cell>
          <cell r="DV7">
            <v>27273</v>
          </cell>
          <cell r="DW7">
            <v>27273</v>
          </cell>
          <cell r="DX7">
            <v>27273</v>
          </cell>
          <cell r="DY7">
            <v>27273</v>
          </cell>
          <cell r="DZ7">
            <v>27273</v>
          </cell>
          <cell r="EA7">
            <v>34578</v>
          </cell>
          <cell r="EB7">
            <v>34578</v>
          </cell>
          <cell r="EC7">
            <v>34578</v>
          </cell>
          <cell r="ED7">
            <v>27273</v>
          </cell>
          <cell r="EE7">
            <v>27273</v>
          </cell>
          <cell r="EF7">
            <v>27273</v>
          </cell>
          <cell r="EG7">
            <v>27273</v>
          </cell>
          <cell r="EH7">
            <v>27273</v>
          </cell>
          <cell r="EI7">
            <v>27273</v>
          </cell>
          <cell r="EJ7">
            <v>27273</v>
          </cell>
          <cell r="EK7">
            <v>27273</v>
          </cell>
          <cell r="EL7">
            <v>27273</v>
          </cell>
          <cell r="EM7">
            <v>34578</v>
          </cell>
          <cell r="EN7">
            <v>34578</v>
          </cell>
          <cell r="EO7">
            <v>27273</v>
          </cell>
          <cell r="EP7">
            <v>34578</v>
          </cell>
          <cell r="EQ7">
            <v>34578</v>
          </cell>
          <cell r="ER7">
            <v>27273</v>
          </cell>
          <cell r="ES7">
            <v>34578</v>
          </cell>
          <cell r="ET7">
            <v>34578</v>
          </cell>
          <cell r="EU7">
            <v>27273</v>
          </cell>
          <cell r="EV7">
            <v>34578</v>
          </cell>
          <cell r="EW7">
            <v>34578</v>
          </cell>
          <cell r="EX7">
            <v>27273</v>
          </cell>
          <cell r="EY7">
            <v>27273</v>
          </cell>
          <cell r="EZ7">
            <v>27273</v>
          </cell>
          <cell r="FA7">
            <v>27273</v>
          </cell>
          <cell r="FB7">
            <v>27273</v>
          </cell>
          <cell r="FC7">
            <v>27273</v>
          </cell>
          <cell r="FD7">
            <v>27273</v>
          </cell>
          <cell r="FE7">
            <v>27273</v>
          </cell>
          <cell r="FF7">
            <v>27273</v>
          </cell>
          <cell r="FG7">
            <v>27273</v>
          </cell>
          <cell r="FH7">
            <v>21794</v>
          </cell>
          <cell r="FI7">
            <v>21794</v>
          </cell>
          <cell r="FJ7">
            <v>27364</v>
          </cell>
          <cell r="FK7">
            <v>27364</v>
          </cell>
          <cell r="FL7">
            <v>27364</v>
          </cell>
          <cell r="FM7">
            <v>31382</v>
          </cell>
          <cell r="FN7">
            <v>31382</v>
          </cell>
          <cell r="FO7">
            <v>31382</v>
          </cell>
          <cell r="FP7">
            <v>31382</v>
          </cell>
          <cell r="FQ7">
            <v>27364</v>
          </cell>
          <cell r="FR7">
            <v>31382</v>
          </cell>
          <cell r="FS7">
            <v>27364</v>
          </cell>
          <cell r="FT7">
            <v>28460</v>
          </cell>
          <cell r="FU7">
            <v>28460</v>
          </cell>
          <cell r="FV7">
            <v>28460</v>
          </cell>
          <cell r="FW7">
            <v>28460</v>
          </cell>
          <cell r="FX7">
            <v>31747</v>
          </cell>
          <cell r="FY7">
            <v>27364</v>
          </cell>
          <cell r="FZ7">
            <v>27364</v>
          </cell>
          <cell r="GA7">
            <v>27364</v>
          </cell>
          <cell r="GB7">
            <v>27364</v>
          </cell>
          <cell r="GC7">
            <v>27364</v>
          </cell>
          <cell r="GD7">
            <v>34669</v>
          </cell>
          <cell r="GE7">
            <v>34669</v>
          </cell>
          <cell r="GF7">
            <v>34669</v>
          </cell>
          <cell r="GG7">
            <v>27364</v>
          </cell>
          <cell r="GH7">
            <v>27364</v>
          </cell>
          <cell r="GI7">
            <v>27364</v>
          </cell>
          <cell r="GJ7">
            <v>27364</v>
          </cell>
          <cell r="GK7">
            <v>27364</v>
          </cell>
          <cell r="GL7">
            <v>27364</v>
          </cell>
          <cell r="GM7">
            <v>27364</v>
          </cell>
          <cell r="GN7">
            <v>27364</v>
          </cell>
          <cell r="GO7">
            <v>27364</v>
          </cell>
          <cell r="GP7">
            <v>34669</v>
          </cell>
          <cell r="GQ7">
            <v>34669</v>
          </cell>
          <cell r="GR7">
            <v>27364</v>
          </cell>
          <cell r="GS7">
            <v>34669</v>
          </cell>
          <cell r="GT7">
            <v>34669</v>
          </cell>
          <cell r="GU7">
            <v>27364</v>
          </cell>
          <cell r="GV7">
            <v>34669</v>
          </cell>
          <cell r="GW7">
            <v>34669</v>
          </cell>
          <cell r="GX7">
            <v>27364</v>
          </cell>
          <cell r="GY7">
            <v>34669</v>
          </cell>
          <cell r="GZ7">
            <v>34669</v>
          </cell>
          <cell r="HA7">
            <v>27364</v>
          </cell>
          <cell r="HB7">
            <v>27364</v>
          </cell>
          <cell r="HC7">
            <v>27364</v>
          </cell>
          <cell r="HD7">
            <v>27364</v>
          </cell>
          <cell r="HE7">
            <v>27364</v>
          </cell>
          <cell r="HF7">
            <v>27364</v>
          </cell>
          <cell r="HG7">
            <v>27364</v>
          </cell>
          <cell r="HH7">
            <v>27364</v>
          </cell>
          <cell r="HI7">
            <v>27364</v>
          </cell>
          <cell r="HJ7">
            <v>27364</v>
          </cell>
          <cell r="HK7">
            <v>21885</v>
          </cell>
          <cell r="HL7">
            <v>27273</v>
          </cell>
          <cell r="HM7">
            <v>27273</v>
          </cell>
          <cell r="HN7">
            <v>27273</v>
          </cell>
          <cell r="HO7">
            <v>31291</v>
          </cell>
          <cell r="HP7">
            <v>31291</v>
          </cell>
          <cell r="HQ7">
            <v>31291</v>
          </cell>
          <cell r="HR7">
            <v>31291</v>
          </cell>
          <cell r="HS7">
            <v>27273</v>
          </cell>
          <cell r="HT7">
            <v>31291</v>
          </cell>
          <cell r="HU7">
            <v>27273</v>
          </cell>
          <cell r="HV7">
            <v>28369</v>
          </cell>
          <cell r="HW7">
            <v>28369</v>
          </cell>
          <cell r="HX7">
            <v>28369</v>
          </cell>
          <cell r="HY7">
            <v>28369</v>
          </cell>
          <cell r="HZ7">
            <v>31656</v>
          </cell>
          <cell r="IA7">
            <v>27273</v>
          </cell>
          <cell r="IB7">
            <v>27273</v>
          </cell>
          <cell r="IC7">
            <v>27273</v>
          </cell>
          <cell r="ID7">
            <v>27273</v>
          </cell>
          <cell r="IE7">
            <v>27273</v>
          </cell>
          <cell r="IF7">
            <v>34578</v>
          </cell>
          <cell r="IG7">
            <v>34578</v>
          </cell>
          <cell r="IH7">
            <v>34578</v>
          </cell>
          <cell r="II7">
            <v>27273</v>
          </cell>
          <cell r="IJ7">
            <v>27273</v>
          </cell>
          <cell r="IK7">
            <v>27273</v>
          </cell>
          <cell r="IL7">
            <v>27273</v>
          </cell>
          <cell r="IM7">
            <v>27273</v>
          </cell>
          <cell r="IN7">
            <v>27273</v>
          </cell>
          <cell r="IO7">
            <v>27273</v>
          </cell>
          <cell r="IP7">
            <v>27273</v>
          </cell>
          <cell r="IQ7">
            <v>27273</v>
          </cell>
        </row>
        <row r="8">
          <cell r="B8">
            <v>43070</v>
          </cell>
          <cell r="C8">
            <v>43070</v>
          </cell>
          <cell r="D8">
            <v>43070</v>
          </cell>
          <cell r="E8">
            <v>43070</v>
          </cell>
          <cell r="F8">
            <v>43070</v>
          </cell>
          <cell r="G8">
            <v>43070</v>
          </cell>
          <cell r="H8">
            <v>43070</v>
          </cell>
          <cell r="I8">
            <v>43070</v>
          </cell>
          <cell r="J8">
            <v>43070</v>
          </cell>
          <cell r="K8">
            <v>43070</v>
          </cell>
          <cell r="L8">
            <v>43070</v>
          </cell>
          <cell r="M8">
            <v>43070</v>
          </cell>
          <cell r="N8">
            <v>43070</v>
          </cell>
          <cell r="O8">
            <v>43070</v>
          </cell>
          <cell r="P8">
            <v>43070</v>
          </cell>
          <cell r="Q8">
            <v>43070</v>
          </cell>
          <cell r="R8">
            <v>43070</v>
          </cell>
          <cell r="S8">
            <v>43070</v>
          </cell>
          <cell r="T8">
            <v>43070</v>
          </cell>
          <cell r="U8">
            <v>43070</v>
          </cell>
          <cell r="V8">
            <v>43070</v>
          </cell>
          <cell r="W8">
            <v>43070</v>
          </cell>
          <cell r="X8">
            <v>43070</v>
          </cell>
          <cell r="Y8">
            <v>43070</v>
          </cell>
          <cell r="Z8">
            <v>43070</v>
          </cell>
          <cell r="AA8">
            <v>43070</v>
          </cell>
          <cell r="AB8">
            <v>43070</v>
          </cell>
          <cell r="AC8">
            <v>43070</v>
          </cell>
          <cell r="AD8">
            <v>43070</v>
          </cell>
          <cell r="AE8">
            <v>43070</v>
          </cell>
          <cell r="AF8">
            <v>43070</v>
          </cell>
          <cell r="AG8">
            <v>43070</v>
          </cell>
          <cell r="AH8">
            <v>43070</v>
          </cell>
          <cell r="AI8">
            <v>43070</v>
          </cell>
          <cell r="AJ8">
            <v>43070</v>
          </cell>
          <cell r="AK8">
            <v>43070</v>
          </cell>
          <cell r="AL8">
            <v>43070</v>
          </cell>
          <cell r="AM8">
            <v>43070</v>
          </cell>
          <cell r="AN8">
            <v>43070</v>
          </cell>
          <cell r="AO8">
            <v>43070</v>
          </cell>
          <cell r="AP8">
            <v>43070</v>
          </cell>
          <cell r="AQ8">
            <v>43070</v>
          </cell>
          <cell r="AR8">
            <v>43070</v>
          </cell>
          <cell r="AS8">
            <v>43070</v>
          </cell>
          <cell r="AT8">
            <v>43070</v>
          </cell>
          <cell r="AU8">
            <v>43070</v>
          </cell>
          <cell r="AV8">
            <v>43070</v>
          </cell>
          <cell r="AW8">
            <v>43070</v>
          </cell>
          <cell r="AX8">
            <v>43070</v>
          </cell>
          <cell r="AY8">
            <v>43070</v>
          </cell>
          <cell r="AZ8">
            <v>43070</v>
          </cell>
          <cell r="BA8">
            <v>43070</v>
          </cell>
          <cell r="BB8">
            <v>43070</v>
          </cell>
          <cell r="BC8">
            <v>43070</v>
          </cell>
          <cell r="BD8">
            <v>43070</v>
          </cell>
          <cell r="BE8">
            <v>43070</v>
          </cell>
          <cell r="BF8">
            <v>43070</v>
          </cell>
          <cell r="BG8">
            <v>43070</v>
          </cell>
          <cell r="BH8">
            <v>43070</v>
          </cell>
          <cell r="BI8">
            <v>43070</v>
          </cell>
          <cell r="BJ8">
            <v>43070</v>
          </cell>
          <cell r="BK8">
            <v>43070</v>
          </cell>
          <cell r="BL8">
            <v>43070</v>
          </cell>
          <cell r="BM8">
            <v>43070</v>
          </cell>
          <cell r="BN8">
            <v>43070</v>
          </cell>
          <cell r="BO8">
            <v>43070</v>
          </cell>
          <cell r="BP8">
            <v>43070</v>
          </cell>
          <cell r="BQ8">
            <v>43070</v>
          </cell>
          <cell r="BR8">
            <v>43070</v>
          </cell>
          <cell r="BS8">
            <v>43070</v>
          </cell>
          <cell r="BT8">
            <v>43070</v>
          </cell>
          <cell r="BU8">
            <v>43070</v>
          </cell>
          <cell r="BV8">
            <v>43070</v>
          </cell>
          <cell r="BW8">
            <v>43070</v>
          </cell>
          <cell r="BX8">
            <v>43070</v>
          </cell>
          <cell r="BY8">
            <v>43070</v>
          </cell>
          <cell r="BZ8">
            <v>43070</v>
          </cell>
          <cell r="CA8">
            <v>43070</v>
          </cell>
          <cell r="CB8">
            <v>43070</v>
          </cell>
          <cell r="CC8">
            <v>43070</v>
          </cell>
          <cell r="CD8">
            <v>43070</v>
          </cell>
          <cell r="CE8">
            <v>43070</v>
          </cell>
          <cell r="CF8">
            <v>43070</v>
          </cell>
          <cell r="CG8">
            <v>43070</v>
          </cell>
          <cell r="CH8">
            <v>43070</v>
          </cell>
          <cell r="CI8">
            <v>43070</v>
          </cell>
          <cell r="CJ8">
            <v>43070</v>
          </cell>
          <cell r="CK8">
            <v>43070</v>
          </cell>
          <cell r="CL8">
            <v>43070</v>
          </cell>
          <cell r="CM8">
            <v>43070</v>
          </cell>
          <cell r="CN8">
            <v>43070</v>
          </cell>
          <cell r="CO8">
            <v>43070</v>
          </cell>
          <cell r="CP8">
            <v>43070</v>
          </cell>
          <cell r="CQ8">
            <v>43070</v>
          </cell>
          <cell r="CR8">
            <v>43070</v>
          </cell>
          <cell r="CS8">
            <v>43070</v>
          </cell>
          <cell r="CT8">
            <v>43070</v>
          </cell>
          <cell r="CU8">
            <v>43070</v>
          </cell>
          <cell r="CV8">
            <v>43070</v>
          </cell>
          <cell r="CW8">
            <v>43070</v>
          </cell>
          <cell r="CX8">
            <v>43070</v>
          </cell>
          <cell r="CY8">
            <v>43070</v>
          </cell>
          <cell r="CZ8">
            <v>43070</v>
          </cell>
          <cell r="DA8">
            <v>43070</v>
          </cell>
          <cell r="DB8">
            <v>43070</v>
          </cell>
          <cell r="DC8">
            <v>43070</v>
          </cell>
          <cell r="DD8">
            <v>43070</v>
          </cell>
          <cell r="DE8">
            <v>43070</v>
          </cell>
          <cell r="DF8">
            <v>43070</v>
          </cell>
          <cell r="DG8">
            <v>43070</v>
          </cell>
          <cell r="DH8">
            <v>43070</v>
          </cell>
          <cell r="DI8">
            <v>43070</v>
          </cell>
          <cell r="DJ8">
            <v>43070</v>
          </cell>
          <cell r="DK8">
            <v>43070</v>
          </cell>
          <cell r="DL8">
            <v>43070</v>
          </cell>
          <cell r="DM8">
            <v>43070</v>
          </cell>
          <cell r="DN8">
            <v>43070</v>
          </cell>
          <cell r="DO8">
            <v>43070</v>
          </cell>
          <cell r="DP8">
            <v>43070</v>
          </cell>
          <cell r="DQ8">
            <v>43070</v>
          </cell>
          <cell r="DR8">
            <v>43070</v>
          </cell>
          <cell r="DS8">
            <v>43070</v>
          </cell>
          <cell r="DT8">
            <v>43070</v>
          </cell>
          <cell r="DU8">
            <v>43070</v>
          </cell>
          <cell r="DV8">
            <v>43070</v>
          </cell>
          <cell r="DW8">
            <v>43070</v>
          </cell>
          <cell r="DX8">
            <v>43070</v>
          </cell>
          <cell r="DY8">
            <v>43070</v>
          </cell>
          <cell r="DZ8">
            <v>43070</v>
          </cell>
          <cell r="EA8">
            <v>43070</v>
          </cell>
          <cell r="EB8">
            <v>43070</v>
          </cell>
          <cell r="EC8">
            <v>43070</v>
          </cell>
          <cell r="ED8">
            <v>43070</v>
          </cell>
          <cell r="EE8">
            <v>43070</v>
          </cell>
          <cell r="EF8">
            <v>43070</v>
          </cell>
          <cell r="EG8">
            <v>43070</v>
          </cell>
          <cell r="EH8">
            <v>43070</v>
          </cell>
          <cell r="EI8">
            <v>43070</v>
          </cell>
          <cell r="EJ8">
            <v>43070</v>
          </cell>
          <cell r="EK8">
            <v>43070</v>
          </cell>
          <cell r="EL8">
            <v>43070</v>
          </cell>
          <cell r="EM8">
            <v>43070</v>
          </cell>
          <cell r="EN8">
            <v>43070</v>
          </cell>
          <cell r="EO8">
            <v>43070</v>
          </cell>
          <cell r="EP8">
            <v>43070</v>
          </cell>
          <cell r="EQ8">
            <v>43070</v>
          </cell>
          <cell r="ER8">
            <v>43070</v>
          </cell>
          <cell r="ES8">
            <v>43070</v>
          </cell>
          <cell r="ET8">
            <v>43070</v>
          </cell>
          <cell r="EU8">
            <v>43070</v>
          </cell>
          <cell r="EV8">
            <v>43070</v>
          </cell>
          <cell r="EW8">
            <v>43070</v>
          </cell>
          <cell r="EX8">
            <v>43070</v>
          </cell>
          <cell r="EY8">
            <v>43070</v>
          </cell>
          <cell r="EZ8">
            <v>43070</v>
          </cell>
          <cell r="FA8">
            <v>43070</v>
          </cell>
          <cell r="FB8">
            <v>43070</v>
          </cell>
          <cell r="FC8">
            <v>43070</v>
          </cell>
          <cell r="FD8">
            <v>43070</v>
          </cell>
          <cell r="FE8">
            <v>43070</v>
          </cell>
          <cell r="FF8">
            <v>43070</v>
          </cell>
          <cell r="FG8">
            <v>43070</v>
          </cell>
          <cell r="FH8">
            <v>43070</v>
          </cell>
          <cell r="FI8">
            <v>43070</v>
          </cell>
          <cell r="FJ8">
            <v>43070</v>
          </cell>
          <cell r="FK8">
            <v>43070</v>
          </cell>
          <cell r="FL8">
            <v>43070</v>
          </cell>
          <cell r="FM8">
            <v>43070</v>
          </cell>
          <cell r="FN8">
            <v>43070</v>
          </cell>
          <cell r="FO8">
            <v>43070</v>
          </cell>
          <cell r="FP8">
            <v>43070</v>
          </cell>
          <cell r="FQ8">
            <v>43070</v>
          </cell>
          <cell r="FR8">
            <v>43070</v>
          </cell>
          <cell r="FS8">
            <v>43070</v>
          </cell>
          <cell r="FT8">
            <v>43070</v>
          </cell>
          <cell r="FU8">
            <v>43070</v>
          </cell>
          <cell r="FV8">
            <v>43070</v>
          </cell>
          <cell r="FW8">
            <v>43070</v>
          </cell>
          <cell r="FX8">
            <v>43070</v>
          </cell>
          <cell r="FY8">
            <v>43070</v>
          </cell>
          <cell r="FZ8">
            <v>43070</v>
          </cell>
          <cell r="GA8">
            <v>43070</v>
          </cell>
          <cell r="GB8">
            <v>43070</v>
          </cell>
          <cell r="GC8">
            <v>43070</v>
          </cell>
          <cell r="GD8">
            <v>43070</v>
          </cell>
          <cell r="GE8">
            <v>43070</v>
          </cell>
          <cell r="GF8">
            <v>43070</v>
          </cell>
          <cell r="GG8">
            <v>43070</v>
          </cell>
          <cell r="GH8">
            <v>43070</v>
          </cell>
          <cell r="GI8">
            <v>43070</v>
          </cell>
          <cell r="GJ8">
            <v>43070</v>
          </cell>
          <cell r="GK8">
            <v>43070</v>
          </cell>
          <cell r="GL8">
            <v>43070</v>
          </cell>
          <cell r="GM8">
            <v>43070</v>
          </cell>
          <cell r="GN8">
            <v>43070</v>
          </cell>
          <cell r="GO8">
            <v>43070</v>
          </cell>
          <cell r="GP8">
            <v>43070</v>
          </cell>
          <cell r="GQ8">
            <v>43070</v>
          </cell>
          <cell r="GR8">
            <v>43070</v>
          </cell>
          <cell r="GS8">
            <v>43070</v>
          </cell>
          <cell r="GT8">
            <v>43070</v>
          </cell>
          <cell r="GU8">
            <v>43070</v>
          </cell>
          <cell r="GV8">
            <v>43070</v>
          </cell>
          <cell r="GW8">
            <v>43070</v>
          </cell>
          <cell r="GX8">
            <v>43070</v>
          </cell>
          <cell r="GY8">
            <v>43070</v>
          </cell>
          <cell r="GZ8">
            <v>43070</v>
          </cell>
          <cell r="HA8">
            <v>43070</v>
          </cell>
          <cell r="HB8">
            <v>43070</v>
          </cell>
          <cell r="HC8">
            <v>43070</v>
          </cell>
          <cell r="HD8">
            <v>43070</v>
          </cell>
          <cell r="HE8">
            <v>43070</v>
          </cell>
          <cell r="HF8">
            <v>43070</v>
          </cell>
          <cell r="HG8">
            <v>43070</v>
          </cell>
          <cell r="HH8">
            <v>43070</v>
          </cell>
          <cell r="HI8">
            <v>43070</v>
          </cell>
          <cell r="HJ8">
            <v>43070</v>
          </cell>
          <cell r="HK8">
            <v>43070</v>
          </cell>
          <cell r="HL8">
            <v>43070</v>
          </cell>
          <cell r="HM8">
            <v>43070</v>
          </cell>
          <cell r="HN8">
            <v>43070</v>
          </cell>
          <cell r="HO8">
            <v>43070</v>
          </cell>
          <cell r="HP8">
            <v>43070</v>
          </cell>
          <cell r="HQ8">
            <v>43070</v>
          </cell>
          <cell r="HR8">
            <v>43070</v>
          </cell>
          <cell r="HS8">
            <v>43070</v>
          </cell>
          <cell r="HT8">
            <v>43070</v>
          </cell>
          <cell r="HU8">
            <v>43070</v>
          </cell>
          <cell r="HV8">
            <v>43070</v>
          </cell>
          <cell r="HW8">
            <v>43070</v>
          </cell>
          <cell r="HX8">
            <v>43070</v>
          </cell>
          <cell r="HY8">
            <v>43070</v>
          </cell>
          <cell r="HZ8">
            <v>43070</v>
          </cell>
          <cell r="IA8">
            <v>43070</v>
          </cell>
          <cell r="IB8">
            <v>43070</v>
          </cell>
          <cell r="IC8">
            <v>43070</v>
          </cell>
          <cell r="ID8">
            <v>43070</v>
          </cell>
          <cell r="IE8">
            <v>43070</v>
          </cell>
          <cell r="IF8">
            <v>43070</v>
          </cell>
          <cell r="IG8">
            <v>43070</v>
          </cell>
          <cell r="IH8">
            <v>43070</v>
          </cell>
          <cell r="II8">
            <v>43070</v>
          </cell>
          <cell r="IJ8">
            <v>43070</v>
          </cell>
          <cell r="IK8">
            <v>43070</v>
          </cell>
          <cell r="IL8">
            <v>43070</v>
          </cell>
          <cell r="IM8">
            <v>43070</v>
          </cell>
          <cell r="IN8">
            <v>43070</v>
          </cell>
          <cell r="IO8">
            <v>43070</v>
          </cell>
          <cell r="IP8">
            <v>43070</v>
          </cell>
          <cell r="IQ8">
            <v>43070</v>
          </cell>
        </row>
        <row r="9">
          <cell r="B9">
            <v>174</v>
          </cell>
          <cell r="C9">
            <v>174</v>
          </cell>
          <cell r="D9">
            <v>174</v>
          </cell>
          <cell r="E9">
            <v>130</v>
          </cell>
          <cell r="F9">
            <v>130</v>
          </cell>
          <cell r="G9">
            <v>130</v>
          </cell>
          <cell r="H9">
            <v>130</v>
          </cell>
          <cell r="I9">
            <v>174</v>
          </cell>
          <cell r="J9">
            <v>130</v>
          </cell>
          <cell r="K9">
            <v>174</v>
          </cell>
          <cell r="L9">
            <v>162</v>
          </cell>
          <cell r="M9">
            <v>162</v>
          </cell>
          <cell r="N9">
            <v>162</v>
          </cell>
          <cell r="O9">
            <v>162</v>
          </cell>
          <cell r="P9">
            <v>126</v>
          </cell>
          <cell r="Q9">
            <v>174</v>
          </cell>
          <cell r="R9">
            <v>174</v>
          </cell>
          <cell r="S9">
            <v>174</v>
          </cell>
          <cell r="T9">
            <v>174</v>
          </cell>
          <cell r="U9">
            <v>174</v>
          </cell>
          <cell r="V9">
            <v>94</v>
          </cell>
          <cell r="W9">
            <v>94</v>
          </cell>
          <cell r="X9">
            <v>94</v>
          </cell>
          <cell r="Y9">
            <v>174</v>
          </cell>
          <cell r="Z9">
            <v>174</v>
          </cell>
          <cell r="AA9">
            <v>174</v>
          </cell>
          <cell r="AB9">
            <v>174</v>
          </cell>
          <cell r="AC9">
            <v>174</v>
          </cell>
          <cell r="AD9">
            <v>174</v>
          </cell>
          <cell r="AE9">
            <v>174</v>
          </cell>
          <cell r="AF9">
            <v>174</v>
          </cell>
          <cell r="AG9">
            <v>174</v>
          </cell>
          <cell r="AH9">
            <v>94</v>
          </cell>
          <cell r="AI9">
            <v>94</v>
          </cell>
          <cell r="AJ9">
            <v>174</v>
          </cell>
          <cell r="AK9">
            <v>94</v>
          </cell>
          <cell r="AL9">
            <v>94</v>
          </cell>
          <cell r="AM9">
            <v>174</v>
          </cell>
          <cell r="AN9">
            <v>94</v>
          </cell>
          <cell r="AO9">
            <v>94</v>
          </cell>
          <cell r="AP9">
            <v>174</v>
          </cell>
          <cell r="AQ9">
            <v>94</v>
          </cell>
          <cell r="AR9">
            <v>94</v>
          </cell>
          <cell r="AS9">
            <v>174</v>
          </cell>
          <cell r="AT9">
            <v>174</v>
          </cell>
          <cell r="AU9">
            <v>174</v>
          </cell>
          <cell r="AV9">
            <v>174</v>
          </cell>
          <cell r="AW9">
            <v>174</v>
          </cell>
          <cell r="AX9">
            <v>174</v>
          </cell>
          <cell r="AY9">
            <v>174</v>
          </cell>
          <cell r="AZ9">
            <v>174</v>
          </cell>
          <cell r="BA9">
            <v>174</v>
          </cell>
          <cell r="BB9">
            <v>174</v>
          </cell>
          <cell r="BC9">
            <v>234</v>
          </cell>
          <cell r="BD9">
            <v>234</v>
          </cell>
          <cell r="BE9">
            <v>173</v>
          </cell>
          <cell r="BF9">
            <v>173</v>
          </cell>
          <cell r="BG9">
            <v>173</v>
          </cell>
          <cell r="BH9">
            <v>129</v>
          </cell>
          <cell r="BI9">
            <v>129</v>
          </cell>
          <cell r="BJ9">
            <v>129</v>
          </cell>
          <cell r="BK9">
            <v>129</v>
          </cell>
          <cell r="BL9">
            <v>173</v>
          </cell>
          <cell r="BM9">
            <v>129</v>
          </cell>
          <cell r="BN9">
            <v>173</v>
          </cell>
          <cell r="BO9">
            <v>161</v>
          </cell>
          <cell r="BP9">
            <v>161</v>
          </cell>
          <cell r="BQ9">
            <v>161</v>
          </cell>
          <cell r="BR9">
            <v>161</v>
          </cell>
          <cell r="BS9">
            <v>125</v>
          </cell>
          <cell r="BT9">
            <v>173</v>
          </cell>
          <cell r="BU9">
            <v>173</v>
          </cell>
          <cell r="BV9">
            <v>173</v>
          </cell>
          <cell r="BW9">
            <v>173</v>
          </cell>
          <cell r="BX9">
            <v>173</v>
          </cell>
          <cell r="BY9">
            <v>93</v>
          </cell>
          <cell r="BZ9">
            <v>93</v>
          </cell>
          <cell r="CA9">
            <v>93</v>
          </cell>
          <cell r="CB9">
            <v>173</v>
          </cell>
          <cell r="CC9">
            <v>173</v>
          </cell>
          <cell r="CD9">
            <v>173</v>
          </cell>
          <cell r="CE9">
            <v>173</v>
          </cell>
          <cell r="CF9">
            <v>173</v>
          </cell>
          <cell r="CG9">
            <v>173</v>
          </cell>
          <cell r="CH9">
            <v>173</v>
          </cell>
          <cell r="CI9">
            <v>173</v>
          </cell>
          <cell r="CJ9">
            <v>173</v>
          </cell>
          <cell r="CK9">
            <v>93</v>
          </cell>
          <cell r="CL9">
            <v>93</v>
          </cell>
          <cell r="CM9">
            <v>173</v>
          </cell>
          <cell r="CN9">
            <v>93</v>
          </cell>
          <cell r="CO9">
            <v>93</v>
          </cell>
          <cell r="CP9">
            <v>173</v>
          </cell>
          <cell r="CQ9">
            <v>93</v>
          </cell>
          <cell r="CR9">
            <v>93</v>
          </cell>
          <cell r="CS9">
            <v>173</v>
          </cell>
          <cell r="CT9">
            <v>93</v>
          </cell>
          <cell r="CU9">
            <v>93</v>
          </cell>
          <cell r="CV9">
            <v>173</v>
          </cell>
          <cell r="CW9">
            <v>173</v>
          </cell>
          <cell r="CX9">
            <v>173</v>
          </cell>
          <cell r="CY9">
            <v>173</v>
          </cell>
          <cell r="CZ9">
            <v>173</v>
          </cell>
          <cell r="DA9">
            <v>173</v>
          </cell>
          <cell r="DB9">
            <v>173</v>
          </cell>
          <cell r="DC9">
            <v>173</v>
          </cell>
          <cell r="DD9">
            <v>173</v>
          </cell>
          <cell r="DE9">
            <v>173</v>
          </cell>
          <cell r="DF9">
            <v>233</v>
          </cell>
          <cell r="DG9">
            <v>174</v>
          </cell>
          <cell r="DH9">
            <v>174</v>
          </cell>
          <cell r="DI9">
            <v>174</v>
          </cell>
          <cell r="DJ9">
            <v>130</v>
          </cell>
          <cell r="DK9">
            <v>130</v>
          </cell>
          <cell r="DL9">
            <v>130</v>
          </cell>
          <cell r="DM9">
            <v>130</v>
          </cell>
          <cell r="DN9">
            <v>174</v>
          </cell>
          <cell r="DO9">
            <v>130</v>
          </cell>
          <cell r="DP9">
            <v>174</v>
          </cell>
          <cell r="DQ9">
            <v>162</v>
          </cell>
          <cell r="DR9">
            <v>162</v>
          </cell>
          <cell r="DS9">
            <v>162</v>
          </cell>
          <cell r="DT9">
            <v>162</v>
          </cell>
          <cell r="DU9">
            <v>126</v>
          </cell>
          <cell r="DV9">
            <v>174</v>
          </cell>
          <cell r="DW9">
            <v>174</v>
          </cell>
          <cell r="DX9">
            <v>174</v>
          </cell>
          <cell r="DY9">
            <v>174</v>
          </cell>
          <cell r="DZ9">
            <v>174</v>
          </cell>
          <cell r="EA9">
            <v>94</v>
          </cell>
          <cell r="EB9">
            <v>94</v>
          </cell>
          <cell r="EC9">
            <v>94</v>
          </cell>
          <cell r="ED9">
            <v>174</v>
          </cell>
          <cell r="EE9">
            <v>174</v>
          </cell>
          <cell r="EF9">
            <v>174</v>
          </cell>
          <cell r="EG9">
            <v>174</v>
          </cell>
          <cell r="EH9">
            <v>174</v>
          </cell>
          <cell r="EI9">
            <v>174</v>
          </cell>
          <cell r="EJ9">
            <v>174</v>
          </cell>
          <cell r="EK9">
            <v>174</v>
          </cell>
          <cell r="EL9">
            <v>174</v>
          </cell>
          <cell r="EM9">
            <v>94</v>
          </cell>
          <cell r="EN9">
            <v>94</v>
          </cell>
          <cell r="EO9">
            <v>174</v>
          </cell>
          <cell r="EP9">
            <v>94</v>
          </cell>
          <cell r="EQ9">
            <v>94</v>
          </cell>
          <cell r="ER9">
            <v>174</v>
          </cell>
          <cell r="ES9">
            <v>94</v>
          </cell>
          <cell r="ET9">
            <v>94</v>
          </cell>
          <cell r="EU9">
            <v>174</v>
          </cell>
          <cell r="EV9">
            <v>94</v>
          </cell>
          <cell r="EW9">
            <v>94</v>
          </cell>
          <cell r="EX9">
            <v>174</v>
          </cell>
          <cell r="EY9">
            <v>174</v>
          </cell>
          <cell r="EZ9">
            <v>174</v>
          </cell>
          <cell r="FA9">
            <v>174</v>
          </cell>
          <cell r="FB9">
            <v>174</v>
          </cell>
          <cell r="FC9">
            <v>174</v>
          </cell>
          <cell r="FD9">
            <v>174</v>
          </cell>
          <cell r="FE9">
            <v>174</v>
          </cell>
          <cell r="FF9">
            <v>174</v>
          </cell>
          <cell r="FG9">
            <v>174</v>
          </cell>
          <cell r="FH9">
            <v>234</v>
          </cell>
          <cell r="FI9">
            <v>234</v>
          </cell>
          <cell r="FJ9">
            <v>173</v>
          </cell>
          <cell r="FK9">
            <v>173</v>
          </cell>
          <cell r="FL9">
            <v>173</v>
          </cell>
          <cell r="FM9">
            <v>129</v>
          </cell>
          <cell r="FN9">
            <v>129</v>
          </cell>
          <cell r="FO9">
            <v>129</v>
          </cell>
          <cell r="FP9">
            <v>129</v>
          </cell>
          <cell r="FQ9">
            <v>173</v>
          </cell>
          <cell r="FR9">
            <v>129</v>
          </cell>
          <cell r="FS9">
            <v>173</v>
          </cell>
          <cell r="FT9">
            <v>161</v>
          </cell>
          <cell r="FU9">
            <v>161</v>
          </cell>
          <cell r="FV9">
            <v>161</v>
          </cell>
          <cell r="FW9">
            <v>161</v>
          </cell>
          <cell r="FX9">
            <v>125</v>
          </cell>
          <cell r="FY9">
            <v>173</v>
          </cell>
          <cell r="FZ9">
            <v>173</v>
          </cell>
          <cell r="GA9">
            <v>173</v>
          </cell>
          <cell r="GB9">
            <v>173</v>
          </cell>
          <cell r="GC9">
            <v>173</v>
          </cell>
          <cell r="GD9">
            <v>93</v>
          </cell>
          <cell r="GE9">
            <v>93</v>
          </cell>
          <cell r="GF9">
            <v>93</v>
          </cell>
          <cell r="GG9">
            <v>173</v>
          </cell>
          <cell r="GH9">
            <v>173</v>
          </cell>
          <cell r="GI9">
            <v>173</v>
          </cell>
          <cell r="GJ9">
            <v>173</v>
          </cell>
          <cell r="GK9">
            <v>173</v>
          </cell>
          <cell r="GL9">
            <v>173</v>
          </cell>
          <cell r="GM9">
            <v>173</v>
          </cell>
          <cell r="GN9">
            <v>173</v>
          </cell>
          <cell r="GO9">
            <v>173</v>
          </cell>
          <cell r="GP9">
            <v>93</v>
          </cell>
          <cell r="GQ9">
            <v>93</v>
          </cell>
          <cell r="GR9">
            <v>173</v>
          </cell>
          <cell r="GS9">
            <v>93</v>
          </cell>
          <cell r="GT9">
            <v>93</v>
          </cell>
          <cell r="GU9">
            <v>173</v>
          </cell>
          <cell r="GV9">
            <v>93</v>
          </cell>
          <cell r="GW9">
            <v>93</v>
          </cell>
          <cell r="GX9">
            <v>173</v>
          </cell>
          <cell r="GY9">
            <v>93</v>
          </cell>
          <cell r="GZ9">
            <v>93</v>
          </cell>
          <cell r="HA9">
            <v>173</v>
          </cell>
          <cell r="HB9">
            <v>173</v>
          </cell>
          <cell r="HC9">
            <v>173</v>
          </cell>
          <cell r="HD9">
            <v>173</v>
          </cell>
          <cell r="HE9">
            <v>173</v>
          </cell>
          <cell r="HF9">
            <v>173</v>
          </cell>
          <cell r="HG9">
            <v>173</v>
          </cell>
          <cell r="HH9">
            <v>173</v>
          </cell>
          <cell r="HI9">
            <v>173</v>
          </cell>
          <cell r="HJ9">
            <v>173</v>
          </cell>
          <cell r="HK9">
            <v>233</v>
          </cell>
          <cell r="HL9">
            <v>174</v>
          </cell>
          <cell r="HM9">
            <v>174</v>
          </cell>
          <cell r="HN9">
            <v>174</v>
          </cell>
          <cell r="HO9">
            <v>130</v>
          </cell>
          <cell r="HP9">
            <v>130</v>
          </cell>
          <cell r="HQ9">
            <v>130</v>
          </cell>
          <cell r="HR9">
            <v>130</v>
          </cell>
          <cell r="HS9">
            <v>174</v>
          </cell>
          <cell r="HT9">
            <v>130</v>
          </cell>
          <cell r="HU9">
            <v>174</v>
          </cell>
          <cell r="HV9">
            <v>162</v>
          </cell>
          <cell r="HW9">
            <v>162</v>
          </cell>
          <cell r="HX9">
            <v>162</v>
          </cell>
          <cell r="HY9">
            <v>162</v>
          </cell>
          <cell r="HZ9">
            <v>126</v>
          </cell>
          <cell r="IA9">
            <v>174</v>
          </cell>
          <cell r="IB9">
            <v>174</v>
          </cell>
          <cell r="IC9">
            <v>174</v>
          </cell>
          <cell r="ID9">
            <v>174</v>
          </cell>
          <cell r="IE9">
            <v>174</v>
          </cell>
          <cell r="IF9">
            <v>94</v>
          </cell>
          <cell r="IG9">
            <v>94</v>
          </cell>
          <cell r="IH9">
            <v>94</v>
          </cell>
          <cell r="II9">
            <v>174</v>
          </cell>
          <cell r="IJ9">
            <v>174</v>
          </cell>
          <cell r="IK9">
            <v>174</v>
          </cell>
          <cell r="IL9">
            <v>174</v>
          </cell>
          <cell r="IM9">
            <v>174</v>
          </cell>
          <cell r="IN9">
            <v>174</v>
          </cell>
          <cell r="IO9">
            <v>174</v>
          </cell>
          <cell r="IP9">
            <v>174</v>
          </cell>
          <cell r="IQ9">
            <v>174</v>
          </cell>
        </row>
        <row r="10">
          <cell r="B10" t="str">
            <v>A2716379A</v>
          </cell>
          <cell r="C10" t="str">
            <v>A2716380K</v>
          </cell>
          <cell r="D10" t="str">
            <v>A2716378X</v>
          </cell>
          <cell r="E10" t="str">
            <v>A3606069F</v>
          </cell>
          <cell r="F10" t="str">
            <v>A3606070R</v>
          </cell>
          <cell r="G10" t="str">
            <v>A83722605X</v>
          </cell>
          <cell r="H10" t="str">
            <v>A83722610T</v>
          </cell>
          <cell r="I10" t="str">
            <v>A2716383T</v>
          </cell>
          <cell r="J10" t="str">
            <v>A2716382R</v>
          </cell>
          <cell r="K10" t="str">
            <v>A2716381L</v>
          </cell>
          <cell r="L10" t="str">
            <v>A2716385W</v>
          </cell>
          <cell r="M10" t="str">
            <v>A2716389F</v>
          </cell>
          <cell r="N10" t="str">
            <v>A2716386X</v>
          </cell>
          <cell r="O10" t="str">
            <v>A2716387A</v>
          </cell>
          <cell r="P10" t="str">
            <v>A85231742R</v>
          </cell>
          <cell r="Q10" t="str">
            <v>A2716384V</v>
          </cell>
          <cell r="R10" t="str">
            <v>A2716393W</v>
          </cell>
          <cell r="S10" t="str">
            <v>A2716394X</v>
          </cell>
          <cell r="T10" t="str">
            <v>A2716395A</v>
          </cell>
          <cell r="U10" t="str">
            <v>A2716587V</v>
          </cell>
          <cell r="V10" t="str">
            <v>A85231743T</v>
          </cell>
          <cell r="W10" t="str">
            <v>A85231744V</v>
          </cell>
          <cell r="X10" t="str">
            <v>A85231745W</v>
          </cell>
          <cell r="Y10" t="str">
            <v>A2716396C</v>
          </cell>
          <cell r="Z10" t="str">
            <v>A2716397F</v>
          </cell>
          <cell r="AA10" t="str">
            <v>A2716398J</v>
          </cell>
          <cell r="AB10" t="str">
            <v>A2716399K</v>
          </cell>
          <cell r="AC10" t="str">
            <v>A3348484C</v>
          </cell>
          <cell r="AD10" t="str">
            <v>A2716401K</v>
          </cell>
          <cell r="AE10" t="str">
            <v>A3348485F</v>
          </cell>
          <cell r="AF10" t="str">
            <v>A2716404T</v>
          </cell>
          <cell r="AG10" t="str">
            <v>A2716400J</v>
          </cell>
          <cell r="AH10" t="str">
            <v>A85231746X</v>
          </cell>
          <cell r="AI10" t="str">
            <v>A85231747A</v>
          </cell>
          <cell r="AJ10" t="str">
            <v>A2716405V</v>
          </cell>
          <cell r="AK10" t="str">
            <v>A85231748C</v>
          </cell>
          <cell r="AL10" t="str">
            <v>A85231749F</v>
          </cell>
          <cell r="AM10" t="str">
            <v>A2716406W</v>
          </cell>
          <cell r="AN10" t="str">
            <v>A85231750R</v>
          </cell>
          <cell r="AO10" t="str">
            <v>A85231751T</v>
          </cell>
          <cell r="AP10" t="str">
            <v>A2716407X</v>
          </cell>
          <cell r="AQ10" t="str">
            <v>A85231752V</v>
          </cell>
          <cell r="AR10" t="str">
            <v>A85231753W</v>
          </cell>
          <cell r="AS10" t="str">
            <v>A2716408A</v>
          </cell>
          <cell r="AT10" t="str">
            <v>A2716409C</v>
          </cell>
          <cell r="AU10" t="str">
            <v>A2716410L</v>
          </cell>
          <cell r="AV10" t="str">
            <v>A2716411R</v>
          </cell>
          <cell r="AW10" t="str">
            <v>A2716412T</v>
          </cell>
          <cell r="AX10" t="str">
            <v>A2716413V</v>
          </cell>
          <cell r="AY10" t="str">
            <v>A2716414W</v>
          </cell>
          <cell r="AZ10" t="str">
            <v>A2529206X</v>
          </cell>
          <cell r="BA10" t="str">
            <v>A2303599W</v>
          </cell>
          <cell r="BB10" t="str">
            <v>A2323358F</v>
          </cell>
          <cell r="BC10" t="str">
            <v>A2303601W</v>
          </cell>
          <cell r="BD10" t="str">
            <v>A2304334J</v>
          </cell>
          <cell r="BE10" t="str">
            <v>A2716299A</v>
          </cell>
          <cell r="BF10" t="str">
            <v>A2716300X</v>
          </cell>
          <cell r="BG10" t="str">
            <v>A2716298X</v>
          </cell>
          <cell r="BH10" t="str">
            <v>A3605674K</v>
          </cell>
          <cell r="BI10" t="str">
            <v>A3605676R</v>
          </cell>
          <cell r="BJ10" t="str">
            <v>A83722607C</v>
          </cell>
          <cell r="BK10" t="str">
            <v>A83722612W</v>
          </cell>
          <cell r="BL10" t="str">
            <v>A2716303F</v>
          </cell>
          <cell r="BM10" t="str">
            <v>A2716302C</v>
          </cell>
          <cell r="BN10" t="str">
            <v>A2716301A</v>
          </cell>
          <cell r="BO10" t="str">
            <v>A2716305K</v>
          </cell>
          <cell r="BP10" t="str">
            <v>A2716309V</v>
          </cell>
          <cell r="BQ10" t="str">
            <v>A2716306L</v>
          </cell>
          <cell r="BR10" t="str">
            <v>A2716307R</v>
          </cell>
          <cell r="BS10" t="str">
            <v>A85231682X</v>
          </cell>
          <cell r="BT10" t="str">
            <v>A2716304J</v>
          </cell>
          <cell r="BU10" t="str">
            <v>A2716314L</v>
          </cell>
          <cell r="BV10" t="str">
            <v>A2716315R</v>
          </cell>
          <cell r="BW10" t="str">
            <v>A2716316T</v>
          </cell>
          <cell r="BX10" t="str">
            <v>A2716313K</v>
          </cell>
          <cell r="BY10" t="str">
            <v>A85231684C</v>
          </cell>
          <cell r="BZ10" t="str">
            <v>A85231686J</v>
          </cell>
          <cell r="CA10" t="str">
            <v>A85231688L</v>
          </cell>
          <cell r="CB10" t="str">
            <v>A2716317V</v>
          </cell>
          <cell r="CC10" t="str">
            <v>A2716318W</v>
          </cell>
          <cell r="CD10" t="str">
            <v>A2716319X</v>
          </cell>
          <cell r="CE10" t="str">
            <v>A2716320J</v>
          </cell>
          <cell r="CF10" t="str">
            <v>A3348486J</v>
          </cell>
          <cell r="CG10" t="str">
            <v>A2716322L</v>
          </cell>
          <cell r="CH10" t="str">
            <v>A3348487K</v>
          </cell>
          <cell r="CI10" t="str">
            <v>A2716325V</v>
          </cell>
          <cell r="CJ10" t="str">
            <v>A2716321K</v>
          </cell>
          <cell r="CK10" t="str">
            <v>A85231690X</v>
          </cell>
          <cell r="CL10" t="str">
            <v>A85231692C</v>
          </cell>
          <cell r="CM10" t="str">
            <v>A2716326W</v>
          </cell>
          <cell r="CN10" t="str">
            <v>A85231694J</v>
          </cell>
          <cell r="CO10" t="str">
            <v>A85231696L</v>
          </cell>
          <cell r="CP10" t="str">
            <v>A2716327X</v>
          </cell>
          <cell r="CQ10" t="str">
            <v>A85231698T</v>
          </cell>
          <cell r="CR10" t="str">
            <v>A85231700T</v>
          </cell>
          <cell r="CS10" t="str">
            <v>A2716328A</v>
          </cell>
          <cell r="CT10" t="str">
            <v>A85231702W</v>
          </cell>
          <cell r="CU10" t="str">
            <v>A85231704A</v>
          </cell>
          <cell r="CV10" t="str">
            <v>A2716329C</v>
          </cell>
          <cell r="CW10" t="str">
            <v>A2716330L</v>
          </cell>
          <cell r="CX10" t="str">
            <v>A2716331R</v>
          </cell>
          <cell r="CY10" t="str">
            <v>A2716332T</v>
          </cell>
          <cell r="CZ10" t="str">
            <v>A2716333V</v>
          </cell>
          <cell r="DA10" t="str">
            <v>A2716334W</v>
          </cell>
          <cell r="DB10" t="str">
            <v>A2716335X</v>
          </cell>
          <cell r="DC10" t="str">
            <v>A2529207A</v>
          </cell>
          <cell r="DD10" t="str">
            <v>A2303678V</v>
          </cell>
          <cell r="DE10" t="str">
            <v>A2323355X</v>
          </cell>
          <cell r="DF10" t="str">
            <v>A2298668K</v>
          </cell>
          <cell r="DG10" t="str">
            <v>A2716161K</v>
          </cell>
          <cell r="DH10" t="str">
            <v>A2716162L</v>
          </cell>
          <cell r="DI10" t="str">
            <v>A2716160J</v>
          </cell>
          <cell r="DJ10" t="str">
            <v>A3606066X</v>
          </cell>
          <cell r="DK10" t="str">
            <v>A3606067A</v>
          </cell>
          <cell r="DL10" t="str">
            <v>A83722621X</v>
          </cell>
          <cell r="DM10" t="str">
            <v>A83722609J</v>
          </cell>
          <cell r="DN10" t="str">
            <v>A2716165V</v>
          </cell>
          <cell r="DO10" t="str">
            <v>A2716164T</v>
          </cell>
          <cell r="DP10" t="str">
            <v>A2716163R</v>
          </cell>
          <cell r="DQ10" t="str">
            <v>A2716167X</v>
          </cell>
          <cell r="DR10" t="str">
            <v>A2716171R</v>
          </cell>
          <cell r="DS10" t="str">
            <v>A2716168A</v>
          </cell>
          <cell r="DT10" t="str">
            <v>A2716169C</v>
          </cell>
          <cell r="DU10" t="str">
            <v>A85231754X</v>
          </cell>
          <cell r="DV10" t="str">
            <v>A2716166W</v>
          </cell>
          <cell r="DW10" t="str">
            <v>A2716176A</v>
          </cell>
          <cell r="DX10" t="str">
            <v>A2716177C</v>
          </cell>
          <cell r="DY10" t="str">
            <v>A2716178F</v>
          </cell>
          <cell r="DZ10" t="str">
            <v>A2716175X</v>
          </cell>
          <cell r="EA10" t="str">
            <v>A85231755A</v>
          </cell>
          <cell r="EB10" t="str">
            <v>A85231756C</v>
          </cell>
          <cell r="EC10" t="str">
            <v>A85231757F</v>
          </cell>
          <cell r="ED10" t="str">
            <v>A2716179J</v>
          </cell>
          <cell r="EE10" t="str">
            <v>A2716180T</v>
          </cell>
          <cell r="EF10" t="str">
            <v>A2716181V</v>
          </cell>
          <cell r="EG10" t="str">
            <v>A2716182W</v>
          </cell>
          <cell r="EH10" t="str">
            <v>A3348488L</v>
          </cell>
          <cell r="EI10" t="str">
            <v>A2716184A</v>
          </cell>
          <cell r="EJ10" t="str">
            <v>A3348489R</v>
          </cell>
          <cell r="EK10" t="str">
            <v>A2716187J</v>
          </cell>
          <cell r="EL10" t="str">
            <v>A2716183X</v>
          </cell>
          <cell r="EM10" t="str">
            <v>A85231758J</v>
          </cell>
          <cell r="EN10" t="str">
            <v>A85231759K</v>
          </cell>
          <cell r="EO10" t="str">
            <v>A2716188K</v>
          </cell>
          <cell r="EP10" t="str">
            <v>A85231760V</v>
          </cell>
          <cell r="EQ10" t="str">
            <v>A85231761W</v>
          </cell>
          <cell r="ER10" t="str">
            <v>A2716189L</v>
          </cell>
          <cell r="ES10" t="str">
            <v>A85231762X</v>
          </cell>
          <cell r="ET10" t="str">
            <v>A85231763A</v>
          </cell>
          <cell r="EU10" t="str">
            <v>A2716190W</v>
          </cell>
          <cell r="EV10" t="str">
            <v>A85231764C</v>
          </cell>
          <cell r="EW10" t="str">
            <v>A85231765F</v>
          </cell>
          <cell r="EX10" t="str">
            <v>A2716191X</v>
          </cell>
          <cell r="EY10" t="str">
            <v>A2716585R</v>
          </cell>
          <cell r="EZ10" t="str">
            <v>A2716192A</v>
          </cell>
          <cell r="FA10" t="str">
            <v>A2716193C</v>
          </cell>
          <cell r="FB10" t="str">
            <v>A2716194F</v>
          </cell>
          <cell r="FC10" t="str">
            <v>A2716195J</v>
          </cell>
          <cell r="FD10" t="str">
            <v>A2716196K</v>
          </cell>
          <cell r="FE10" t="str">
            <v>A2529209F</v>
          </cell>
          <cell r="FF10" t="str">
            <v>A2303469X</v>
          </cell>
          <cell r="FG10" t="str">
            <v>A2323353V</v>
          </cell>
          <cell r="FH10" t="str">
            <v>A2303471K</v>
          </cell>
          <cell r="FI10" t="str">
            <v>A2304402X</v>
          </cell>
          <cell r="FJ10" t="str">
            <v>A2716041T</v>
          </cell>
          <cell r="FK10" t="str">
            <v>A2716042V</v>
          </cell>
          <cell r="FL10" t="str">
            <v>A2716040R</v>
          </cell>
          <cell r="FM10" t="str">
            <v>A3605670A</v>
          </cell>
          <cell r="FN10" t="str">
            <v>A3605672F</v>
          </cell>
          <cell r="FO10" t="str">
            <v>A83722606A</v>
          </cell>
          <cell r="FP10" t="str">
            <v>A83722611V</v>
          </cell>
          <cell r="FQ10" t="str">
            <v>A2716045A</v>
          </cell>
          <cell r="FR10" t="str">
            <v>A2716044X</v>
          </cell>
          <cell r="FS10" t="str">
            <v>A2716043W</v>
          </cell>
          <cell r="FT10" t="str">
            <v>A2716047F</v>
          </cell>
          <cell r="FU10" t="str">
            <v>A2716051W</v>
          </cell>
          <cell r="FV10" t="str">
            <v>A2716048J</v>
          </cell>
          <cell r="FW10" t="str">
            <v>A2716049K</v>
          </cell>
          <cell r="FX10" t="str">
            <v>A85231706F</v>
          </cell>
          <cell r="FY10" t="str">
            <v>A2716046C</v>
          </cell>
          <cell r="FZ10" t="str">
            <v>A2716056J</v>
          </cell>
          <cell r="GA10" t="str">
            <v>A2716057K</v>
          </cell>
          <cell r="GB10" t="str">
            <v>A2716058L</v>
          </cell>
          <cell r="GC10" t="str">
            <v>A2716055F</v>
          </cell>
          <cell r="GD10" t="str">
            <v>A85231708K</v>
          </cell>
          <cell r="GE10" t="str">
            <v>A85231710W</v>
          </cell>
          <cell r="GF10" t="str">
            <v>A85231712A</v>
          </cell>
          <cell r="GG10" t="str">
            <v>A2716059R</v>
          </cell>
          <cell r="GH10" t="str">
            <v>A2716060X</v>
          </cell>
          <cell r="GI10" t="str">
            <v>A2716061A</v>
          </cell>
          <cell r="GJ10" t="str">
            <v>A2716062C</v>
          </cell>
          <cell r="GK10" t="str">
            <v>A3348490X</v>
          </cell>
          <cell r="GL10" t="str">
            <v>A2716064J</v>
          </cell>
          <cell r="GM10" t="str">
            <v>A3348491A</v>
          </cell>
          <cell r="GN10" t="str">
            <v>A2716067R</v>
          </cell>
          <cell r="GO10" t="str">
            <v>A2716063F</v>
          </cell>
          <cell r="GP10" t="str">
            <v>A85231714F</v>
          </cell>
          <cell r="GQ10" t="str">
            <v>A85231716K</v>
          </cell>
          <cell r="GR10" t="str">
            <v>A2716068T</v>
          </cell>
          <cell r="GS10" t="str">
            <v>A85231718R</v>
          </cell>
          <cell r="GT10" t="str">
            <v>A85231720A</v>
          </cell>
          <cell r="GU10" t="str">
            <v>A2716069V</v>
          </cell>
          <cell r="GV10" t="str">
            <v>A85231722F</v>
          </cell>
          <cell r="GW10" t="str">
            <v>A85231724K</v>
          </cell>
          <cell r="GX10" t="str">
            <v>A2716070C</v>
          </cell>
          <cell r="GY10" t="str">
            <v>A85231726R</v>
          </cell>
          <cell r="GZ10" t="str">
            <v>A85231728V</v>
          </cell>
          <cell r="HA10" t="str">
            <v>A2716071F</v>
          </cell>
          <cell r="HB10" t="str">
            <v>A2716072J</v>
          </cell>
          <cell r="HC10" t="str">
            <v>A2716073K</v>
          </cell>
          <cell r="HD10" t="str">
            <v>A2716074L</v>
          </cell>
          <cell r="HE10" t="str">
            <v>A2716075R</v>
          </cell>
          <cell r="HF10" t="str">
            <v>A2716076T</v>
          </cell>
          <cell r="HG10" t="str">
            <v>A2716077V</v>
          </cell>
          <cell r="HH10" t="str">
            <v>A2529210R</v>
          </cell>
          <cell r="HI10" t="str">
            <v>A2303548W</v>
          </cell>
          <cell r="HJ10" t="str">
            <v>A2323350L</v>
          </cell>
          <cell r="HK10" t="str">
            <v>A2304370T</v>
          </cell>
          <cell r="HL10" t="str">
            <v>A2716242L</v>
          </cell>
          <cell r="HM10" t="str">
            <v>A2716243R</v>
          </cell>
          <cell r="HN10" t="str">
            <v>A2716241K</v>
          </cell>
          <cell r="HO10" t="str">
            <v>A3605677T</v>
          </cell>
          <cell r="HP10" t="str">
            <v>A3605673J</v>
          </cell>
          <cell r="HQ10" t="str">
            <v>A83722620W</v>
          </cell>
          <cell r="HR10" t="str">
            <v>A83722608F</v>
          </cell>
          <cell r="HS10" t="str">
            <v>A2716246W</v>
          </cell>
          <cell r="HT10" t="str">
            <v>A2716245V</v>
          </cell>
          <cell r="HU10" t="str">
            <v>A2716244T</v>
          </cell>
          <cell r="HV10" t="str">
            <v>A2716248A</v>
          </cell>
          <cell r="HW10" t="str">
            <v>A2716252T</v>
          </cell>
          <cell r="HX10" t="str">
            <v>A2716249C</v>
          </cell>
          <cell r="HY10" t="str">
            <v>A2716250L</v>
          </cell>
          <cell r="HZ10" t="str">
            <v>A85231766J</v>
          </cell>
          <cell r="IA10" t="str">
            <v>A2716247X</v>
          </cell>
          <cell r="IB10" t="str">
            <v>A2716257C</v>
          </cell>
          <cell r="IC10" t="str">
            <v>A2716258F</v>
          </cell>
          <cell r="ID10" t="str">
            <v>A2716259J</v>
          </cell>
          <cell r="IE10" t="str">
            <v>A2716256A</v>
          </cell>
          <cell r="IF10" t="str">
            <v>A85231767K</v>
          </cell>
          <cell r="IG10" t="str">
            <v>A85231768L</v>
          </cell>
          <cell r="IH10" t="str">
            <v>A85231769R</v>
          </cell>
          <cell r="II10" t="str">
            <v>A2716260T</v>
          </cell>
          <cell r="IJ10" t="str">
            <v>A2716261V</v>
          </cell>
          <cell r="IK10" t="str">
            <v>A2716262W</v>
          </cell>
          <cell r="IL10" t="str">
            <v>A2716263X</v>
          </cell>
          <cell r="IM10" t="str">
            <v>A3348492C</v>
          </cell>
          <cell r="IN10" t="str">
            <v>A2716265C</v>
          </cell>
          <cell r="IO10" t="str">
            <v>A3348493F</v>
          </cell>
          <cell r="IP10" t="str">
            <v>A2716268K</v>
          </cell>
          <cell r="IQ10" t="str">
            <v>A2716264A</v>
          </cell>
        </row>
        <row r="11">
          <cell r="BC11">
            <v>986</v>
          </cell>
          <cell r="BD11">
            <v>60097</v>
          </cell>
          <cell r="FH11">
            <v>1191</v>
          </cell>
          <cell r="FI11">
            <v>60240</v>
          </cell>
        </row>
        <row r="12">
          <cell r="BC12">
            <v>667</v>
          </cell>
          <cell r="BD12">
            <v>60734</v>
          </cell>
          <cell r="DF12">
            <v>1.1000000000000001</v>
          </cell>
          <cell r="FH12">
            <v>546</v>
          </cell>
          <cell r="FI12">
            <v>60767</v>
          </cell>
          <cell r="HK12">
            <v>0.9</v>
          </cell>
        </row>
        <row r="13">
          <cell r="BC13">
            <v>398</v>
          </cell>
          <cell r="BD13">
            <v>61516</v>
          </cell>
          <cell r="DF13">
            <v>1.3</v>
          </cell>
          <cell r="FH13">
            <v>210</v>
          </cell>
          <cell r="FI13">
            <v>61071</v>
          </cell>
          <cell r="HK13">
            <v>0.5</v>
          </cell>
        </row>
        <row r="14">
          <cell r="BC14">
            <v>183</v>
          </cell>
          <cell r="BD14">
            <v>62328</v>
          </cell>
          <cell r="DF14">
            <v>1.3</v>
          </cell>
          <cell r="FH14">
            <v>621</v>
          </cell>
          <cell r="FI14">
            <v>62764</v>
          </cell>
          <cell r="HK14">
            <v>2.8</v>
          </cell>
        </row>
        <row r="15">
          <cell r="BC15">
            <v>216</v>
          </cell>
          <cell r="BD15">
            <v>62885</v>
          </cell>
          <cell r="DF15">
            <v>0.9</v>
          </cell>
          <cell r="FH15">
            <v>-185</v>
          </cell>
          <cell r="FI15">
            <v>62906</v>
          </cell>
          <cell r="HK15">
            <v>0.2</v>
          </cell>
        </row>
        <row r="16">
          <cell r="BC16">
            <v>545</v>
          </cell>
          <cell r="BD16">
            <v>62997</v>
          </cell>
          <cell r="DF16">
            <v>0.2</v>
          </cell>
          <cell r="FH16">
            <v>501</v>
          </cell>
          <cell r="FI16">
            <v>62779</v>
          </cell>
          <cell r="HK16">
            <v>-0.2</v>
          </cell>
        </row>
        <row r="17">
          <cell r="BC17">
            <v>1064</v>
          </cell>
          <cell r="BD17">
            <v>62676</v>
          </cell>
          <cell r="DF17">
            <v>-0.5</v>
          </cell>
          <cell r="FH17">
            <v>1233</v>
          </cell>
          <cell r="FI17">
            <v>62968</v>
          </cell>
          <cell r="HK17">
            <v>0.3</v>
          </cell>
        </row>
        <row r="18">
          <cell r="BC18">
            <v>1460</v>
          </cell>
          <cell r="BD18">
            <v>62238</v>
          </cell>
          <cell r="DF18">
            <v>-0.7</v>
          </cell>
          <cell r="FH18">
            <v>1536</v>
          </cell>
          <cell r="FI18">
            <v>62276</v>
          </cell>
          <cell r="HK18">
            <v>-1.1000000000000001</v>
          </cell>
        </row>
        <row r="19">
          <cell r="BC19">
            <v>1458</v>
          </cell>
          <cell r="BD19">
            <v>62108</v>
          </cell>
          <cell r="DF19">
            <v>-0.2</v>
          </cell>
          <cell r="FH19">
            <v>1430</v>
          </cell>
          <cell r="FI19">
            <v>61832</v>
          </cell>
          <cell r="HK19">
            <v>-0.7</v>
          </cell>
        </row>
        <row r="20">
          <cell r="BC20">
            <v>1426</v>
          </cell>
          <cell r="BD20">
            <v>62772</v>
          </cell>
          <cell r="DF20">
            <v>1.1000000000000001</v>
          </cell>
          <cell r="FH20">
            <v>1360</v>
          </cell>
          <cell r="FI20">
            <v>62536</v>
          </cell>
          <cell r="HK20">
            <v>1.1000000000000001</v>
          </cell>
        </row>
        <row r="21">
          <cell r="BC21">
            <v>1443</v>
          </cell>
          <cell r="BD21">
            <v>64041</v>
          </cell>
          <cell r="DF21">
            <v>2</v>
          </cell>
          <cell r="FH21">
            <v>1286</v>
          </cell>
          <cell r="FI21">
            <v>64290</v>
          </cell>
          <cell r="HK21">
            <v>2.8</v>
          </cell>
        </row>
        <row r="22">
          <cell r="BC22">
            <v>1333</v>
          </cell>
          <cell r="BD22">
            <v>65267</v>
          </cell>
          <cell r="DF22">
            <v>1.9</v>
          </cell>
          <cell r="FH22">
            <v>1714</v>
          </cell>
          <cell r="FI22">
            <v>65521</v>
          </cell>
          <cell r="HK22">
            <v>1.9</v>
          </cell>
        </row>
        <row r="23">
          <cell r="BC23">
            <v>1017</v>
          </cell>
          <cell r="BD23">
            <v>66402</v>
          </cell>
          <cell r="DF23">
            <v>1.7</v>
          </cell>
          <cell r="FH23">
            <v>876</v>
          </cell>
          <cell r="FI23">
            <v>66055</v>
          </cell>
          <cell r="HK23">
            <v>0.8</v>
          </cell>
        </row>
        <row r="24">
          <cell r="BC24">
            <v>738</v>
          </cell>
          <cell r="BD24">
            <v>67256</v>
          </cell>
          <cell r="DF24">
            <v>1.3</v>
          </cell>
          <cell r="FH24">
            <v>613</v>
          </cell>
          <cell r="FI24">
            <v>67240</v>
          </cell>
          <cell r="HK24">
            <v>1.8</v>
          </cell>
        </row>
        <row r="25">
          <cell r="BC25">
            <v>745</v>
          </cell>
          <cell r="BD25">
            <v>68013</v>
          </cell>
          <cell r="DF25">
            <v>1.1000000000000001</v>
          </cell>
          <cell r="FH25">
            <v>707</v>
          </cell>
          <cell r="FI25">
            <v>68790</v>
          </cell>
          <cell r="HK25">
            <v>2.2999999999999998</v>
          </cell>
        </row>
        <row r="26">
          <cell r="BC26">
            <v>978</v>
          </cell>
          <cell r="BD26">
            <v>69049</v>
          </cell>
          <cell r="DF26">
            <v>1.5</v>
          </cell>
          <cell r="FH26">
            <v>1112</v>
          </cell>
          <cell r="FI26">
            <v>67890</v>
          </cell>
          <cell r="HK26">
            <v>-1.3</v>
          </cell>
        </row>
        <row r="27">
          <cell r="BC27">
            <v>1196</v>
          </cell>
          <cell r="BD27">
            <v>70290</v>
          </cell>
          <cell r="DF27">
            <v>1.8</v>
          </cell>
          <cell r="FH27">
            <v>1190</v>
          </cell>
          <cell r="FI27">
            <v>70675</v>
          </cell>
          <cell r="HK27">
            <v>4.0999999999999996</v>
          </cell>
        </row>
        <row r="28">
          <cell r="BC28">
            <v>1413</v>
          </cell>
          <cell r="BD28">
            <v>71636</v>
          </cell>
          <cell r="DF28">
            <v>1.9</v>
          </cell>
          <cell r="FH28">
            <v>1266</v>
          </cell>
          <cell r="FI28">
            <v>72195</v>
          </cell>
          <cell r="HK28">
            <v>2.2000000000000002</v>
          </cell>
        </row>
        <row r="29">
          <cell r="BC29">
            <v>1522</v>
          </cell>
          <cell r="BD29">
            <v>72678</v>
          </cell>
          <cell r="DF29">
            <v>1.5</v>
          </cell>
          <cell r="FH29">
            <v>1645</v>
          </cell>
          <cell r="FI29">
            <v>72083</v>
          </cell>
          <cell r="HK29">
            <v>-0.2</v>
          </cell>
        </row>
        <row r="30">
          <cell r="BC30">
            <v>1443</v>
          </cell>
          <cell r="BD30">
            <v>73526</v>
          </cell>
          <cell r="DF30">
            <v>1.2</v>
          </cell>
          <cell r="FH30">
            <v>1634</v>
          </cell>
          <cell r="FI30">
            <v>73863</v>
          </cell>
          <cell r="HK30">
            <v>2.5</v>
          </cell>
        </row>
        <row r="31">
          <cell r="BC31">
            <v>1321</v>
          </cell>
          <cell r="BD31">
            <v>74727</v>
          </cell>
          <cell r="DF31">
            <v>1.6</v>
          </cell>
          <cell r="FH31">
            <v>1054</v>
          </cell>
          <cell r="FI31">
            <v>74319</v>
          </cell>
          <cell r="HK31">
            <v>0.6</v>
          </cell>
        </row>
        <row r="32">
          <cell r="BC32">
            <v>1346</v>
          </cell>
          <cell r="BD32">
            <v>76116</v>
          </cell>
          <cell r="DF32">
            <v>1.9</v>
          </cell>
          <cell r="FH32">
            <v>1278</v>
          </cell>
          <cell r="FI32">
            <v>76430</v>
          </cell>
          <cell r="HK32">
            <v>2.8</v>
          </cell>
        </row>
        <row r="33">
          <cell r="BC33">
            <v>1558</v>
          </cell>
          <cell r="BD33">
            <v>77253</v>
          </cell>
          <cell r="DF33">
            <v>1.5</v>
          </cell>
          <cell r="FH33">
            <v>1761</v>
          </cell>
          <cell r="FI33">
            <v>77070</v>
          </cell>
          <cell r="HK33">
            <v>0.8</v>
          </cell>
        </row>
        <row r="34">
          <cell r="BC34">
            <v>1735</v>
          </cell>
          <cell r="BD34">
            <v>77994</v>
          </cell>
          <cell r="DF34">
            <v>1</v>
          </cell>
          <cell r="FH34">
            <v>1622</v>
          </cell>
          <cell r="FI34">
            <v>78279</v>
          </cell>
          <cell r="HK34">
            <v>1.6</v>
          </cell>
        </row>
        <row r="35">
          <cell r="BC35">
            <v>1639</v>
          </cell>
          <cell r="BD35">
            <v>78149</v>
          </cell>
          <cell r="DF35">
            <v>0.2</v>
          </cell>
          <cell r="FH35">
            <v>1759</v>
          </cell>
          <cell r="FI35">
            <v>78051</v>
          </cell>
          <cell r="HK35">
            <v>-0.3</v>
          </cell>
        </row>
        <row r="36">
          <cell r="BC36">
            <v>1565</v>
          </cell>
          <cell r="BD36">
            <v>78058</v>
          </cell>
          <cell r="DF36">
            <v>-0.1</v>
          </cell>
          <cell r="FH36">
            <v>1524</v>
          </cell>
          <cell r="FI36">
            <v>78241</v>
          </cell>
          <cell r="HK36">
            <v>0.2</v>
          </cell>
        </row>
        <row r="37">
          <cell r="BC37">
            <v>1484</v>
          </cell>
          <cell r="BD37">
            <v>78350</v>
          </cell>
          <cell r="DF37">
            <v>0.4</v>
          </cell>
          <cell r="FH37">
            <v>1197</v>
          </cell>
          <cell r="FI37">
            <v>78014</v>
          </cell>
          <cell r="HK37">
            <v>-0.3</v>
          </cell>
        </row>
        <row r="38">
          <cell r="BC38">
            <v>1225</v>
          </cell>
          <cell r="BD38">
            <v>79250</v>
          </cell>
          <cell r="DF38">
            <v>1.1000000000000001</v>
          </cell>
          <cell r="FH38">
            <v>1863</v>
          </cell>
          <cell r="FI38">
            <v>79083</v>
          </cell>
          <cell r="HK38">
            <v>1.4</v>
          </cell>
        </row>
        <row r="39">
          <cell r="BC39">
            <v>1023</v>
          </cell>
          <cell r="BD39">
            <v>80813</v>
          </cell>
          <cell r="DF39">
            <v>2</v>
          </cell>
          <cell r="FH39">
            <v>568</v>
          </cell>
          <cell r="FI39">
            <v>81320</v>
          </cell>
          <cell r="HK39">
            <v>2.8</v>
          </cell>
        </row>
        <row r="40">
          <cell r="BC40">
            <v>975</v>
          </cell>
          <cell r="BD40">
            <v>82602</v>
          </cell>
          <cell r="DF40">
            <v>2.2000000000000002</v>
          </cell>
          <cell r="FH40">
            <v>791</v>
          </cell>
          <cell r="FI40">
            <v>81851</v>
          </cell>
          <cell r="HK40">
            <v>0.7</v>
          </cell>
        </row>
        <row r="41">
          <cell r="BC41">
            <v>1108</v>
          </cell>
          <cell r="BD41">
            <v>84160</v>
          </cell>
          <cell r="DF41">
            <v>1.9</v>
          </cell>
          <cell r="FH41">
            <v>1620</v>
          </cell>
          <cell r="FI41">
            <v>85046</v>
          </cell>
          <cell r="HK41">
            <v>3.9</v>
          </cell>
        </row>
        <row r="42">
          <cell r="BC42">
            <v>1615</v>
          </cell>
          <cell r="BD42">
            <v>85507</v>
          </cell>
          <cell r="DF42">
            <v>1.6</v>
          </cell>
          <cell r="FH42">
            <v>1142</v>
          </cell>
          <cell r="FI42">
            <v>84926</v>
          </cell>
          <cell r="HK42">
            <v>-0.1</v>
          </cell>
        </row>
        <row r="43">
          <cell r="BC43">
            <v>1709</v>
          </cell>
          <cell r="BD43">
            <v>86266</v>
          </cell>
          <cell r="DF43">
            <v>0.9</v>
          </cell>
          <cell r="FH43">
            <v>1700</v>
          </cell>
          <cell r="FI43">
            <v>86523</v>
          </cell>
          <cell r="HK43">
            <v>1.9</v>
          </cell>
        </row>
        <row r="44">
          <cell r="BC44">
            <v>1635</v>
          </cell>
          <cell r="BD44">
            <v>86749</v>
          </cell>
          <cell r="DF44">
            <v>0.6</v>
          </cell>
          <cell r="FH44">
            <v>2588</v>
          </cell>
          <cell r="FI44">
            <v>87273</v>
          </cell>
          <cell r="HK44">
            <v>0.9</v>
          </cell>
        </row>
        <row r="45">
          <cell r="BC45">
            <v>1346</v>
          </cell>
          <cell r="BD45">
            <v>87597</v>
          </cell>
          <cell r="DF45">
            <v>1</v>
          </cell>
          <cell r="FH45">
            <v>-57</v>
          </cell>
          <cell r="FI45">
            <v>86496</v>
          </cell>
          <cell r="HK45">
            <v>-0.9</v>
          </cell>
        </row>
        <row r="46">
          <cell r="BC46">
            <v>1200</v>
          </cell>
          <cell r="BD46">
            <v>89270</v>
          </cell>
          <cell r="DF46">
            <v>1.9</v>
          </cell>
          <cell r="FH46">
            <v>2265</v>
          </cell>
          <cell r="FI46">
            <v>89825</v>
          </cell>
          <cell r="HK46">
            <v>3.8</v>
          </cell>
        </row>
        <row r="47">
          <cell r="BC47">
            <v>1172</v>
          </cell>
          <cell r="BD47">
            <v>91487</v>
          </cell>
          <cell r="DF47">
            <v>2.5</v>
          </cell>
          <cell r="FH47">
            <v>347</v>
          </cell>
          <cell r="FI47">
            <v>90989</v>
          </cell>
          <cell r="HK47">
            <v>1.3</v>
          </cell>
        </row>
        <row r="48">
          <cell r="BC48">
            <v>912</v>
          </cell>
          <cell r="BD48">
            <v>93299</v>
          </cell>
          <cell r="DF48">
            <v>2</v>
          </cell>
          <cell r="FH48">
            <v>1858</v>
          </cell>
          <cell r="FI48">
            <v>94383</v>
          </cell>
          <cell r="HK48">
            <v>3.7</v>
          </cell>
        </row>
        <row r="49">
          <cell r="BC49">
            <v>342</v>
          </cell>
          <cell r="BD49">
            <v>94440</v>
          </cell>
          <cell r="DF49">
            <v>1.2</v>
          </cell>
          <cell r="FH49">
            <v>-323</v>
          </cell>
          <cell r="FI49">
            <v>93754</v>
          </cell>
          <cell r="HK49">
            <v>-0.7</v>
          </cell>
        </row>
        <row r="50">
          <cell r="BC50">
            <v>21</v>
          </cell>
          <cell r="BD50">
            <v>95669</v>
          </cell>
          <cell r="DF50">
            <v>1.3</v>
          </cell>
          <cell r="FH50">
            <v>135</v>
          </cell>
          <cell r="FI50">
            <v>95657</v>
          </cell>
          <cell r="HK50">
            <v>2</v>
          </cell>
        </row>
        <row r="51">
          <cell r="BC51">
            <v>2</v>
          </cell>
          <cell r="BD51">
            <v>97318</v>
          </cell>
          <cell r="DF51">
            <v>1.7</v>
          </cell>
          <cell r="FH51">
            <v>104</v>
          </cell>
          <cell r="FI51">
            <v>97328</v>
          </cell>
          <cell r="HK51">
            <v>1.7</v>
          </cell>
        </row>
        <row r="52">
          <cell r="BC52">
            <v>447</v>
          </cell>
          <cell r="BD52">
            <v>99577</v>
          </cell>
          <cell r="DF52">
            <v>2.2999999999999998</v>
          </cell>
          <cell r="FH52">
            <v>70</v>
          </cell>
          <cell r="FI52">
            <v>99466</v>
          </cell>
          <cell r="HK52">
            <v>2.2000000000000002</v>
          </cell>
        </row>
        <row r="53">
          <cell r="BC53">
            <v>583</v>
          </cell>
          <cell r="BD53">
            <v>101424</v>
          </cell>
          <cell r="DF53">
            <v>1.9</v>
          </cell>
          <cell r="FH53">
            <v>1087</v>
          </cell>
          <cell r="FI53">
            <v>101500</v>
          </cell>
          <cell r="HK53">
            <v>2</v>
          </cell>
        </row>
        <row r="54">
          <cell r="BC54">
            <v>588</v>
          </cell>
          <cell r="BD54">
            <v>102811</v>
          </cell>
          <cell r="DF54">
            <v>1.4</v>
          </cell>
          <cell r="FH54">
            <v>626</v>
          </cell>
          <cell r="FI54">
            <v>103369</v>
          </cell>
          <cell r="HK54">
            <v>1.8</v>
          </cell>
        </row>
        <row r="55">
          <cell r="BC55">
            <v>514</v>
          </cell>
          <cell r="BD55">
            <v>103724</v>
          </cell>
          <cell r="DF55">
            <v>0.9</v>
          </cell>
          <cell r="FH55">
            <v>-69</v>
          </cell>
          <cell r="FI55">
            <v>102851</v>
          </cell>
          <cell r="HK55">
            <v>-0.5</v>
          </cell>
        </row>
        <row r="56">
          <cell r="BC56">
            <v>555</v>
          </cell>
          <cell r="BD56">
            <v>104184</v>
          </cell>
          <cell r="DF56">
            <v>0.4</v>
          </cell>
          <cell r="FH56">
            <v>1097</v>
          </cell>
          <cell r="FI56">
            <v>104997</v>
          </cell>
          <cell r="HK56">
            <v>2.1</v>
          </cell>
        </row>
        <row r="57">
          <cell r="BC57">
            <v>798</v>
          </cell>
          <cell r="BD57">
            <v>104918</v>
          </cell>
          <cell r="DF57">
            <v>0.7</v>
          </cell>
          <cell r="FH57">
            <v>542</v>
          </cell>
          <cell r="FI57">
            <v>104703</v>
          </cell>
          <cell r="HK57">
            <v>-0.3</v>
          </cell>
        </row>
        <row r="58">
          <cell r="BC58">
            <v>889</v>
          </cell>
          <cell r="BD58">
            <v>106275</v>
          </cell>
          <cell r="DF58">
            <v>1.3</v>
          </cell>
          <cell r="FH58">
            <v>936</v>
          </cell>
          <cell r="FI58">
            <v>105194</v>
          </cell>
          <cell r="HK58">
            <v>0.5</v>
          </cell>
        </row>
        <row r="59">
          <cell r="BC59">
            <v>919</v>
          </cell>
          <cell r="BD59">
            <v>107448</v>
          </cell>
          <cell r="DF59">
            <v>1.1000000000000001</v>
          </cell>
          <cell r="FH59">
            <v>1098</v>
          </cell>
          <cell r="FI59">
            <v>108707</v>
          </cell>
          <cell r="HK59">
            <v>3.3</v>
          </cell>
        </row>
        <row r="60">
          <cell r="BC60">
            <v>1070</v>
          </cell>
          <cell r="BD60">
            <v>108254</v>
          </cell>
          <cell r="DF60">
            <v>0.8</v>
          </cell>
          <cell r="FH60">
            <v>795</v>
          </cell>
          <cell r="FI60">
            <v>108454</v>
          </cell>
          <cell r="HK60">
            <v>-0.2</v>
          </cell>
        </row>
        <row r="61">
          <cell r="BC61">
            <v>1472</v>
          </cell>
          <cell r="BD61">
            <v>108463</v>
          </cell>
          <cell r="DF61">
            <v>0.2</v>
          </cell>
          <cell r="FH61">
            <v>1609</v>
          </cell>
          <cell r="FI61">
            <v>107307</v>
          </cell>
          <cell r="HK61">
            <v>-1.1000000000000001</v>
          </cell>
        </row>
        <row r="62">
          <cell r="BC62">
            <v>2133</v>
          </cell>
          <cell r="BD62">
            <v>108591</v>
          </cell>
          <cell r="DF62">
            <v>0.1</v>
          </cell>
          <cell r="FH62">
            <v>1777</v>
          </cell>
          <cell r="FI62">
            <v>109620</v>
          </cell>
          <cell r="HK62">
            <v>2.2000000000000002</v>
          </cell>
        </row>
        <row r="63">
          <cell r="BC63">
            <v>2514</v>
          </cell>
          <cell r="BD63">
            <v>109466</v>
          </cell>
          <cell r="DF63">
            <v>0.8</v>
          </cell>
          <cell r="FH63">
            <v>3074</v>
          </cell>
          <cell r="FI63">
            <v>109044</v>
          </cell>
          <cell r="HK63">
            <v>-0.5</v>
          </cell>
        </row>
        <row r="64">
          <cell r="BC64">
            <v>2456</v>
          </cell>
          <cell r="BD64">
            <v>110743</v>
          </cell>
          <cell r="DF64">
            <v>1.2</v>
          </cell>
          <cell r="FH64">
            <v>2334</v>
          </cell>
          <cell r="FI64">
            <v>110178</v>
          </cell>
          <cell r="HK64">
            <v>1</v>
          </cell>
        </row>
        <row r="65">
          <cell r="BC65">
            <v>2034</v>
          </cell>
          <cell r="BD65">
            <v>112029</v>
          </cell>
          <cell r="DF65">
            <v>1.2</v>
          </cell>
          <cell r="FH65">
            <v>1615</v>
          </cell>
          <cell r="FI65">
            <v>112997</v>
          </cell>
          <cell r="HK65">
            <v>2.6</v>
          </cell>
        </row>
        <row r="66">
          <cell r="BC66">
            <v>1144</v>
          </cell>
          <cell r="BD66">
            <v>113544</v>
          </cell>
          <cell r="DF66">
            <v>1.4</v>
          </cell>
          <cell r="FH66">
            <v>1782</v>
          </cell>
          <cell r="FI66">
            <v>113213</v>
          </cell>
          <cell r="HK66">
            <v>0.2</v>
          </cell>
        </row>
        <row r="67">
          <cell r="BC67">
            <v>33</v>
          </cell>
          <cell r="BD67">
            <v>115157</v>
          </cell>
          <cell r="DF67">
            <v>1.4</v>
          </cell>
          <cell r="FH67">
            <v>-28</v>
          </cell>
          <cell r="FI67">
            <v>114334</v>
          </cell>
          <cell r="HK67">
            <v>1</v>
          </cell>
        </row>
        <row r="68">
          <cell r="BC68">
            <v>-982</v>
          </cell>
          <cell r="BD68">
            <v>116314</v>
          </cell>
          <cell r="DF68">
            <v>1</v>
          </cell>
          <cell r="FH68">
            <v>-1426</v>
          </cell>
          <cell r="FI68">
            <v>117225</v>
          </cell>
          <cell r="HK68">
            <v>2.5</v>
          </cell>
        </row>
        <row r="69">
          <cell r="BC69">
            <v>-1231</v>
          </cell>
          <cell r="BD69">
            <v>116614</v>
          </cell>
          <cell r="DF69">
            <v>0.3</v>
          </cell>
          <cell r="FH69">
            <v>-1183</v>
          </cell>
          <cell r="FI69">
            <v>117251</v>
          </cell>
          <cell r="HK69">
            <v>0</v>
          </cell>
        </row>
        <row r="70">
          <cell r="BC70">
            <v>-864</v>
          </cell>
          <cell r="BD70">
            <v>116145</v>
          </cell>
          <cell r="DF70">
            <v>-0.4</v>
          </cell>
          <cell r="FH70">
            <v>-876</v>
          </cell>
          <cell r="FI70">
            <v>114904</v>
          </cell>
          <cell r="HK70">
            <v>-2</v>
          </cell>
        </row>
        <row r="71">
          <cell r="B71">
            <v>3433</v>
          </cell>
          <cell r="C71">
            <v>701</v>
          </cell>
          <cell r="D71">
            <v>3985</v>
          </cell>
          <cell r="I71">
            <v>3351</v>
          </cell>
          <cell r="K71">
            <v>3979</v>
          </cell>
          <cell r="Q71">
            <v>17757</v>
          </cell>
          <cell r="R71">
            <v>1827</v>
          </cell>
          <cell r="S71">
            <v>20</v>
          </cell>
          <cell r="T71">
            <v>2116</v>
          </cell>
          <cell r="U71">
            <v>3635</v>
          </cell>
          <cell r="Y71">
            <v>8332</v>
          </cell>
          <cell r="Z71">
            <v>5855</v>
          </cell>
          <cell r="AA71">
            <v>4955</v>
          </cell>
          <cell r="AB71">
            <v>3351</v>
          </cell>
          <cell r="AC71">
            <v>1343</v>
          </cell>
          <cell r="AD71">
            <v>254</v>
          </cell>
          <cell r="AE71">
            <v>999</v>
          </cell>
          <cell r="AF71">
            <v>2685</v>
          </cell>
          <cell r="AG71">
            <v>4792</v>
          </cell>
          <cell r="AJ71">
            <v>1103</v>
          </cell>
          <cell r="AM71">
            <v>5260</v>
          </cell>
          <cell r="AP71">
            <v>2657</v>
          </cell>
          <cell r="AS71">
            <v>4174</v>
          </cell>
          <cell r="AT71">
            <v>2662</v>
          </cell>
          <cell r="AU71">
            <v>7759</v>
          </cell>
          <cell r="AV71">
            <v>5786</v>
          </cell>
          <cell r="AW71">
            <v>4969</v>
          </cell>
          <cell r="AX71">
            <v>805</v>
          </cell>
          <cell r="AY71">
            <v>2872</v>
          </cell>
          <cell r="AZ71">
            <v>10328</v>
          </cell>
          <cell r="BA71">
            <v>106468</v>
          </cell>
          <cell r="BB71">
            <v>11069</v>
          </cell>
          <cell r="BC71">
            <v>-585</v>
          </cell>
          <cell r="BD71">
            <v>115703</v>
          </cell>
          <cell r="DF71">
            <v>-0.4</v>
          </cell>
          <cell r="DG71">
            <v>3184</v>
          </cell>
          <cell r="DH71">
            <v>711</v>
          </cell>
          <cell r="DI71">
            <v>3734</v>
          </cell>
          <cell r="DN71">
            <v>3197</v>
          </cell>
          <cell r="DP71">
            <v>3793</v>
          </cell>
          <cell r="DV71">
            <v>17874</v>
          </cell>
          <cell r="DW71">
            <v>1836</v>
          </cell>
          <cell r="DX71">
            <v>21</v>
          </cell>
          <cell r="DY71">
            <v>2130</v>
          </cell>
          <cell r="DZ71">
            <v>3656</v>
          </cell>
          <cell r="ED71">
            <v>8245</v>
          </cell>
          <cell r="EE71">
            <v>5801</v>
          </cell>
          <cell r="EF71">
            <v>5004</v>
          </cell>
          <cell r="EG71">
            <v>3346</v>
          </cell>
          <cell r="EH71">
            <v>1392</v>
          </cell>
          <cell r="EI71">
            <v>257</v>
          </cell>
          <cell r="EJ71">
            <v>983</v>
          </cell>
          <cell r="EK71">
            <v>2703</v>
          </cell>
          <cell r="EL71">
            <v>4895</v>
          </cell>
          <cell r="EO71">
            <v>1110</v>
          </cell>
          <cell r="ER71">
            <v>5251</v>
          </cell>
          <cell r="EU71">
            <v>2657</v>
          </cell>
          <cell r="EX71">
            <v>4174</v>
          </cell>
          <cell r="EY71">
            <v>2662</v>
          </cell>
          <cell r="EZ71">
            <v>7768</v>
          </cell>
          <cell r="FA71">
            <v>5718</v>
          </cell>
          <cell r="FB71">
            <v>4918</v>
          </cell>
          <cell r="FC71">
            <v>795</v>
          </cell>
          <cell r="FD71">
            <v>2895</v>
          </cell>
          <cell r="FE71">
            <v>10323</v>
          </cell>
          <cell r="FF71">
            <v>106132</v>
          </cell>
          <cell r="FG71">
            <v>10775</v>
          </cell>
          <cell r="FH71">
            <v>-63</v>
          </cell>
          <cell r="FI71">
            <v>116292</v>
          </cell>
          <cell r="HK71">
            <v>1.2</v>
          </cell>
          <cell r="HL71">
            <v>2320</v>
          </cell>
          <cell r="HM71">
            <v>743</v>
          </cell>
          <cell r="HN71">
            <v>2861</v>
          </cell>
          <cell r="HS71">
            <v>3227</v>
          </cell>
          <cell r="HU71">
            <v>3827</v>
          </cell>
          <cell r="IA71">
            <v>17899</v>
          </cell>
          <cell r="IB71">
            <v>2015</v>
          </cell>
          <cell r="IC71">
            <v>24</v>
          </cell>
          <cell r="ID71">
            <v>1963</v>
          </cell>
          <cell r="IE71">
            <v>3768</v>
          </cell>
          <cell r="II71">
            <v>7981</v>
          </cell>
          <cell r="IJ71">
            <v>5800</v>
          </cell>
          <cell r="IK71">
            <v>4957</v>
          </cell>
          <cell r="IL71">
            <v>3245</v>
          </cell>
          <cell r="IM71">
            <v>1460</v>
          </cell>
          <cell r="IN71">
            <v>270</v>
          </cell>
          <cell r="IO71">
            <v>1024</v>
          </cell>
          <cell r="IP71">
            <v>2741</v>
          </cell>
          <cell r="IQ71">
            <v>5099</v>
          </cell>
        </row>
        <row r="72">
          <cell r="B72">
            <v>3672</v>
          </cell>
          <cell r="C72">
            <v>686</v>
          </cell>
          <cell r="D72">
            <v>4222</v>
          </cell>
          <cell r="I72">
            <v>3504</v>
          </cell>
          <cell r="K72">
            <v>4167</v>
          </cell>
          <cell r="Q72">
            <v>16853</v>
          </cell>
          <cell r="R72">
            <v>1822</v>
          </cell>
          <cell r="S72">
            <v>22</v>
          </cell>
          <cell r="T72">
            <v>2144</v>
          </cell>
          <cell r="U72">
            <v>3653</v>
          </cell>
          <cell r="Y72">
            <v>8304</v>
          </cell>
          <cell r="Z72">
            <v>5788</v>
          </cell>
          <cell r="AA72">
            <v>5005</v>
          </cell>
          <cell r="AB72">
            <v>3402</v>
          </cell>
          <cell r="AC72">
            <v>1287</v>
          </cell>
          <cell r="AD72">
            <v>262</v>
          </cell>
          <cell r="AE72">
            <v>993</v>
          </cell>
          <cell r="AF72">
            <v>2682</v>
          </cell>
          <cell r="AG72">
            <v>4703</v>
          </cell>
          <cell r="AJ72">
            <v>1071</v>
          </cell>
          <cell r="AM72">
            <v>5237</v>
          </cell>
          <cell r="AP72">
            <v>2627</v>
          </cell>
          <cell r="AS72">
            <v>4127</v>
          </cell>
          <cell r="AT72">
            <v>2631</v>
          </cell>
          <cell r="AU72">
            <v>7897</v>
          </cell>
          <cell r="AV72">
            <v>5950</v>
          </cell>
          <cell r="AW72">
            <v>5057</v>
          </cell>
          <cell r="AX72">
            <v>825</v>
          </cell>
          <cell r="AY72">
            <v>2858</v>
          </cell>
          <cell r="AZ72">
            <v>10454</v>
          </cell>
          <cell r="BA72">
            <v>105734</v>
          </cell>
          <cell r="BB72">
            <v>11215</v>
          </cell>
          <cell r="BC72">
            <v>-244</v>
          </cell>
          <cell r="BD72">
            <v>116435</v>
          </cell>
          <cell r="BE72">
            <v>7</v>
          </cell>
          <cell r="BF72">
            <v>-2.2000000000000002</v>
          </cell>
          <cell r="BG72">
            <v>5.9</v>
          </cell>
          <cell r="BL72">
            <v>4.5999999999999996</v>
          </cell>
          <cell r="BN72">
            <v>4.7</v>
          </cell>
          <cell r="BT72">
            <v>-5.0999999999999996</v>
          </cell>
          <cell r="BU72">
            <v>-0.3</v>
          </cell>
          <cell r="BV72">
            <v>11</v>
          </cell>
          <cell r="BW72">
            <v>1.3</v>
          </cell>
          <cell r="BX72">
            <v>0.5</v>
          </cell>
          <cell r="CB72">
            <v>-0.3</v>
          </cell>
          <cell r="CC72">
            <v>-1.1000000000000001</v>
          </cell>
          <cell r="CD72">
            <v>1</v>
          </cell>
          <cell r="CE72">
            <v>1.5</v>
          </cell>
          <cell r="CF72">
            <v>-4.0999999999999996</v>
          </cell>
          <cell r="CG72">
            <v>3.2</v>
          </cell>
          <cell r="CH72">
            <v>-0.6</v>
          </cell>
          <cell r="CI72">
            <v>-0.1</v>
          </cell>
          <cell r="CJ72">
            <v>-1.9</v>
          </cell>
          <cell r="CM72">
            <v>-2.9</v>
          </cell>
          <cell r="CP72">
            <v>-0.4</v>
          </cell>
          <cell r="CS72">
            <v>-1.1000000000000001</v>
          </cell>
          <cell r="CV72">
            <v>-1.1000000000000001</v>
          </cell>
          <cell r="CW72">
            <v>-1.1000000000000001</v>
          </cell>
          <cell r="CX72">
            <v>1.8</v>
          </cell>
          <cell r="CY72">
            <v>2.8</v>
          </cell>
          <cell r="CZ72">
            <v>1.8</v>
          </cell>
          <cell r="DA72">
            <v>2.4</v>
          </cell>
          <cell r="DB72">
            <v>-0.5</v>
          </cell>
          <cell r="DC72">
            <v>1.2</v>
          </cell>
          <cell r="DD72">
            <v>-0.7</v>
          </cell>
          <cell r="DE72">
            <v>1.3</v>
          </cell>
          <cell r="DF72">
            <v>0.6</v>
          </cell>
          <cell r="DG72">
            <v>3921</v>
          </cell>
          <cell r="DH72">
            <v>681</v>
          </cell>
          <cell r="DI72">
            <v>4476</v>
          </cell>
          <cell r="DN72">
            <v>3602</v>
          </cell>
          <cell r="DP72">
            <v>4287</v>
          </cell>
          <cell r="DV72">
            <v>17208</v>
          </cell>
          <cell r="DW72">
            <v>1830</v>
          </cell>
          <cell r="DX72">
            <v>22</v>
          </cell>
          <cell r="DY72">
            <v>2111</v>
          </cell>
          <cell r="DZ72">
            <v>3640</v>
          </cell>
          <cell r="ED72">
            <v>8343</v>
          </cell>
          <cell r="EE72">
            <v>5886</v>
          </cell>
          <cell r="EF72">
            <v>4928</v>
          </cell>
          <cell r="EG72">
            <v>3388</v>
          </cell>
          <cell r="EH72">
            <v>1274</v>
          </cell>
          <cell r="EI72">
            <v>256</v>
          </cell>
          <cell r="EJ72">
            <v>1007</v>
          </cell>
          <cell r="EK72">
            <v>2646</v>
          </cell>
          <cell r="EL72">
            <v>4654</v>
          </cell>
          <cell r="EO72">
            <v>1073</v>
          </cell>
          <cell r="ER72">
            <v>5253</v>
          </cell>
          <cell r="EU72">
            <v>2637</v>
          </cell>
          <cell r="EX72">
            <v>4142</v>
          </cell>
          <cell r="EY72">
            <v>2641</v>
          </cell>
          <cell r="EZ72">
            <v>7883</v>
          </cell>
          <cell r="FA72">
            <v>5978</v>
          </cell>
          <cell r="FB72">
            <v>5078</v>
          </cell>
          <cell r="FC72">
            <v>836</v>
          </cell>
          <cell r="FD72">
            <v>2848</v>
          </cell>
          <cell r="FE72">
            <v>10457</v>
          </cell>
          <cell r="FF72">
            <v>106634</v>
          </cell>
          <cell r="FG72">
            <v>11520</v>
          </cell>
          <cell r="FH72">
            <v>-743</v>
          </cell>
          <cell r="FI72">
            <v>116394</v>
          </cell>
          <cell r="FJ72">
            <v>23.1</v>
          </cell>
          <cell r="FK72">
            <v>-4.2</v>
          </cell>
          <cell r="FL72">
            <v>19.899999999999999</v>
          </cell>
          <cell r="FQ72">
            <v>12.7</v>
          </cell>
          <cell r="FS72">
            <v>13</v>
          </cell>
          <cell r="FY72">
            <v>-3.7</v>
          </cell>
          <cell r="FZ72">
            <v>-0.3</v>
          </cell>
          <cell r="GA72">
            <v>7.3</v>
          </cell>
          <cell r="GB72">
            <v>-0.9</v>
          </cell>
          <cell r="GC72">
            <v>-0.4</v>
          </cell>
          <cell r="GG72">
            <v>1.2</v>
          </cell>
          <cell r="GH72">
            <v>1.5</v>
          </cell>
          <cell r="GI72">
            <v>-1.5</v>
          </cell>
          <cell r="GJ72">
            <v>1.3</v>
          </cell>
          <cell r="GK72">
            <v>-8.4</v>
          </cell>
          <cell r="GL72">
            <v>-0.4</v>
          </cell>
          <cell r="GM72">
            <v>2.4</v>
          </cell>
          <cell r="GN72">
            <v>-2.1</v>
          </cell>
          <cell r="GO72">
            <v>-4.9000000000000004</v>
          </cell>
          <cell r="GR72">
            <v>-3.4</v>
          </cell>
          <cell r="GU72">
            <v>0.1</v>
          </cell>
          <cell r="GX72">
            <v>-0.8</v>
          </cell>
          <cell r="HA72">
            <v>-0.8</v>
          </cell>
          <cell r="HB72">
            <v>-0.8</v>
          </cell>
          <cell r="HC72">
            <v>1.5</v>
          </cell>
          <cell r="HD72">
            <v>4.5</v>
          </cell>
          <cell r="HE72">
            <v>3.3</v>
          </cell>
          <cell r="HF72">
            <v>5.0999999999999996</v>
          </cell>
          <cell r="HG72">
            <v>-1.6</v>
          </cell>
          <cell r="HH72">
            <v>1.3</v>
          </cell>
          <cell r="HI72">
            <v>0.5</v>
          </cell>
          <cell r="HJ72">
            <v>6.9</v>
          </cell>
          <cell r="HK72">
            <v>0.1</v>
          </cell>
          <cell r="HL72">
            <v>6616</v>
          </cell>
          <cell r="HM72">
            <v>691</v>
          </cell>
          <cell r="HN72">
            <v>7265</v>
          </cell>
          <cell r="HS72">
            <v>3686</v>
          </cell>
          <cell r="HU72">
            <v>4378</v>
          </cell>
          <cell r="IA72">
            <v>17223</v>
          </cell>
          <cell r="IB72">
            <v>1746</v>
          </cell>
          <cell r="IC72">
            <v>21</v>
          </cell>
          <cell r="ID72">
            <v>2204</v>
          </cell>
          <cell r="IE72">
            <v>3599</v>
          </cell>
          <cell r="II72">
            <v>8783</v>
          </cell>
          <cell r="IJ72">
            <v>5886</v>
          </cell>
          <cell r="IK72">
            <v>5362</v>
          </cell>
          <cell r="IL72">
            <v>3650</v>
          </cell>
          <cell r="IM72">
            <v>1338</v>
          </cell>
          <cell r="IN72">
            <v>254</v>
          </cell>
          <cell r="IO72">
            <v>1027</v>
          </cell>
          <cell r="IP72">
            <v>2713</v>
          </cell>
          <cell r="IQ72">
            <v>4804</v>
          </cell>
        </row>
        <row r="73">
          <cell r="B73">
            <v>3846</v>
          </cell>
          <cell r="C73">
            <v>673</v>
          </cell>
          <cell r="D73">
            <v>4394</v>
          </cell>
          <cell r="I73">
            <v>3559</v>
          </cell>
          <cell r="K73">
            <v>4237</v>
          </cell>
          <cell r="Q73">
            <v>16061</v>
          </cell>
          <cell r="R73">
            <v>1817</v>
          </cell>
          <cell r="S73">
            <v>25</v>
          </cell>
          <cell r="T73">
            <v>2174</v>
          </cell>
          <cell r="U73">
            <v>3672</v>
          </cell>
          <cell r="Y73">
            <v>8314</v>
          </cell>
          <cell r="Z73">
            <v>5718</v>
          </cell>
          <cell r="AA73">
            <v>5061</v>
          </cell>
          <cell r="AB73">
            <v>3442</v>
          </cell>
          <cell r="AC73">
            <v>1251</v>
          </cell>
          <cell r="AD73">
            <v>270</v>
          </cell>
          <cell r="AE73">
            <v>978</v>
          </cell>
          <cell r="AF73">
            <v>2672</v>
          </cell>
          <cell r="AG73">
            <v>4645</v>
          </cell>
          <cell r="AJ73">
            <v>1047</v>
          </cell>
          <cell r="AM73">
            <v>5211</v>
          </cell>
          <cell r="AP73">
            <v>2596</v>
          </cell>
          <cell r="AS73">
            <v>4079</v>
          </cell>
          <cell r="AT73">
            <v>2601</v>
          </cell>
          <cell r="AU73">
            <v>8072</v>
          </cell>
          <cell r="AV73">
            <v>6083</v>
          </cell>
          <cell r="AW73">
            <v>5119</v>
          </cell>
          <cell r="AX73">
            <v>846</v>
          </cell>
          <cell r="AY73">
            <v>2859</v>
          </cell>
          <cell r="AZ73">
            <v>10579</v>
          </cell>
          <cell r="BA73">
            <v>105159</v>
          </cell>
          <cell r="BB73">
            <v>11243</v>
          </cell>
          <cell r="BC73">
            <v>458</v>
          </cell>
          <cell r="BD73">
            <v>117949</v>
          </cell>
          <cell r="BE73">
            <v>4.8</v>
          </cell>
          <cell r="BF73">
            <v>-1.9</v>
          </cell>
          <cell r="BG73">
            <v>4.0999999999999996</v>
          </cell>
          <cell r="BL73">
            <v>1.6</v>
          </cell>
          <cell r="BN73">
            <v>1.7</v>
          </cell>
          <cell r="BT73">
            <v>-4.7</v>
          </cell>
          <cell r="BU73">
            <v>-0.3</v>
          </cell>
          <cell r="BV73">
            <v>11.4</v>
          </cell>
          <cell r="BW73">
            <v>1.4</v>
          </cell>
          <cell r="BX73">
            <v>0.5</v>
          </cell>
          <cell r="CB73">
            <v>0.1</v>
          </cell>
          <cell r="CC73">
            <v>-1.2</v>
          </cell>
          <cell r="CD73">
            <v>1.1000000000000001</v>
          </cell>
          <cell r="CE73">
            <v>1.2</v>
          </cell>
          <cell r="CF73">
            <v>-2.8</v>
          </cell>
          <cell r="CG73">
            <v>2.8</v>
          </cell>
          <cell r="CH73">
            <v>-1.6</v>
          </cell>
          <cell r="CI73">
            <v>-0.4</v>
          </cell>
          <cell r="CJ73">
            <v>-1.2</v>
          </cell>
          <cell r="CM73">
            <v>-2.2000000000000002</v>
          </cell>
          <cell r="CP73">
            <v>-0.5</v>
          </cell>
          <cell r="CS73">
            <v>-1.2</v>
          </cell>
          <cell r="CV73">
            <v>-1.2</v>
          </cell>
          <cell r="CW73">
            <v>-1.2</v>
          </cell>
          <cell r="CX73">
            <v>2.2000000000000002</v>
          </cell>
          <cell r="CY73">
            <v>2.2000000000000002</v>
          </cell>
          <cell r="CZ73">
            <v>1.2</v>
          </cell>
          <cell r="DA73">
            <v>2.6</v>
          </cell>
          <cell r="DB73">
            <v>0</v>
          </cell>
          <cell r="DC73">
            <v>1.2</v>
          </cell>
          <cell r="DD73">
            <v>-0.5</v>
          </cell>
          <cell r="DE73">
            <v>0.2</v>
          </cell>
          <cell r="DF73">
            <v>1.3</v>
          </cell>
          <cell r="DG73">
            <v>3785</v>
          </cell>
          <cell r="DH73">
            <v>670</v>
          </cell>
          <cell r="DI73">
            <v>4328</v>
          </cell>
          <cell r="DN73">
            <v>3613</v>
          </cell>
          <cell r="DP73">
            <v>4300</v>
          </cell>
          <cell r="DV73">
            <v>15564</v>
          </cell>
          <cell r="DW73">
            <v>1788</v>
          </cell>
          <cell r="DX73">
            <v>25</v>
          </cell>
          <cell r="DY73">
            <v>2190</v>
          </cell>
          <cell r="DZ73">
            <v>3649</v>
          </cell>
          <cell r="ED73">
            <v>8441</v>
          </cell>
          <cell r="EE73">
            <v>5660</v>
          </cell>
          <cell r="EF73">
            <v>5089</v>
          </cell>
          <cell r="EG73">
            <v>3457</v>
          </cell>
          <cell r="EH73">
            <v>1201</v>
          </cell>
          <cell r="EI73">
            <v>274</v>
          </cell>
          <cell r="EJ73">
            <v>985</v>
          </cell>
          <cell r="EK73">
            <v>2698</v>
          </cell>
          <cell r="EL73">
            <v>4567</v>
          </cell>
          <cell r="EO73">
            <v>1034</v>
          </cell>
          <cell r="ER73">
            <v>5202</v>
          </cell>
          <cell r="EU73">
            <v>2585</v>
          </cell>
          <cell r="EX73">
            <v>4061</v>
          </cell>
          <cell r="EY73">
            <v>2590</v>
          </cell>
          <cell r="EZ73">
            <v>8039</v>
          </cell>
          <cell r="FA73">
            <v>6133</v>
          </cell>
          <cell r="FB73">
            <v>5161</v>
          </cell>
          <cell r="FC73">
            <v>837</v>
          </cell>
          <cell r="FD73">
            <v>2844</v>
          </cell>
          <cell r="FE73">
            <v>10576</v>
          </cell>
          <cell r="FF73">
            <v>104389</v>
          </cell>
          <cell r="FG73">
            <v>11188</v>
          </cell>
          <cell r="FH73">
            <v>188</v>
          </cell>
          <cell r="FI73">
            <v>116834</v>
          </cell>
          <cell r="FJ73">
            <v>-3.5</v>
          </cell>
          <cell r="FK73">
            <v>-1.7</v>
          </cell>
          <cell r="FL73">
            <v>-3.3</v>
          </cell>
          <cell r="FQ73">
            <v>0.3</v>
          </cell>
          <cell r="FS73">
            <v>0.3</v>
          </cell>
          <cell r="FY73">
            <v>-9.6</v>
          </cell>
          <cell r="FZ73">
            <v>-2.2999999999999998</v>
          </cell>
          <cell r="GA73">
            <v>13.6</v>
          </cell>
          <cell r="GB73">
            <v>3.7</v>
          </cell>
          <cell r="GC73">
            <v>0.2</v>
          </cell>
          <cell r="GG73">
            <v>1.2</v>
          </cell>
          <cell r="GH73">
            <v>-3.8</v>
          </cell>
          <cell r="GI73">
            <v>3.3</v>
          </cell>
          <cell r="GJ73">
            <v>2</v>
          </cell>
          <cell r="GK73">
            <v>-5.8</v>
          </cell>
          <cell r="GL73">
            <v>6.9</v>
          </cell>
          <cell r="GM73">
            <v>-2.1</v>
          </cell>
          <cell r="GN73">
            <v>2</v>
          </cell>
          <cell r="GO73">
            <v>-1.9</v>
          </cell>
          <cell r="GR73">
            <v>-3.6</v>
          </cell>
          <cell r="GU73">
            <v>-1</v>
          </cell>
          <cell r="GX73">
            <v>-2</v>
          </cell>
          <cell r="HA73">
            <v>-2</v>
          </cell>
          <cell r="HB73">
            <v>-2</v>
          </cell>
          <cell r="HC73">
            <v>2</v>
          </cell>
          <cell r="HD73">
            <v>2.6</v>
          </cell>
          <cell r="HE73">
            <v>1.6</v>
          </cell>
          <cell r="HF73">
            <v>0.2</v>
          </cell>
          <cell r="HG73">
            <v>-0.1</v>
          </cell>
          <cell r="HH73">
            <v>1.1000000000000001</v>
          </cell>
          <cell r="HI73">
            <v>-2.1</v>
          </cell>
          <cell r="HJ73">
            <v>-2.9</v>
          </cell>
          <cell r="HK73">
            <v>0.4</v>
          </cell>
          <cell r="HL73">
            <v>4202</v>
          </cell>
          <cell r="HM73">
            <v>610</v>
          </cell>
          <cell r="HN73">
            <v>4723</v>
          </cell>
          <cell r="HS73">
            <v>3493</v>
          </cell>
          <cell r="HU73">
            <v>4168</v>
          </cell>
          <cell r="IA73">
            <v>15557</v>
          </cell>
          <cell r="IB73">
            <v>1649</v>
          </cell>
          <cell r="IC73">
            <v>21</v>
          </cell>
          <cell r="ID73">
            <v>2404</v>
          </cell>
          <cell r="IE73">
            <v>3614</v>
          </cell>
          <cell r="II73">
            <v>7488</v>
          </cell>
          <cell r="IJ73">
            <v>5660</v>
          </cell>
          <cell r="IK73">
            <v>4720</v>
          </cell>
          <cell r="IL73">
            <v>3464</v>
          </cell>
          <cell r="IM73">
            <v>1084</v>
          </cell>
          <cell r="IN73">
            <v>270</v>
          </cell>
          <cell r="IO73">
            <v>929</v>
          </cell>
          <cell r="IP73">
            <v>2629</v>
          </cell>
          <cell r="IQ73">
            <v>4280</v>
          </cell>
        </row>
        <row r="74">
          <cell r="B74">
            <v>3911</v>
          </cell>
          <cell r="C74">
            <v>668</v>
          </cell>
          <cell r="D74">
            <v>4458</v>
          </cell>
          <cell r="I74">
            <v>3478</v>
          </cell>
          <cell r="K74">
            <v>4145</v>
          </cell>
          <cell r="Q74">
            <v>15809</v>
          </cell>
          <cell r="R74">
            <v>1818</v>
          </cell>
          <cell r="S74">
            <v>28</v>
          </cell>
          <cell r="T74">
            <v>2188</v>
          </cell>
          <cell r="U74">
            <v>3688</v>
          </cell>
          <cell r="Y74">
            <v>8402</v>
          </cell>
          <cell r="Z74">
            <v>5682</v>
          </cell>
          <cell r="AA74">
            <v>5080</v>
          </cell>
          <cell r="AB74">
            <v>3439</v>
          </cell>
          <cell r="AC74">
            <v>1250</v>
          </cell>
          <cell r="AD74">
            <v>275</v>
          </cell>
          <cell r="AE74">
            <v>955</v>
          </cell>
          <cell r="AF74">
            <v>2642</v>
          </cell>
          <cell r="AG74">
            <v>4641</v>
          </cell>
          <cell r="AJ74">
            <v>1034</v>
          </cell>
          <cell r="AM74">
            <v>5186</v>
          </cell>
          <cell r="AP74">
            <v>2575</v>
          </cell>
          <cell r="AS74">
            <v>4045</v>
          </cell>
          <cell r="AT74">
            <v>2579</v>
          </cell>
          <cell r="AU74">
            <v>8262</v>
          </cell>
          <cell r="AV74">
            <v>6166</v>
          </cell>
          <cell r="AW74">
            <v>5146</v>
          </cell>
          <cell r="AX74">
            <v>863</v>
          </cell>
          <cell r="AY74">
            <v>2885</v>
          </cell>
          <cell r="AZ74">
            <v>10698</v>
          </cell>
          <cell r="BA74">
            <v>105210</v>
          </cell>
          <cell r="BB74">
            <v>11111</v>
          </cell>
          <cell r="BC74">
            <v>1240</v>
          </cell>
          <cell r="BD74">
            <v>118697</v>
          </cell>
          <cell r="BE74">
            <v>1.7</v>
          </cell>
          <cell r="BF74">
            <v>-0.7</v>
          </cell>
          <cell r="BG74">
            <v>1.5</v>
          </cell>
          <cell r="BL74">
            <v>-2.2999999999999998</v>
          </cell>
          <cell r="BN74">
            <v>-2.2000000000000002</v>
          </cell>
          <cell r="BT74">
            <v>-1.6</v>
          </cell>
          <cell r="BU74">
            <v>0.1</v>
          </cell>
          <cell r="BV74">
            <v>11</v>
          </cell>
          <cell r="BW74">
            <v>0.6</v>
          </cell>
          <cell r="BX74">
            <v>0.4</v>
          </cell>
          <cell r="CB74">
            <v>1.1000000000000001</v>
          </cell>
          <cell r="CC74">
            <v>-0.6</v>
          </cell>
          <cell r="CD74">
            <v>0.4</v>
          </cell>
          <cell r="CE74">
            <v>-0.1</v>
          </cell>
          <cell r="CF74">
            <v>-0.1</v>
          </cell>
          <cell r="CG74">
            <v>1.9</v>
          </cell>
          <cell r="CH74">
            <v>-2.2999999999999998</v>
          </cell>
          <cell r="CI74">
            <v>-1.1000000000000001</v>
          </cell>
          <cell r="CJ74">
            <v>-0.1</v>
          </cell>
          <cell r="CM74">
            <v>-1.2</v>
          </cell>
          <cell r="CP74">
            <v>-0.5</v>
          </cell>
          <cell r="CS74">
            <v>-0.8</v>
          </cell>
          <cell r="CV74">
            <v>-0.8</v>
          </cell>
          <cell r="CW74">
            <v>-0.8</v>
          </cell>
          <cell r="CX74">
            <v>2.4</v>
          </cell>
          <cell r="CY74">
            <v>1.4</v>
          </cell>
          <cell r="CZ74">
            <v>0.5</v>
          </cell>
          <cell r="DA74">
            <v>1.9</v>
          </cell>
          <cell r="DB74">
            <v>0.9</v>
          </cell>
          <cell r="DC74">
            <v>1.1000000000000001</v>
          </cell>
          <cell r="DD74">
            <v>0</v>
          </cell>
          <cell r="DE74">
            <v>-1.2</v>
          </cell>
          <cell r="DF74">
            <v>0.6</v>
          </cell>
          <cell r="DG74">
            <v>3907</v>
          </cell>
          <cell r="DH74">
            <v>666</v>
          </cell>
          <cell r="DI74">
            <v>4452</v>
          </cell>
          <cell r="DN74">
            <v>3523</v>
          </cell>
          <cell r="DP74">
            <v>4199</v>
          </cell>
          <cell r="DV74">
            <v>15598</v>
          </cell>
          <cell r="DW74">
            <v>1854</v>
          </cell>
          <cell r="DX74">
            <v>28</v>
          </cell>
          <cell r="DY74">
            <v>2214</v>
          </cell>
          <cell r="DZ74">
            <v>3749</v>
          </cell>
          <cell r="ED74">
            <v>8061</v>
          </cell>
          <cell r="EE74">
            <v>5642</v>
          </cell>
          <cell r="EF74">
            <v>5137</v>
          </cell>
          <cell r="EG74">
            <v>3472</v>
          </cell>
          <cell r="EH74">
            <v>1288</v>
          </cell>
          <cell r="EI74">
            <v>279</v>
          </cell>
          <cell r="EJ74">
            <v>946</v>
          </cell>
          <cell r="EK74">
            <v>2662</v>
          </cell>
          <cell r="EL74">
            <v>4733</v>
          </cell>
          <cell r="EO74">
            <v>1028</v>
          </cell>
          <cell r="ER74">
            <v>5189</v>
          </cell>
          <cell r="EU74">
            <v>2576</v>
          </cell>
          <cell r="EX74">
            <v>4047</v>
          </cell>
          <cell r="EY74">
            <v>2580</v>
          </cell>
          <cell r="EZ74">
            <v>8291</v>
          </cell>
          <cell r="FA74">
            <v>6145</v>
          </cell>
          <cell r="FB74">
            <v>5125</v>
          </cell>
          <cell r="FC74">
            <v>867</v>
          </cell>
          <cell r="FD74">
            <v>2885</v>
          </cell>
          <cell r="FE74">
            <v>10706</v>
          </cell>
          <cell r="FF74">
            <v>104853</v>
          </cell>
          <cell r="FG74">
            <v>11122</v>
          </cell>
          <cell r="FH74">
            <v>1851</v>
          </cell>
          <cell r="FI74">
            <v>120452</v>
          </cell>
          <cell r="FJ74">
            <v>3.2</v>
          </cell>
          <cell r="FK74">
            <v>-0.6</v>
          </cell>
          <cell r="FL74">
            <v>2.9</v>
          </cell>
          <cell r="FQ74">
            <v>-2.5</v>
          </cell>
          <cell r="FS74">
            <v>-2.4</v>
          </cell>
          <cell r="FY74">
            <v>0.2</v>
          </cell>
          <cell r="FZ74">
            <v>3.6</v>
          </cell>
          <cell r="GA74">
            <v>12.2</v>
          </cell>
          <cell r="GB74">
            <v>1.1000000000000001</v>
          </cell>
          <cell r="GC74">
            <v>2.7</v>
          </cell>
          <cell r="GG74">
            <v>-4.5</v>
          </cell>
          <cell r="GH74">
            <v>-0.3</v>
          </cell>
          <cell r="GI74">
            <v>0.9</v>
          </cell>
          <cell r="GJ74">
            <v>0.4</v>
          </cell>
          <cell r="GK74">
            <v>7.3</v>
          </cell>
          <cell r="GL74">
            <v>1.8</v>
          </cell>
          <cell r="GM74">
            <v>-4</v>
          </cell>
          <cell r="GN74">
            <v>-1.3</v>
          </cell>
          <cell r="GO74">
            <v>3.6</v>
          </cell>
          <cell r="GR74">
            <v>-0.6</v>
          </cell>
          <cell r="GU74">
            <v>-0.2</v>
          </cell>
          <cell r="GX74">
            <v>-0.4</v>
          </cell>
          <cell r="HA74">
            <v>-0.4</v>
          </cell>
          <cell r="HB74">
            <v>-0.4</v>
          </cell>
          <cell r="HC74">
            <v>3.1</v>
          </cell>
          <cell r="HD74">
            <v>0.2</v>
          </cell>
          <cell r="HE74">
            <v>-0.7</v>
          </cell>
          <cell r="HF74">
            <v>3.5</v>
          </cell>
          <cell r="HG74">
            <v>1.4</v>
          </cell>
          <cell r="HH74">
            <v>1.2</v>
          </cell>
          <cell r="HI74">
            <v>0.4</v>
          </cell>
          <cell r="HJ74">
            <v>-0.6</v>
          </cell>
          <cell r="HK74">
            <v>3.1</v>
          </cell>
          <cell r="HL74">
            <v>1658</v>
          </cell>
          <cell r="HM74">
            <v>684</v>
          </cell>
          <cell r="HN74">
            <v>2141</v>
          </cell>
          <cell r="HS74">
            <v>3529</v>
          </cell>
          <cell r="HU74">
            <v>4206</v>
          </cell>
          <cell r="IA74">
            <v>15563</v>
          </cell>
          <cell r="IB74">
            <v>1897</v>
          </cell>
          <cell r="IC74">
            <v>30</v>
          </cell>
          <cell r="ID74">
            <v>2074</v>
          </cell>
          <cell r="IE74">
            <v>3713</v>
          </cell>
          <cell r="II74">
            <v>8837</v>
          </cell>
          <cell r="IJ74">
            <v>5643</v>
          </cell>
          <cell r="IK74">
            <v>5118</v>
          </cell>
          <cell r="IL74">
            <v>3304</v>
          </cell>
          <cell r="IM74">
            <v>1272</v>
          </cell>
          <cell r="IN74">
            <v>273</v>
          </cell>
          <cell r="IO74">
            <v>942</v>
          </cell>
          <cell r="IP74">
            <v>2626</v>
          </cell>
          <cell r="IQ74">
            <v>4666</v>
          </cell>
        </row>
        <row r="75">
          <cell r="B75">
            <v>3884</v>
          </cell>
          <cell r="C75">
            <v>670</v>
          </cell>
          <cell r="D75">
            <v>4431</v>
          </cell>
          <cell r="I75">
            <v>3346</v>
          </cell>
          <cell r="K75">
            <v>3992</v>
          </cell>
          <cell r="Q75">
            <v>16135</v>
          </cell>
          <cell r="R75">
            <v>1841</v>
          </cell>
          <cell r="S75">
            <v>32</v>
          </cell>
          <cell r="T75">
            <v>2176</v>
          </cell>
          <cell r="U75">
            <v>3714</v>
          </cell>
          <cell r="Y75">
            <v>8540</v>
          </cell>
          <cell r="Z75">
            <v>5679</v>
          </cell>
          <cell r="AA75">
            <v>5046</v>
          </cell>
          <cell r="AB75">
            <v>3387</v>
          </cell>
          <cell r="AC75">
            <v>1267</v>
          </cell>
          <cell r="AD75">
            <v>276</v>
          </cell>
          <cell r="AE75">
            <v>947</v>
          </cell>
          <cell r="AF75">
            <v>2574</v>
          </cell>
          <cell r="AG75">
            <v>4655</v>
          </cell>
          <cell r="AJ75">
            <v>1023</v>
          </cell>
          <cell r="AM75">
            <v>5172</v>
          </cell>
          <cell r="AP75">
            <v>2570</v>
          </cell>
          <cell r="AS75">
            <v>4037</v>
          </cell>
          <cell r="AT75">
            <v>2574</v>
          </cell>
          <cell r="AU75">
            <v>8405</v>
          </cell>
          <cell r="AV75">
            <v>6237</v>
          </cell>
          <cell r="AW75">
            <v>5158</v>
          </cell>
          <cell r="AX75">
            <v>871</v>
          </cell>
          <cell r="AY75">
            <v>2934</v>
          </cell>
          <cell r="AZ75">
            <v>10808</v>
          </cell>
          <cell r="BA75">
            <v>105972</v>
          </cell>
          <cell r="BB75">
            <v>10954</v>
          </cell>
          <cell r="BC75">
            <v>1759</v>
          </cell>
          <cell r="BD75">
            <v>118981</v>
          </cell>
          <cell r="BE75">
            <v>-0.7</v>
          </cell>
          <cell r="BF75">
            <v>0.3</v>
          </cell>
          <cell r="BG75">
            <v>-0.6</v>
          </cell>
          <cell r="BL75">
            <v>-3.8</v>
          </cell>
          <cell r="BN75">
            <v>-3.7</v>
          </cell>
          <cell r="BT75">
            <v>2.1</v>
          </cell>
          <cell r="BU75">
            <v>1.2</v>
          </cell>
          <cell r="BV75">
            <v>13.7</v>
          </cell>
          <cell r="BW75">
            <v>-0.6</v>
          </cell>
          <cell r="BX75">
            <v>0.7</v>
          </cell>
          <cell r="CB75">
            <v>1.6</v>
          </cell>
          <cell r="CC75">
            <v>-0.1</v>
          </cell>
          <cell r="CD75">
            <v>-0.7</v>
          </cell>
          <cell r="CE75">
            <v>-1.5</v>
          </cell>
          <cell r="CF75">
            <v>1.3</v>
          </cell>
          <cell r="CG75">
            <v>0.5</v>
          </cell>
          <cell r="CH75">
            <v>-0.8</v>
          </cell>
          <cell r="CI75">
            <v>-2.6</v>
          </cell>
          <cell r="CJ75">
            <v>0.3</v>
          </cell>
          <cell r="CM75">
            <v>-1.1000000000000001</v>
          </cell>
          <cell r="CP75">
            <v>-0.3</v>
          </cell>
          <cell r="CS75">
            <v>-0.2</v>
          </cell>
          <cell r="CV75">
            <v>-0.2</v>
          </cell>
          <cell r="CW75">
            <v>-0.2</v>
          </cell>
          <cell r="CX75">
            <v>1.7</v>
          </cell>
          <cell r="CY75">
            <v>1.2</v>
          </cell>
          <cell r="CZ75">
            <v>0.2</v>
          </cell>
          <cell r="DA75">
            <v>1</v>
          </cell>
          <cell r="DB75">
            <v>1.7</v>
          </cell>
          <cell r="DC75">
            <v>1</v>
          </cell>
          <cell r="DD75">
            <v>0.7</v>
          </cell>
          <cell r="DE75">
            <v>-1.4</v>
          </cell>
          <cell r="DF75">
            <v>0.2</v>
          </cell>
          <cell r="DG75">
            <v>3912</v>
          </cell>
          <cell r="DH75">
            <v>676</v>
          </cell>
          <cell r="DI75">
            <v>4463</v>
          </cell>
          <cell r="DN75">
            <v>3212</v>
          </cell>
          <cell r="DP75">
            <v>3831</v>
          </cell>
          <cell r="DV75">
            <v>16324</v>
          </cell>
          <cell r="DW75">
            <v>1806</v>
          </cell>
          <cell r="DX75">
            <v>31</v>
          </cell>
          <cell r="DY75">
            <v>2163</v>
          </cell>
          <cell r="DZ75">
            <v>3664</v>
          </cell>
          <cell r="ED75">
            <v>8796</v>
          </cell>
          <cell r="EE75">
            <v>5709</v>
          </cell>
          <cell r="EF75">
            <v>5039</v>
          </cell>
          <cell r="EG75">
            <v>3377</v>
          </cell>
          <cell r="EH75">
            <v>1264</v>
          </cell>
          <cell r="EI75">
            <v>271</v>
          </cell>
          <cell r="EJ75">
            <v>941</v>
          </cell>
          <cell r="EK75">
            <v>2565</v>
          </cell>
          <cell r="EL75">
            <v>4626</v>
          </cell>
          <cell r="EO75">
            <v>1046</v>
          </cell>
          <cell r="ER75">
            <v>5165</v>
          </cell>
          <cell r="EU75">
            <v>2566</v>
          </cell>
          <cell r="EX75">
            <v>4031</v>
          </cell>
          <cell r="EY75">
            <v>2570</v>
          </cell>
          <cell r="EZ75">
            <v>8415</v>
          </cell>
          <cell r="FA75">
            <v>6202</v>
          </cell>
          <cell r="FB75">
            <v>5135</v>
          </cell>
          <cell r="FC75">
            <v>881</v>
          </cell>
          <cell r="FD75">
            <v>2939</v>
          </cell>
          <cell r="FE75">
            <v>10804</v>
          </cell>
          <cell r="FF75">
            <v>106295</v>
          </cell>
          <cell r="FG75">
            <v>10926</v>
          </cell>
          <cell r="FH75">
            <v>1721</v>
          </cell>
          <cell r="FI75">
            <v>119096</v>
          </cell>
          <cell r="FJ75">
            <v>0.1</v>
          </cell>
          <cell r="FK75">
            <v>1.6</v>
          </cell>
          <cell r="FL75">
            <v>0.3</v>
          </cell>
          <cell r="FQ75">
            <v>-8.8000000000000007</v>
          </cell>
          <cell r="FS75">
            <v>-8.8000000000000007</v>
          </cell>
          <cell r="FY75">
            <v>4.7</v>
          </cell>
          <cell r="FZ75">
            <v>-2.6</v>
          </cell>
          <cell r="GA75">
            <v>11.2</v>
          </cell>
          <cell r="GB75">
            <v>-2.2999999999999998</v>
          </cell>
          <cell r="GC75">
            <v>-2.2999999999999998</v>
          </cell>
          <cell r="GG75">
            <v>9.1</v>
          </cell>
          <cell r="GH75">
            <v>1.2</v>
          </cell>
          <cell r="GI75">
            <v>-1.9</v>
          </cell>
          <cell r="GJ75">
            <v>-2.7</v>
          </cell>
          <cell r="GK75">
            <v>-1.9</v>
          </cell>
          <cell r="GL75">
            <v>-2.7</v>
          </cell>
          <cell r="GM75">
            <v>-0.5</v>
          </cell>
          <cell r="GN75">
            <v>-3.7</v>
          </cell>
          <cell r="GO75">
            <v>-2.2999999999999998</v>
          </cell>
          <cell r="GR75">
            <v>1.8</v>
          </cell>
          <cell r="GU75">
            <v>-0.5</v>
          </cell>
          <cell r="GX75">
            <v>-0.4</v>
          </cell>
          <cell r="HA75">
            <v>-0.4</v>
          </cell>
          <cell r="HB75">
            <v>-0.4</v>
          </cell>
          <cell r="HC75">
            <v>1.5</v>
          </cell>
          <cell r="HD75">
            <v>0.9</v>
          </cell>
          <cell r="HE75">
            <v>0.2</v>
          </cell>
          <cell r="HF75">
            <v>1.6</v>
          </cell>
          <cell r="HG75">
            <v>1.9</v>
          </cell>
          <cell r="HH75">
            <v>0.9</v>
          </cell>
          <cell r="HI75">
            <v>1.4</v>
          </cell>
          <cell r="HJ75">
            <v>-1.8</v>
          </cell>
          <cell r="HK75">
            <v>-1.1000000000000001</v>
          </cell>
          <cell r="HL75">
            <v>2998</v>
          </cell>
          <cell r="HM75">
            <v>702</v>
          </cell>
          <cell r="HN75">
            <v>3535</v>
          </cell>
          <cell r="HS75">
            <v>3251</v>
          </cell>
          <cell r="HU75">
            <v>3876</v>
          </cell>
          <cell r="IA75">
            <v>16253</v>
          </cell>
          <cell r="IB75">
            <v>1987</v>
          </cell>
          <cell r="IC75">
            <v>37</v>
          </cell>
          <cell r="ID75">
            <v>1995</v>
          </cell>
          <cell r="IE75">
            <v>3783</v>
          </cell>
          <cell r="II75">
            <v>8440</v>
          </cell>
          <cell r="IJ75">
            <v>5714</v>
          </cell>
          <cell r="IK75">
            <v>4987</v>
          </cell>
          <cell r="IL75">
            <v>3276</v>
          </cell>
          <cell r="IM75">
            <v>1327</v>
          </cell>
          <cell r="IN75">
            <v>285</v>
          </cell>
          <cell r="IO75">
            <v>974</v>
          </cell>
          <cell r="IP75">
            <v>2595</v>
          </cell>
          <cell r="IQ75">
            <v>4820</v>
          </cell>
        </row>
        <row r="76">
          <cell r="B76">
            <v>3956</v>
          </cell>
          <cell r="C76">
            <v>676</v>
          </cell>
          <cell r="D76">
            <v>4508</v>
          </cell>
          <cell r="I76">
            <v>3325</v>
          </cell>
          <cell r="K76">
            <v>3972</v>
          </cell>
          <cell r="Q76">
            <v>16421</v>
          </cell>
          <cell r="R76">
            <v>1878</v>
          </cell>
          <cell r="S76">
            <v>37</v>
          </cell>
          <cell r="T76">
            <v>2169</v>
          </cell>
          <cell r="U76">
            <v>3764</v>
          </cell>
          <cell r="Y76">
            <v>8635</v>
          </cell>
          <cell r="Z76">
            <v>5665</v>
          </cell>
          <cell r="AA76">
            <v>5020</v>
          </cell>
          <cell r="AB76">
            <v>3326</v>
          </cell>
          <cell r="AC76">
            <v>1265</v>
          </cell>
          <cell r="AD76">
            <v>277</v>
          </cell>
          <cell r="AE76">
            <v>969</v>
          </cell>
          <cell r="AF76">
            <v>2539</v>
          </cell>
          <cell r="AG76">
            <v>4655</v>
          </cell>
          <cell r="AJ76">
            <v>1003</v>
          </cell>
          <cell r="AM76">
            <v>5171</v>
          </cell>
          <cell r="AP76">
            <v>2576</v>
          </cell>
          <cell r="AS76">
            <v>4047</v>
          </cell>
          <cell r="AT76">
            <v>2580</v>
          </cell>
          <cell r="AU76">
            <v>8453</v>
          </cell>
          <cell r="AV76">
            <v>6331</v>
          </cell>
          <cell r="AW76">
            <v>5199</v>
          </cell>
          <cell r="AX76">
            <v>879</v>
          </cell>
          <cell r="AY76">
            <v>2968</v>
          </cell>
          <cell r="AZ76">
            <v>10915</v>
          </cell>
          <cell r="BA76">
            <v>106898</v>
          </cell>
          <cell r="BB76">
            <v>10982</v>
          </cell>
          <cell r="BC76">
            <v>1967</v>
          </cell>
          <cell r="BD76">
            <v>119557</v>
          </cell>
          <cell r="BE76">
            <v>1.8</v>
          </cell>
          <cell r="BF76">
            <v>0.9</v>
          </cell>
          <cell r="BG76">
            <v>1.7</v>
          </cell>
          <cell r="BL76">
            <v>-0.6</v>
          </cell>
          <cell r="BN76">
            <v>-0.5</v>
          </cell>
          <cell r="BT76">
            <v>1.8</v>
          </cell>
          <cell r="BU76">
            <v>2</v>
          </cell>
          <cell r="BV76">
            <v>16.3</v>
          </cell>
          <cell r="BW76">
            <v>-0.3</v>
          </cell>
          <cell r="BX76">
            <v>1.4</v>
          </cell>
          <cell r="CB76">
            <v>1.1000000000000001</v>
          </cell>
          <cell r="CC76">
            <v>-0.2</v>
          </cell>
          <cell r="CD76">
            <v>-0.5</v>
          </cell>
          <cell r="CE76">
            <v>-1.8</v>
          </cell>
          <cell r="CF76">
            <v>-0.1</v>
          </cell>
          <cell r="CG76">
            <v>0.4</v>
          </cell>
          <cell r="CH76">
            <v>2.2000000000000002</v>
          </cell>
          <cell r="CI76">
            <v>-1.4</v>
          </cell>
          <cell r="CJ76">
            <v>0</v>
          </cell>
          <cell r="CM76">
            <v>-2</v>
          </cell>
          <cell r="CP76">
            <v>0</v>
          </cell>
          <cell r="CS76">
            <v>0.2</v>
          </cell>
          <cell r="CV76">
            <v>0.2</v>
          </cell>
          <cell r="CW76">
            <v>0.2</v>
          </cell>
          <cell r="CX76">
            <v>0.6</v>
          </cell>
          <cell r="CY76">
            <v>1.5</v>
          </cell>
          <cell r="CZ76">
            <v>0.8</v>
          </cell>
          <cell r="DA76">
            <v>0.9</v>
          </cell>
          <cell r="DB76">
            <v>1.2</v>
          </cell>
          <cell r="DC76">
            <v>1</v>
          </cell>
          <cell r="DD76">
            <v>0.9</v>
          </cell>
          <cell r="DE76">
            <v>0.3</v>
          </cell>
          <cell r="DF76">
            <v>0.5</v>
          </cell>
          <cell r="DG76">
            <v>3918</v>
          </cell>
          <cell r="DH76">
            <v>676</v>
          </cell>
          <cell r="DI76">
            <v>4469</v>
          </cell>
          <cell r="DN76">
            <v>3370</v>
          </cell>
          <cell r="DP76">
            <v>4027</v>
          </cell>
          <cell r="DV76">
            <v>16815</v>
          </cell>
          <cell r="DW76">
            <v>1889</v>
          </cell>
          <cell r="DX76">
            <v>36</v>
          </cell>
          <cell r="DY76">
            <v>2153</v>
          </cell>
          <cell r="DZ76">
            <v>3764</v>
          </cell>
          <cell r="ED76">
            <v>8681</v>
          </cell>
          <cell r="EE76">
            <v>5745</v>
          </cell>
          <cell r="EF76">
            <v>4942</v>
          </cell>
          <cell r="EG76">
            <v>3291</v>
          </cell>
          <cell r="EH76">
            <v>1272</v>
          </cell>
          <cell r="EI76">
            <v>278</v>
          </cell>
          <cell r="EJ76">
            <v>963</v>
          </cell>
          <cell r="EK76">
            <v>2532</v>
          </cell>
          <cell r="EL76">
            <v>4672</v>
          </cell>
          <cell r="EO76">
            <v>994</v>
          </cell>
          <cell r="ER76">
            <v>5183</v>
          </cell>
          <cell r="EU76">
            <v>2583</v>
          </cell>
          <cell r="EX76">
            <v>4058</v>
          </cell>
          <cell r="EY76">
            <v>2587</v>
          </cell>
          <cell r="EZ76">
            <v>8462</v>
          </cell>
          <cell r="FA76">
            <v>6334</v>
          </cell>
          <cell r="FB76">
            <v>5215</v>
          </cell>
          <cell r="FC76">
            <v>863</v>
          </cell>
          <cell r="FD76">
            <v>2967</v>
          </cell>
          <cell r="FE76">
            <v>10917</v>
          </cell>
          <cell r="FF76">
            <v>107524</v>
          </cell>
          <cell r="FG76">
            <v>10924</v>
          </cell>
          <cell r="FH76">
            <v>1592</v>
          </cell>
          <cell r="FI76">
            <v>117388</v>
          </cell>
          <cell r="FJ76">
            <v>0.2</v>
          </cell>
          <cell r="FK76">
            <v>-0.1</v>
          </cell>
          <cell r="FL76">
            <v>0.1</v>
          </cell>
          <cell r="FQ76">
            <v>4.9000000000000004</v>
          </cell>
          <cell r="FS76">
            <v>5.0999999999999996</v>
          </cell>
          <cell r="FY76">
            <v>3</v>
          </cell>
          <cell r="FZ76">
            <v>4.5999999999999996</v>
          </cell>
          <cell r="GA76">
            <v>14.8</v>
          </cell>
          <cell r="GB76">
            <v>-0.4</v>
          </cell>
          <cell r="GC76">
            <v>2.7</v>
          </cell>
          <cell r="GG76">
            <v>-1.3</v>
          </cell>
          <cell r="GH76">
            <v>0.6</v>
          </cell>
          <cell r="GI76">
            <v>-1.9</v>
          </cell>
          <cell r="GJ76">
            <v>-2.5</v>
          </cell>
          <cell r="GK76">
            <v>0.6</v>
          </cell>
          <cell r="GL76">
            <v>2.6</v>
          </cell>
          <cell r="GM76">
            <v>2.4</v>
          </cell>
          <cell r="GN76">
            <v>-1.3</v>
          </cell>
          <cell r="GO76">
            <v>1</v>
          </cell>
          <cell r="GR76">
            <v>-5</v>
          </cell>
          <cell r="GU76">
            <v>0.3</v>
          </cell>
          <cell r="GX76">
            <v>0.7</v>
          </cell>
          <cell r="HA76">
            <v>0.7</v>
          </cell>
          <cell r="HB76">
            <v>0.7</v>
          </cell>
          <cell r="HC76">
            <v>0.5</v>
          </cell>
          <cell r="HD76">
            <v>2.1</v>
          </cell>
          <cell r="HE76">
            <v>1.6</v>
          </cell>
          <cell r="HF76">
            <v>-2</v>
          </cell>
          <cell r="HG76">
            <v>1</v>
          </cell>
          <cell r="HH76">
            <v>1</v>
          </cell>
          <cell r="HI76">
            <v>1.2</v>
          </cell>
          <cell r="HJ76">
            <v>0</v>
          </cell>
          <cell r="HK76">
            <v>-1.4</v>
          </cell>
          <cell r="HL76">
            <v>7498</v>
          </cell>
          <cell r="HM76">
            <v>684</v>
          </cell>
          <cell r="HN76">
            <v>8172</v>
          </cell>
          <cell r="HS76">
            <v>3445</v>
          </cell>
          <cell r="HU76">
            <v>4110</v>
          </cell>
          <cell r="IA76">
            <v>16757</v>
          </cell>
          <cell r="IB76">
            <v>1805</v>
          </cell>
          <cell r="IC76">
            <v>34</v>
          </cell>
          <cell r="ID76">
            <v>2251</v>
          </cell>
          <cell r="IE76">
            <v>3725</v>
          </cell>
          <cell r="II76">
            <v>9126</v>
          </cell>
          <cell r="IJ76">
            <v>5748</v>
          </cell>
          <cell r="IK76">
            <v>5391</v>
          </cell>
          <cell r="IL76">
            <v>3547</v>
          </cell>
          <cell r="IM76">
            <v>1340</v>
          </cell>
          <cell r="IN76">
            <v>276</v>
          </cell>
          <cell r="IO76">
            <v>988</v>
          </cell>
          <cell r="IP76">
            <v>2606</v>
          </cell>
          <cell r="IQ76">
            <v>4831</v>
          </cell>
        </row>
        <row r="77">
          <cell r="B77">
            <v>4080</v>
          </cell>
          <cell r="C77">
            <v>689</v>
          </cell>
          <cell r="D77">
            <v>4644</v>
          </cell>
          <cell r="I77">
            <v>3435</v>
          </cell>
          <cell r="K77">
            <v>4109</v>
          </cell>
          <cell r="Q77">
            <v>16384</v>
          </cell>
          <cell r="R77">
            <v>1920</v>
          </cell>
          <cell r="S77">
            <v>42</v>
          </cell>
          <cell r="T77">
            <v>2201</v>
          </cell>
          <cell r="U77">
            <v>3848</v>
          </cell>
          <cell r="Y77">
            <v>8687</v>
          </cell>
          <cell r="Z77">
            <v>5662</v>
          </cell>
          <cell r="AA77">
            <v>5049</v>
          </cell>
          <cell r="AB77">
            <v>3301</v>
          </cell>
          <cell r="AC77">
            <v>1262</v>
          </cell>
          <cell r="AD77">
            <v>281</v>
          </cell>
          <cell r="AE77">
            <v>998</v>
          </cell>
          <cell r="AF77">
            <v>2567</v>
          </cell>
          <cell r="AG77">
            <v>4682</v>
          </cell>
          <cell r="AJ77">
            <v>984</v>
          </cell>
          <cell r="AM77">
            <v>5186</v>
          </cell>
          <cell r="AP77">
            <v>2586</v>
          </cell>
          <cell r="AS77">
            <v>4062</v>
          </cell>
          <cell r="AT77">
            <v>2590</v>
          </cell>
          <cell r="AU77">
            <v>8431</v>
          </cell>
          <cell r="AV77">
            <v>6406</v>
          </cell>
          <cell r="AW77">
            <v>5252</v>
          </cell>
          <cell r="AX77">
            <v>889</v>
          </cell>
          <cell r="AY77">
            <v>2968</v>
          </cell>
          <cell r="AZ77">
            <v>11026</v>
          </cell>
          <cell r="BA77">
            <v>107733</v>
          </cell>
          <cell r="BB77">
            <v>11180</v>
          </cell>
          <cell r="BC77">
            <v>2252</v>
          </cell>
          <cell r="BD77">
            <v>121047</v>
          </cell>
          <cell r="BE77">
            <v>3.1</v>
          </cell>
          <cell r="BF77">
            <v>1.9</v>
          </cell>
          <cell r="BG77">
            <v>3</v>
          </cell>
          <cell r="BL77">
            <v>3.3</v>
          </cell>
          <cell r="BN77">
            <v>3.4</v>
          </cell>
          <cell r="BT77">
            <v>-0.2</v>
          </cell>
          <cell r="BU77">
            <v>2.2999999999999998</v>
          </cell>
          <cell r="BV77">
            <v>15.6</v>
          </cell>
          <cell r="BW77">
            <v>1.5</v>
          </cell>
          <cell r="BX77">
            <v>2.2000000000000002</v>
          </cell>
          <cell r="CB77">
            <v>0.6</v>
          </cell>
          <cell r="CC77">
            <v>0</v>
          </cell>
          <cell r="CD77">
            <v>0.6</v>
          </cell>
          <cell r="CE77">
            <v>-0.7</v>
          </cell>
          <cell r="CF77">
            <v>-0.2</v>
          </cell>
          <cell r="CG77">
            <v>1.3</v>
          </cell>
          <cell r="CH77">
            <v>3</v>
          </cell>
          <cell r="CI77">
            <v>1.1000000000000001</v>
          </cell>
          <cell r="CJ77">
            <v>0.6</v>
          </cell>
          <cell r="CM77">
            <v>-1.9</v>
          </cell>
          <cell r="CP77">
            <v>0.3</v>
          </cell>
          <cell r="CS77">
            <v>0.4</v>
          </cell>
          <cell r="CV77">
            <v>0.4</v>
          </cell>
          <cell r="CW77">
            <v>0.4</v>
          </cell>
          <cell r="CX77">
            <v>-0.3</v>
          </cell>
          <cell r="CY77">
            <v>1.2</v>
          </cell>
          <cell r="CZ77">
            <v>1</v>
          </cell>
          <cell r="DA77">
            <v>1.1000000000000001</v>
          </cell>
          <cell r="DB77">
            <v>0</v>
          </cell>
          <cell r="DC77">
            <v>1</v>
          </cell>
          <cell r="DD77">
            <v>0.8</v>
          </cell>
          <cell r="DE77">
            <v>1.8</v>
          </cell>
          <cell r="DF77">
            <v>1.2</v>
          </cell>
          <cell r="DG77">
            <v>3993</v>
          </cell>
          <cell r="DH77">
            <v>679</v>
          </cell>
          <cell r="DI77">
            <v>4547</v>
          </cell>
          <cell r="DN77">
            <v>3432</v>
          </cell>
          <cell r="DP77">
            <v>4104</v>
          </cell>
          <cell r="DV77">
            <v>16003</v>
          </cell>
          <cell r="DW77">
            <v>1930</v>
          </cell>
          <cell r="DX77">
            <v>43</v>
          </cell>
          <cell r="DY77">
            <v>2200</v>
          </cell>
          <cell r="DZ77">
            <v>3860</v>
          </cell>
          <cell r="ED77">
            <v>8550</v>
          </cell>
          <cell r="EE77">
            <v>5571</v>
          </cell>
          <cell r="EF77">
            <v>5100</v>
          </cell>
          <cell r="EG77">
            <v>3341</v>
          </cell>
          <cell r="EH77">
            <v>1248</v>
          </cell>
          <cell r="EI77">
            <v>280</v>
          </cell>
          <cell r="EJ77">
            <v>1009</v>
          </cell>
          <cell r="EK77">
            <v>2509</v>
          </cell>
          <cell r="EL77">
            <v>4630</v>
          </cell>
          <cell r="EO77">
            <v>976</v>
          </cell>
          <cell r="ER77">
            <v>5177</v>
          </cell>
          <cell r="EU77">
            <v>2581</v>
          </cell>
          <cell r="EX77">
            <v>4055</v>
          </cell>
          <cell r="EY77">
            <v>2586</v>
          </cell>
          <cell r="EZ77">
            <v>8435</v>
          </cell>
          <cell r="FA77">
            <v>6467</v>
          </cell>
          <cell r="FB77">
            <v>5251</v>
          </cell>
          <cell r="FC77">
            <v>896</v>
          </cell>
          <cell r="FD77">
            <v>2981</v>
          </cell>
          <cell r="FE77">
            <v>11026</v>
          </cell>
          <cell r="FF77">
            <v>106840</v>
          </cell>
          <cell r="FG77">
            <v>11209</v>
          </cell>
          <cell r="FH77">
            <v>2345</v>
          </cell>
          <cell r="FI77">
            <v>122505</v>
          </cell>
          <cell r="FJ77">
            <v>1.9</v>
          </cell>
          <cell r="FK77">
            <v>0.5</v>
          </cell>
          <cell r="FL77">
            <v>1.8</v>
          </cell>
          <cell r="FQ77">
            <v>1.8</v>
          </cell>
          <cell r="FS77">
            <v>1.9</v>
          </cell>
          <cell r="FY77">
            <v>-4.8</v>
          </cell>
          <cell r="FZ77">
            <v>2.2000000000000002</v>
          </cell>
          <cell r="GA77">
            <v>21.2</v>
          </cell>
          <cell r="GB77">
            <v>2.2000000000000002</v>
          </cell>
          <cell r="GC77">
            <v>2.5</v>
          </cell>
          <cell r="GG77">
            <v>-1.5</v>
          </cell>
          <cell r="GH77">
            <v>-3</v>
          </cell>
          <cell r="GI77">
            <v>3.2</v>
          </cell>
          <cell r="GJ77">
            <v>1.5</v>
          </cell>
          <cell r="GK77">
            <v>-1.9</v>
          </cell>
          <cell r="GL77">
            <v>0.7</v>
          </cell>
          <cell r="GM77">
            <v>4.7</v>
          </cell>
          <cell r="GN77">
            <v>-0.9</v>
          </cell>
          <cell r="GO77">
            <v>-0.9</v>
          </cell>
          <cell r="GR77">
            <v>-1.8</v>
          </cell>
          <cell r="GU77">
            <v>-0.1</v>
          </cell>
          <cell r="GX77">
            <v>-0.1</v>
          </cell>
          <cell r="HA77">
            <v>-0.1</v>
          </cell>
          <cell r="HB77">
            <v>-0.1</v>
          </cell>
          <cell r="HC77">
            <v>-0.3</v>
          </cell>
          <cell r="HD77">
            <v>2.1</v>
          </cell>
          <cell r="HE77">
            <v>0.7</v>
          </cell>
          <cell r="HF77">
            <v>3.9</v>
          </cell>
          <cell r="HG77">
            <v>0.5</v>
          </cell>
          <cell r="HH77">
            <v>1</v>
          </cell>
          <cell r="HI77">
            <v>-0.6</v>
          </cell>
          <cell r="HJ77">
            <v>2.6</v>
          </cell>
          <cell r="HK77">
            <v>4.4000000000000004</v>
          </cell>
          <cell r="HL77">
            <v>3645</v>
          </cell>
          <cell r="HM77">
            <v>621</v>
          </cell>
          <cell r="HN77">
            <v>4153</v>
          </cell>
          <cell r="HS77">
            <v>3317</v>
          </cell>
          <cell r="HU77">
            <v>3975</v>
          </cell>
          <cell r="IA77">
            <v>16011</v>
          </cell>
          <cell r="IB77">
            <v>1785</v>
          </cell>
          <cell r="IC77">
            <v>36</v>
          </cell>
          <cell r="ID77">
            <v>2413</v>
          </cell>
          <cell r="IE77">
            <v>3811</v>
          </cell>
          <cell r="II77">
            <v>7701</v>
          </cell>
          <cell r="IJ77">
            <v>5570</v>
          </cell>
          <cell r="IK77">
            <v>4733</v>
          </cell>
          <cell r="IL77">
            <v>3347</v>
          </cell>
          <cell r="IM77">
            <v>1131</v>
          </cell>
          <cell r="IN77">
            <v>277</v>
          </cell>
          <cell r="IO77">
            <v>951</v>
          </cell>
          <cell r="IP77">
            <v>2441</v>
          </cell>
          <cell r="IQ77">
            <v>4344</v>
          </cell>
        </row>
        <row r="78">
          <cell r="B78">
            <v>4162</v>
          </cell>
          <cell r="C78">
            <v>709</v>
          </cell>
          <cell r="D78">
            <v>4741</v>
          </cell>
          <cell r="I78">
            <v>3533</v>
          </cell>
          <cell r="K78">
            <v>4226</v>
          </cell>
          <cell r="Q78">
            <v>16378</v>
          </cell>
          <cell r="R78">
            <v>1968</v>
          </cell>
          <cell r="S78">
            <v>48</v>
          </cell>
          <cell r="T78">
            <v>2255</v>
          </cell>
          <cell r="U78">
            <v>3952</v>
          </cell>
          <cell r="Y78">
            <v>8781</v>
          </cell>
          <cell r="Z78">
            <v>5768</v>
          </cell>
          <cell r="AA78">
            <v>5125</v>
          </cell>
          <cell r="AB78">
            <v>3328</v>
          </cell>
          <cell r="AC78">
            <v>1284</v>
          </cell>
          <cell r="AD78">
            <v>284</v>
          </cell>
          <cell r="AE78">
            <v>1011</v>
          </cell>
          <cell r="AF78">
            <v>2625</v>
          </cell>
          <cell r="AG78">
            <v>4759</v>
          </cell>
          <cell r="AJ78">
            <v>986</v>
          </cell>
          <cell r="AM78">
            <v>5219</v>
          </cell>
          <cell r="AP78">
            <v>2600</v>
          </cell>
          <cell r="AS78">
            <v>4084</v>
          </cell>
          <cell r="AT78">
            <v>2604</v>
          </cell>
          <cell r="AU78">
            <v>8404</v>
          </cell>
          <cell r="AV78">
            <v>6440</v>
          </cell>
          <cell r="AW78">
            <v>5293</v>
          </cell>
          <cell r="AX78">
            <v>899</v>
          </cell>
          <cell r="AY78">
            <v>2940</v>
          </cell>
          <cell r="AZ78">
            <v>11152</v>
          </cell>
          <cell r="BA78">
            <v>108891</v>
          </cell>
          <cell r="BB78">
            <v>11412</v>
          </cell>
          <cell r="BC78">
            <v>2459</v>
          </cell>
          <cell r="BD78">
            <v>123137</v>
          </cell>
          <cell r="BE78">
            <v>2</v>
          </cell>
          <cell r="BF78">
            <v>2.9</v>
          </cell>
          <cell r="BG78">
            <v>2.1</v>
          </cell>
          <cell r="BL78">
            <v>2.8</v>
          </cell>
          <cell r="BN78">
            <v>2.9</v>
          </cell>
          <cell r="BT78">
            <v>0</v>
          </cell>
          <cell r="BU78">
            <v>2.5</v>
          </cell>
          <cell r="BV78">
            <v>12.1</v>
          </cell>
          <cell r="BW78">
            <v>2.4</v>
          </cell>
          <cell r="BX78">
            <v>2.7</v>
          </cell>
          <cell r="CB78">
            <v>1.1000000000000001</v>
          </cell>
          <cell r="CC78">
            <v>1.9</v>
          </cell>
          <cell r="CD78">
            <v>1.5</v>
          </cell>
          <cell r="CE78">
            <v>0.8</v>
          </cell>
          <cell r="CF78">
            <v>1.7</v>
          </cell>
          <cell r="CG78">
            <v>1.2</v>
          </cell>
          <cell r="CH78">
            <v>1.3</v>
          </cell>
          <cell r="CI78">
            <v>2.2000000000000002</v>
          </cell>
          <cell r="CJ78">
            <v>1.7</v>
          </cell>
          <cell r="CM78">
            <v>0.2</v>
          </cell>
          <cell r="CP78">
            <v>0.6</v>
          </cell>
          <cell r="CS78">
            <v>0.5</v>
          </cell>
          <cell r="CV78">
            <v>0.5</v>
          </cell>
          <cell r="CW78">
            <v>0.5</v>
          </cell>
          <cell r="CX78">
            <v>-0.3</v>
          </cell>
          <cell r="CY78">
            <v>0.5</v>
          </cell>
          <cell r="CZ78">
            <v>0.8</v>
          </cell>
          <cell r="DA78">
            <v>1.2</v>
          </cell>
          <cell r="DB78">
            <v>-1</v>
          </cell>
          <cell r="DC78">
            <v>1.1000000000000001</v>
          </cell>
          <cell r="DD78">
            <v>1.1000000000000001</v>
          </cell>
          <cell r="DE78">
            <v>2.1</v>
          </cell>
          <cell r="DF78">
            <v>1.7</v>
          </cell>
          <cell r="DG78">
            <v>4326</v>
          </cell>
          <cell r="DH78">
            <v>716</v>
          </cell>
          <cell r="DI78">
            <v>4916</v>
          </cell>
          <cell r="DN78">
            <v>3502</v>
          </cell>
          <cell r="DP78">
            <v>4191</v>
          </cell>
          <cell r="DV78">
            <v>16394</v>
          </cell>
          <cell r="DW78">
            <v>1956</v>
          </cell>
          <cell r="DX78">
            <v>48</v>
          </cell>
          <cell r="DY78">
            <v>2264</v>
          </cell>
          <cell r="DZ78">
            <v>3946</v>
          </cell>
          <cell r="ED78">
            <v>8751</v>
          </cell>
          <cell r="EE78">
            <v>5705</v>
          </cell>
          <cell r="EF78">
            <v>5137</v>
          </cell>
          <cell r="EG78">
            <v>3286</v>
          </cell>
          <cell r="EH78">
            <v>1293</v>
          </cell>
          <cell r="EI78">
            <v>287</v>
          </cell>
          <cell r="EJ78">
            <v>1018</v>
          </cell>
          <cell r="EK78">
            <v>2725</v>
          </cell>
          <cell r="EL78">
            <v>4822</v>
          </cell>
          <cell r="EO78">
            <v>987</v>
          </cell>
          <cell r="ER78">
            <v>5207</v>
          </cell>
          <cell r="EU78">
            <v>2597</v>
          </cell>
          <cell r="EX78">
            <v>4080</v>
          </cell>
          <cell r="EY78">
            <v>2601</v>
          </cell>
          <cell r="EZ78">
            <v>8376</v>
          </cell>
          <cell r="FA78">
            <v>6401</v>
          </cell>
          <cell r="FB78">
            <v>5296</v>
          </cell>
          <cell r="FC78">
            <v>900</v>
          </cell>
          <cell r="FD78">
            <v>2938</v>
          </cell>
          <cell r="FE78">
            <v>11149</v>
          </cell>
          <cell r="FF78">
            <v>109025</v>
          </cell>
          <cell r="FG78">
            <v>11370</v>
          </cell>
          <cell r="FH78">
            <v>2641</v>
          </cell>
          <cell r="FI78">
            <v>123143</v>
          </cell>
          <cell r="FJ78">
            <v>8.4</v>
          </cell>
          <cell r="FK78">
            <v>5.4</v>
          </cell>
          <cell r="FL78">
            <v>8.1</v>
          </cell>
          <cell r="FQ78">
            <v>2</v>
          </cell>
          <cell r="FS78">
            <v>2.1</v>
          </cell>
          <cell r="FY78">
            <v>2.4</v>
          </cell>
          <cell r="FZ78">
            <v>1.4</v>
          </cell>
          <cell r="GA78">
            <v>10.5</v>
          </cell>
          <cell r="GB78">
            <v>2.9</v>
          </cell>
          <cell r="GC78">
            <v>2.2000000000000002</v>
          </cell>
          <cell r="GG78">
            <v>2.2999999999999998</v>
          </cell>
          <cell r="GH78">
            <v>2.4</v>
          </cell>
          <cell r="GI78">
            <v>0.7</v>
          </cell>
          <cell r="GJ78">
            <v>-1.6</v>
          </cell>
          <cell r="GK78">
            <v>3.6</v>
          </cell>
          <cell r="GL78">
            <v>2.2999999999999998</v>
          </cell>
          <cell r="GM78">
            <v>0.9</v>
          </cell>
          <cell r="GN78">
            <v>8.6</v>
          </cell>
          <cell r="GO78">
            <v>4.2</v>
          </cell>
          <cell r="GR78">
            <v>1.1000000000000001</v>
          </cell>
          <cell r="GU78">
            <v>0.6</v>
          </cell>
          <cell r="GX78">
            <v>0.6</v>
          </cell>
          <cell r="HA78">
            <v>0.6</v>
          </cell>
          <cell r="HB78">
            <v>0.6</v>
          </cell>
          <cell r="HC78">
            <v>-0.7</v>
          </cell>
          <cell r="HD78">
            <v>-1</v>
          </cell>
          <cell r="HE78">
            <v>0.8</v>
          </cell>
          <cell r="HF78">
            <v>0.4</v>
          </cell>
          <cell r="HG78">
            <v>-1.4</v>
          </cell>
          <cell r="HH78">
            <v>1.1000000000000001</v>
          </cell>
          <cell r="HI78">
            <v>2</v>
          </cell>
          <cell r="HJ78">
            <v>1.4</v>
          </cell>
          <cell r="HK78">
            <v>0.5</v>
          </cell>
          <cell r="HL78">
            <v>2007</v>
          </cell>
          <cell r="HM78">
            <v>739</v>
          </cell>
          <cell r="HN78">
            <v>2536</v>
          </cell>
          <cell r="HS78">
            <v>3503</v>
          </cell>
          <cell r="HU78">
            <v>4192</v>
          </cell>
          <cell r="IA78">
            <v>16514</v>
          </cell>
          <cell r="IB78">
            <v>2005</v>
          </cell>
          <cell r="IC78">
            <v>51</v>
          </cell>
          <cell r="ID78">
            <v>2121</v>
          </cell>
          <cell r="IE78">
            <v>3915</v>
          </cell>
          <cell r="II78">
            <v>9511</v>
          </cell>
          <cell r="IJ78">
            <v>5700</v>
          </cell>
          <cell r="IK78">
            <v>5107</v>
          </cell>
          <cell r="IL78">
            <v>3125</v>
          </cell>
          <cell r="IM78">
            <v>1279</v>
          </cell>
          <cell r="IN78">
            <v>279</v>
          </cell>
          <cell r="IO78">
            <v>1019</v>
          </cell>
          <cell r="IP78">
            <v>2689</v>
          </cell>
          <cell r="IQ78">
            <v>4756</v>
          </cell>
        </row>
        <row r="79">
          <cell r="B79">
            <v>4146</v>
          </cell>
          <cell r="C79">
            <v>724</v>
          </cell>
          <cell r="D79">
            <v>4734</v>
          </cell>
          <cell r="I79">
            <v>3549</v>
          </cell>
          <cell r="K79">
            <v>4243</v>
          </cell>
          <cell r="Q79">
            <v>16566</v>
          </cell>
          <cell r="R79">
            <v>2003</v>
          </cell>
          <cell r="S79">
            <v>52</v>
          </cell>
          <cell r="T79">
            <v>2292</v>
          </cell>
          <cell r="U79">
            <v>4027</v>
          </cell>
          <cell r="Y79">
            <v>8982</v>
          </cell>
          <cell r="Z79">
            <v>5918</v>
          </cell>
          <cell r="AA79">
            <v>5183</v>
          </cell>
          <cell r="AB79">
            <v>3377</v>
          </cell>
          <cell r="AC79">
            <v>1340</v>
          </cell>
          <cell r="AD79">
            <v>285</v>
          </cell>
          <cell r="AE79">
            <v>1013</v>
          </cell>
          <cell r="AF79">
            <v>2679</v>
          </cell>
          <cell r="AG79">
            <v>4891</v>
          </cell>
          <cell r="AJ79">
            <v>1010</v>
          </cell>
          <cell r="AM79">
            <v>5247</v>
          </cell>
          <cell r="AP79">
            <v>2610</v>
          </cell>
          <cell r="AS79">
            <v>4100</v>
          </cell>
          <cell r="AT79">
            <v>2614</v>
          </cell>
          <cell r="AU79">
            <v>8404</v>
          </cell>
          <cell r="AV79">
            <v>6488</v>
          </cell>
          <cell r="AW79">
            <v>5324</v>
          </cell>
          <cell r="AX79">
            <v>905</v>
          </cell>
          <cell r="AY79">
            <v>2904</v>
          </cell>
          <cell r="AZ79">
            <v>11296</v>
          </cell>
          <cell r="BA79">
            <v>110220</v>
          </cell>
          <cell r="BB79">
            <v>11565</v>
          </cell>
          <cell r="BC79">
            <v>2219</v>
          </cell>
          <cell r="BD79">
            <v>124235</v>
          </cell>
          <cell r="BE79">
            <v>-0.4</v>
          </cell>
          <cell r="BF79">
            <v>2.2000000000000002</v>
          </cell>
          <cell r="BG79">
            <v>-0.1</v>
          </cell>
          <cell r="BL79">
            <v>0.5</v>
          </cell>
          <cell r="BN79">
            <v>0.4</v>
          </cell>
          <cell r="BT79">
            <v>1.2</v>
          </cell>
          <cell r="BU79">
            <v>1.8</v>
          </cell>
          <cell r="BV79">
            <v>8.3000000000000007</v>
          </cell>
          <cell r="BW79">
            <v>1.6</v>
          </cell>
          <cell r="BX79">
            <v>1.9</v>
          </cell>
          <cell r="CB79">
            <v>2.2999999999999998</v>
          </cell>
          <cell r="CC79">
            <v>2.6</v>
          </cell>
          <cell r="CD79">
            <v>1.1000000000000001</v>
          </cell>
          <cell r="CE79">
            <v>1.5</v>
          </cell>
          <cell r="CF79">
            <v>4.3</v>
          </cell>
          <cell r="CG79">
            <v>0.3</v>
          </cell>
          <cell r="CH79">
            <v>0.2</v>
          </cell>
          <cell r="CI79">
            <v>2.1</v>
          </cell>
          <cell r="CJ79">
            <v>2.8</v>
          </cell>
          <cell r="CM79">
            <v>2.5</v>
          </cell>
          <cell r="CP79">
            <v>0.5</v>
          </cell>
          <cell r="CS79">
            <v>0.4</v>
          </cell>
          <cell r="CV79">
            <v>0.4</v>
          </cell>
          <cell r="CW79">
            <v>0.4</v>
          </cell>
          <cell r="CX79">
            <v>0</v>
          </cell>
          <cell r="CY79">
            <v>0.8</v>
          </cell>
          <cell r="CZ79">
            <v>0.6</v>
          </cell>
          <cell r="DA79">
            <v>0.7</v>
          </cell>
          <cell r="DB79">
            <v>-1.2</v>
          </cell>
          <cell r="DC79">
            <v>1.3</v>
          </cell>
          <cell r="DD79">
            <v>1.2</v>
          </cell>
          <cell r="DE79">
            <v>1.3</v>
          </cell>
          <cell r="DF79">
            <v>0.9</v>
          </cell>
          <cell r="DG79">
            <v>4145</v>
          </cell>
          <cell r="DH79">
            <v>723</v>
          </cell>
          <cell r="DI79">
            <v>4734</v>
          </cell>
          <cell r="DN79">
            <v>3702</v>
          </cell>
          <cell r="DP79">
            <v>4428</v>
          </cell>
          <cell r="DV79">
            <v>16611</v>
          </cell>
          <cell r="DW79">
            <v>2006</v>
          </cell>
          <cell r="DX79">
            <v>51</v>
          </cell>
          <cell r="DY79">
            <v>2292</v>
          </cell>
          <cell r="DZ79">
            <v>4028</v>
          </cell>
          <cell r="ED79">
            <v>9068</v>
          </cell>
          <cell r="EE79">
            <v>5999</v>
          </cell>
          <cell r="EF79">
            <v>5122</v>
          </cell>
          <cell r="EG79">
            <v>3391</v>
          </cell>
          <cell r="EH79">
            <v>1330</v>
          </cell>
          <cell r="EI79">
            <v>283</v>
          </cell>
          <cell r="EJ79">
            <v>1007</v>
          </cell>
          <cell r="EK79">
            <v>2616</v>
          </cell>
          <cell r="EL79">
            <v>4840</v>
          </cell>
          <cell r="EO79">
            <v>1008</v>
          </cell>
          <cell r="ER79">
            <v>5269</v>
          </cell>
          <cell r="EU79">
            <v>2615</v>
          </cell>
          <cell r="EX79">
            <v>4108</v>
          </cell>
          <cell r="EY79">
            <v>2619</v>
          </cell>
          <cell r="EZ79">
            <v>8410</v>
          </cell>
          <cell r="FA79">
            <v>6468</v>
          </cell>
          <cell r="FB79">
            <v>5323</v>
          </cell>
          <cell r="FC79">
            <v>907</v>
          </cell>
          <cell r="FD79">
            <v>2894</v>
          </cell>
          <cell r="FE79">
            <v>11293</v>
          </cell>
          <cell r="FF79">
            <v>110575</v>
          </cell>
          <cell r="FG79">
            <v>11753</v>
          </cell>
          <cell r="FH79">
            <v>2322</v>
          </cell>
          <cell r="FI79">
            <v>123968</v>
          </cell>
          <cell r="FJ79">
            <v>-4.2</v>
          </cell>
          <cell r="FK79">
            <v>1</v>
          </cell>
          <cell r="FL79">
            <v>-3.7</v>
          </cell>
          <cell r="FQ79">
            <v>5.7</v>
          </cell>
          <cell r="FS79">
            <v>5.7</v>
          </cell>
          <cell r="FY79">
            <v>1.3</v>
          </cell>
          <cell r="FZ79">
            <v>2.6</v>
          </cell>
          <cell r="GA79">
            <v>6.2</v>
          </cell>
          <cell r="GB79">
            <v>1.2</v>
          </cell>
          <cell r="GC79">
            <v>2.1</v>
          </cell>
          <cell r="GG79">
            <v>3.6</v>
          </cell>
          <cell r="GH79">
            <v>5.0999999999999996</v>
          </cell>
          <cell r="GI79">
            <v>-0.3</v>
          </cell>
          <cell r="GJ79">
            <v>3.2</v>
          </cell>
          <cell r="GK79">
            <v>2.9</v>
          </cell>
          <cell r="GL79">
            <v>-1.4</v>
          </cell>
          <cell r="GM79">
            <v>-1.1000000000000001</v>
          </cell>
          <cell r="GN79">
            <v>-4</v>
          </cell>
          <cell r="GO79">
            <v>0.4</v>
          </cell>
          <cell r="GR79">
            <v>2.1</v>
          </cell>
          <cell r="GU79">
            <v>1.2</v>
          </cell>
          <cell r="GX79">
            <v>0.7</v>
          </cell>
          <cell r="HA79">
            <v>0.7</v>
          </cell>
          <cell r="HB79">
            <v>0.7</v>
          </cell>
          <cell r="HC79">
            <v>0.4</v>
          </cell>
          <cell r="HD79">
            <v>1</v>
          </cell>
          <cell r="HE79">
            <v>0.5</v>
          </cell>
          <cell r="HF79">
            <v>0.8</v>
          </cell>
          <cell r="HG79">
            <v>-1.5</v>
          </cell>
          <cell r="HH79">
            <v>1.3</v>
          </cell>
          <cell r="HI79">
            <v>1.4</v>
          </cell>
          <cell r="HJ79">
            <v>3.4</v>
          </cell>
          <cell r="HK79">
            <v>0.7</v>
          </cell>
          <cell r="HL79">
            <v>3433</v>
          </cell>
          <cell r="HM79">
            <v>750</v>
          </cell>
          <cell r="HN79">
            <v>4014</v>
          </cell>
          <cell r="HS79">
            <v>3756</v>
          </cell>
          <cell r="HU79">
            <v>4492</v>
          </cell>
          <cell r="IA79">
            <v>17020</v>
          </cell>
          <cell r="IB79">
            <v>2207</v>
          </cell>
          <cell r="IC79">
            <v>60</v>
          </cell>
          <cell r="ID79">
            <v>2116</v>
          </cell>
          <cell r="IE79">
            <v>4170</v>
          </cell>
          <cell r="II79">
            <v>8829</v>
          </cell>
          <cell r="IJ79">
            <v>5983</v>
          </cell>
          <cell r="IK79">
            <v>5072</v>
          </cell>
          <cell r="IL79">
            <v>3294</v>
          </cell>
          <cell r="IM79">
            <v>1398</v>
          </cell>
          <cell r="IN79">
            <v>297</v>
          </cell>
          <cell r="IO79">
            <v>1042</v>
          </cell>
          <cell r="IP79">
            <v>2645</v>
          </cell>
          <cell r="IQ79">
            <v>5043</v>
          </cell>
        </row>
        <row r="80">
          <cell r="B80">
            <v>4113</v>
          </cell>
          <cell r="C80">
            <v>725</v>
          </cell>
          <cell r="D80">
            <v>4701</v>
          </cell>
          <cell r="I80">
            <v>3549</v>
          </cell>
          <cell r="K80">
            <v>4240</v>
          </cell>
          <cell r="Q80">
            <v>16798</v>
          </cell>
          <cell r="R80">
            <v>2036</v>
          </cell>
          <cell r="S80">
            <v>55</v>
          </cell>
          <cell r="T80">
            <v>2295</v>
          </cell>
          <cell r="U80">
            <v>4075</v>
          </cell>
          <cell r="Y80">
            <v>9128</v>
          </cell>
          <cell r="Z80">
            <v>5975</v>
          </cell>
          <cell r="AA80">
            <v>5189</v>
          </cell>
          <cell r="AB80">
            <v>3432</v>
          </cell>
          <cell r="AC80">
            <v>1411</v>
          </cell>
          <cell r="AD80">
            <v>283</v>
          </cell>
          <cell r="AE80">
            <v>1014</v>
          </cell>
          <cell r="AF80">
            <v>2702</v>
          </cell>
          <cell r="AG80">
            <v>5036</v>
          </cell>
          <cell r="AJ80">
            <v>1038</v>
          </cell>
          <cell r="AM80">
            <v>5256</v>
          </cell>
          <cell r="AP80">
            <v>2610</v>
          </cell>
          <cell r="AS80">
            <v>4100</v>
          </cell>
          <cell r="AT80">
            <v>2614</v>
          </cell>
          <cell r="AU80">
            <v>8428</v>
          </cell>
          <cell r="AV80">
            <v>6560</v>
          </cell>
          <cell r="AW80">
            <v>5350</v>
          </cell>
          <cell r="AX80">
            <v>903</v>
          </cell>
          <cell r="AY80">
            <v>2883</v>
          </cell>
          <cell r="AZ80">
            <v>11455</v>
          </cell>
          <cell r="BA80">
            <v>111219</v>
          </cell>
          <cell r="BB80">
            <v>11649</v>
          </cell>
          <cell r="BC80">
            <v>1703</v>
          </cell>
          <cell r="BD80">
            <v>124592</v>
          </cell>
          <cell r="BE80">
            <v>-0.8</v>
          </cell>
          <cell r="BF80">
            <v>0.1</v>
          </cell>
          <cell r="BG80">
            <v>-0.7</v>
          </cell>
          <cell r="BL80">
            <v>0</v>
          </cell>
          <cell r="BN80">
            <v>-0.1</v>
          </cell>
          <cell r="BT80">
            <v>1.4</v>
          </cell>
          <cell r="BU80">
            <v>1.6</v>
          </cell>
          <cell r="BV80">
            <v>6.5</v>
          </cell>
          <cell r="BW80">
            <v>0.1</v>
          </cell>
          <cell r="BX80">
            <v>1.2</v>
          </cell>
          <cell r="CB80">
            <v>1.6</v>
          </cell>
          <cell r="CC80">
            <v>1</v>
          </cell>
          <cell r="CD80">
            <v>0.1</v>
          </cell>
          <cell r="CE80">
            <v>1.6</v>
          </cell>
          <cell r="CF80">
            <v>5.3</v>
          </cell>
          <cell r="CG80">
            <v>-0.8</v>
          </cell>
          <cell r="CH80">
            <v>0.2</v>
          </cell>
          <cell r="CI80">
            <v>0.9</v>
          </cell>
          <cell r="CJ80">
            <v>3</v>
          </cell>
          <cell r="CM80">
            <v>2.8</v>
          </cell>
          <cell r="CP80">
            <v>0.2</v>
          </cell>
          <cell r="CS80">
            <v>0</v>
          </cell>
          <cell r="CV80">
            <v>0</v>
          </cell>
          <cell r="CW80">
            <v>0</v>
          </cell>
          <cell r="CX80">
            <v>0.3</v>
          </cell>
          <cell r="CY80">
            <v>1.1000000000000001</v>
          </cell>
          <cell r="CZ80">
            <v>0.5</v>
          </cell>
          <cell r="DA80">
            <v>-0.2</v>
          </cell>
          <cell r="DB80">
            <v>-0.7</v>
          </cell>
          <cell r="DC80">
            <v>1.4</v>
          </cell>
          <cell r="DD80">
            <v>0.9</v>
          </cell>
          <cell r="DE80">
            <v>0.7</v>
          </cell>
          <cell r="DF80">
            <v>0.3</v>
          </cell>
          <cell r="DG80">
            <v>3960</v>
          </cell>
          <cell r="DH80">
            <v>734</v>
          </cell>
          <cell r="DI80">
            <v>4548</v>
          </cell>
          <cell r="DN80">
            <v>3371</v>
          </cell>
          <cell r="DP80">
            <v>4023</v>
          </cell>
          <cell r="DV80">
            <v>16867</v>
          </cell>
          <cell r="DW80">
            <v>2048</v>
          </cell>
          <cell r="DX80">
            <v>55</v>
          </cell>
          <cell r="DY80">
            <v>2301</v>
          </cell>
          <cell r="DZ80">
            <v>4096</v>
          </cell>
          <cell r="ED80">
            <v>9135</v>
          </cell>
          <cell r="EE80">
            <v>6051</v>
          </cell>
          <cell r="EF80">
            <v>5279</v>
          </cell>
          <cell r="EG80">
            <v>3451</v>
          </cell>
          <cell r="EH80">
            <v>1400</v>
          </cell>
          <cell r="EI80">
            <v>286</v>
          </cell>
          <cell r="EJ80">
            <v>1004</v>
          </cell>
          <cell r="EK80">
            <v>2720</v>
          </cell>
          <cell r="EL80">
            <v>5022</v>
          </cell>
          <cell r="EO80">
            <v>1042</v>
          </cell>
          <cell r="ER80">
            <v>5265</v>
          </cell>
          <cell r="EU80">
            <v>2617</v>
          </cell>
          <cell r="EX80">
            <v>4111</v>
          </cell>
          <cell r="EY80">
            <v>2621</v>
          </cell>
          <cell r="EZ80">
            <v>8433</v>
          </cell>
          <cell r="FA80">
            <v>6560</v>
          </cell>
          <cell r="FB80">
            <v>5355</v>
          </cell>
          <cell r="FC80">
            <v>900</v>
          </cell>
          <cell r="FD80">
            <v>2884</v>
          </cell>
          <cell r="FE80">
            <v>11458</v>
          </cell>
          <cell r="FF80">
            <v>111165</v>
          </cell>
          <cell r="FG80">
            <v>11423</v>
          </cell>
          <cell r="FH80">
            <v>1483</v>
          </cell>
          <cell r="FI80">
            <v>125030</v>
          </cell>
          <cell r="FJ80">
            <v>-4.5</v>
          </cell>
          <cell r="FK80">
            <v>1.6</v>
          </cell>
          <cell r="FL80">
            <v>-3.9</v>
          </cell>
          <cell r="FQ80">
            <v>-8.9</v>
          </cell>
          <cell r="FS80">
            <v>-9.1</v>
          </cell>
          <cell r="FY80">
            <v>1.5</v>
          </cell>
          <cell r="FZ80">
            <v>2.1</v>
          </cell>
          <cell r="GA80">
            <v>8.6999999999999993</v>
          </cell>
          <cell r="GB80">
            <v>0.4</v>
          </cell>
          <cell r="GC80">
            <v>1.7</v>
          </cell>
          <cell r="GG80">
            <v>0.7</v>
          </cell>
          <cell r="GH80">
            <v>0.9</v>
          </cell>
          <cell r="GI80">
            <v>3.1</v>
          </cell>
          <cell r="GJ80">
            <v>1.8</v>
          </cell>
          <cell r="GK80">
            <v>5.2</v>
          </cell>
          <cell r="GL80">
            <v>1.2</v>
          </cell>
          <cell r="GM80">
            <v>-0.4</v>
          </cell>
          <cell r="GN80">
            <v>4</v>
          </cell>
          <cell r="GO80">
            <v>3.8</v>
          </cell>
          <cell r="GR80">
            <v>3.3</v>
          </cell>
          <cell r="GU80">
            <v>-0.1</v>
          </cell>
          <cell r="GX80">
            <v>0.1</v>
          </cell>
          <cell r="HA80">
            <v>0.1</v>
          </cell>
          <cell r="HB80">
            <v>0.1</v>
          </cell>
          <cell r="HC80">
            <v>0.3</v>
          </cell>
          <cell r="HD80">
            <v>1.4</v>
          </cell>
          <cell r="HE80">
            <v>0.6</v>
          </cell>
          <cell r="HF80">
            <v>-0.8</v>
          </cell>
          <cell r="HG80">
            <v>-0.4</v>
          </cell>
          <cell r="HH80">
            <v>1.5</v>
          </cell>
          <cell r="HI80">
            <v>0.5</v>
          </cell>
          <cell r="HJ80">
            <v>-2.8</v>
          </cell>
          <cell r="HK80">
            <v>0.9</v>
          </cell>
          <cell r="HL80">
            <v>6543</v>
          </cell>
          <cell r="HM80">
            <v>746</v>
          </cell>
          <cell r="HN80">
            <v>7224</v>
          </cell>
          <cell r="HS80">
            <v>3444</v>
          </cell>
          <cell r="HU80">
            <v>4102</v>
          </cell>
          <cell r="IA80">
            <v>17776</v>
          </cell>
          <cell r="IB80">
            <v>1954</v>
          </cell>
          <cell r="IC80">
            <v>52</v>
          </cell>
          <cell r="ID80">
            <v>2408</v>
          </cell>
          <cell r="IE80">
            <v>4048</v>
          </cell>
          <cell r="II80">
            <v>9416</v>
          </cell>
          <cell r="IJ80">
            <v>6290</v>
          </cell>
          <cell r="IK80">
            <v>5728</v>
          </cell>
          <cell r="IL80">
            <v>3721</v>
          </cell>
          <cell r="IM80">
            <v>1483</v>
          </cell>
          <cell r="IN80">
            <v>284</v>
          </cell>
          <cell r="IO80">
            <v>1021</v>
          </cell>
          <cell r="IP80">
            <v>2801</v>
          </cell>
          <cell r="IQ80">
            <v>5214</v>
          </cell>
        </row>
        <row r="81">
          <cell r="B81">
            <v>4130</v>
          </cell>
          <cell r="C81">
            <v>718</v>
          </cell>
          <cell r="D81">
            <v>4714</v>
          </cell>
          <cell r="I81">
            <v>3597</v>
          </cell>
          <cell r="K81">
            <v>4299</v>
          </cell>
          <cell r="Q81">
            <v>16859</v>
          </cell>
          <cell r="R81">
            <v>2066</v>
          </cell>
          <cell r="S81">
            <v>59</v>
          </cell>
          <cell r="T81">
            <v>2259</v>
          </cell>
          <cell r="U81">
            <v>4098</v>
          </cell>
          <cell r="Y81">
            <v>9159</v>
          </cell>
          <cell r="Z81">
            <v>5907</v>
          </cell>
          <cell r="AA81">
            <v>5157</v>
          </cell>
          <cell r="AB81">
            <v>3469</v>
          </cell>
          <cell r="AC81">
            <v>1466</v>
          </cell>
          <cell r="AD81">
            <v>283</v>
          </cell>
          <cell r="AE81">
            <v>1028</v>
          </cell>
          <cell r="AF81">
            <v>2734</v>
          </cell>
          <cell r="AG81">
            <v>5158</v>
          </cell>
          <cell r="AJ81">
            <v>1060</v>
          </cell>
          <cell r="AM81">
            <v>5261</v>
          </cell>
          <cell r="AP81">
            <v>2606</v>
          </cell>
          <cell r="AS81">
            <v>4094</v>
          </cell>
          <cell r="AT81">
            <v>2610</v>
          </cell>
          <cell r="AU81">
            <v>8459</v>
          </cell>
          <cell r="AV81">
            <v>6615</v>
          </cell>
          <cell r="AW81">
            <v>5382</v>
          </cell>
          <cell r="AX81">
            <v>900</v>
          </cell>
          <cell r="AY81">
            <v>2885</v>
          </cell>
          <cell r="AZ81">
            <v>11620</v>
          </cell>
          <cell r="BA81">
            <v>111671</v>
          </cell>
          <cell r="BB81">
            <v>11699</v>
          </cell>
          <cell r="BC81">
            <v>1384</v>
          </cell>
          <cell r="BD81">
            <v>125146</v>
          </cell>
          <cell r="BE81">
            <v>0.4</v>
          </cell>
          <cell r="BF81">
            <v>-1</v>
          </cell>
          <cell r="BG81">
            <v>0.3</v>
          </cell>
          <cell r="BL81">
            <v>1.4</v>
          </cell>
          <cell r="BN81">
            <v>1.4</v>
          </cell>
          <cell r="BT81">
            <v>0.4</v>
          </cell>
          <cell r="BU81">
            <v>1.5</v>
          </cell>
          <cell r="BV81">
            <v>7.4</v>
          </cell>
          <cell r="BW81">
            <v>-1.6</v>
          </cell>
          <cell r="BX81">
            <v>0.5</v>
          </cell>
          <cell r="CB81">
            <v>0.3</v>
          </cell>
          <cell r="CC81">
            <v>-1.1000000000000001</v>
          </cell>
          <cell r="CD81">
            <v>-0.6</v>
          </cell>
          <cell r="CE81">
            <v>1.1000000000000001</v>
          </cell>
          <cell r="CF81">
            <v>3.9</v>
          </cell>
          <cell r="CG81">
            <v>-0.2</v>
          </cell>
          <cell r="CH81">
            <v>1.3</v>
          </cell>
          <cell r="CI81">
            <v>1.2</v>
          </cell>
          <cell r="CJ81">
            <v>2.4</v>
          </cell>
          <cell r="CM81">
            <v>2.1</v>
          </cell>
          <cell r="CP81">
            <v>0.1</v>
          </cell>
          <cell r="CS81">
            <v>-0.2</v>
          </cell>
          <cell r="CV81">
            <v>-0.2</v>
          </cell>
          <cell r="CW81">
            <v>-0.2</v>
          </cell>
          <cell r="CX81">
            <v>0.4</v>
          </cell>
          <cell r="CY81">
            <v>0.8</v>
          </cell>
          <cell r="CZ81">
            <v>0.6</v>
          </cell>
          <cell r="DA81">
            <v>-0.4</v>
          </cell>
          <cell r="DB81">
            <v>0.1</v>
          </cell>
          <cell r="DC81">
            <v>1.4</v>
          </cell>
          <cell r="DD81">
            <v>0.4</v>
          </cell>
          <cell r="DE81">
            <v>0.4</v>
          </cell>
          <cell r="DF81">
            <v>0.4</v>
          </cell>
          <cell r="DG81">
            <v>4197</v>
          </cell>
          <cell r="DH81">
            <v>709</v>
          </cell>
          <cell r="DI81">
            <v>4778</v>
          </cell>
          <cell r="DN81">
            <v>3652</v>
          </cell>
          <cell r="DP81">
            <v>4366</v>
          </cell>
          <cell r="DV81">
            <v>16766</v>
          </cell>
          <cell r="DW81">
            <v>2046</v>
          </cell>
          <cell r="DX81">
            <v>58</v>
          </cell>
          <cell r="DY81">
            <v>2263</v>
          </cell>
          <cell r="DZ81">
            <v>4075</v>
          </cell>
          <cell r="ED81">
            <v>9088</v>
          </cell>
          <cell r="EE81">
            <v>5822</v>
          </cell>
          <cell r="EF81">
            <v>5120</v>
          </cell>
          <cell r="EG81">
            <v>3448</v>
          </cell>
          <cell r="EH81">
            <v>1512</v>
          </cell>
          <cell r="EI81">
            <v>283</v>
          </cell>
          <cell r="EJ81">
            <v>1043</v>
          </cell>
          <cell r="EK81">
            <v>2760</v>
          </cell>
          <cell r="EL81">
            <v>5268</v>
          </cell>
          <cell r="EO81">
            <v>1064</v>
          </cell>
          <cell r="ER81">
            <v>5238</v>
          </cell>
          <cell r="EU81">
            <v>2597</v>
          </cell>
          <cell r="EX81">
            <v>4080</v>
          </cell>
          <cell r="EY81">
            <v>2602</v>
          </cell>
          <cell r="EZ81">
            <v>8463</v>
          </cell>
          <cell r="FA81">
            <v>6689</v>
          </cell>
          <cell r="FB81">
            <v>5387</v>
          </cell>
          <cell r="FC81">
            <v>905</v>
          </cell>
          <cell r="FD81">
            <v>2880</v>
          </cell>
          <cell r="FE81">
            <v>11623</v>
          </cell>
          <cell r="FF81">
            <v>111498</v>
          </cell>
          <cell r="FG81">
            <v>11811</v>
          </cell>
          <cell r="FH81">
            <v>1375</v>
          </cell>
          <cell r="FI81">
            <v>124360</v>
          </cell>
          <cell r="FJ81">
            <v>6</v>
          </cell>
          <cell r="FK81">
            <v>-3.4</v>
          </cell>
          <cell r="FL81">
            <v>5.0999999999999996</v>
          </cell>
          <cell r="FQ81">
            <v>8.3000000000000007</v>
          </cell>
          <cell r="FS81">
            <v>8.5</v>
          </cell>
          <cell r="FY81">
            <v>-0.6</v>
          </cell>
          <cell r="FZ81">
            <v>-0.1</v>
          </cell>
          <cell r="GA81">
            <v>5.3</v>
          </cell>
          <cell r="GB81">
            <v>-1.6</v>
          </cell>
          <cell r="GC81">
            <v>-0.5</v>
          </cell>
          <cell r="GG81">
            <v>-0.5</v>
          </cell>
          <cell r="GH81">
            <v>-3.8</v>
          </cell>
          <cell r="GI81">
            <v>-3</v>
          </cell>
          <cell r="GJ81">
            <v>-0.1</v>
          </cell>
          <cell r="GK81">
            <v>8</v>
          </cell>
          <cell r="GL81">
            <v>-1</v>
          </cell>
          <cell r="GM81">
            <v>4</v>
          </cell>
          <cell r="GN81">
            <v>1.5</v>
          </cell>
          <cell r="GO81">
            <v>4.9000000000000004</v>
          </cell>
          <cell r="GR81">
            <v>2.2000000000000002</v>
          </cell>
          <cell r="GU81">
            <v>-0.5</v>
          </cell>
          <cell r="GX81">
            <v>-0.8</v>
          </cell>
          <cell r="HA81">
            <v>-0.8</v>
          </cell>
          <cell r="HB81">
            <v>-0.8</v>
          </cell>
          <cell r="HC81">
            <v>0.4</v>
          </cell>
          <cell r="HD81">
            <v>2</v>
          </cell>
          <cell r="HE81">
            <v>0.6</v>
          </cell>
          <cell r="HF81">
            <v>0.6</v>
          </cell>
          <cell r="HG81">
            <v>-0.1</v>
          </cell>
          <cell r="HH81">
            <v>1.4</v>
          </cell>
          <cell r="HI81">
            <v>0.3</v>
          </cell>
          <cell r="HJ81">
            <v>3.4</v>
          </cell>
          <cell r="HK81">
            <v>-0.5</v>
          </cell>
          <cell r="HL81">
            <v>4558</v>
          </cell>
          <cell r="HM81">
            <v>651</v>
          </cell>
          <cell r="HN81">
            <v>5115</v>
          </cell>
          <cell r="HS81">
            <v>3529</v>
          </cell>
          <cell r="HU81">
            <v>4227</v>
          </cell>
          <cell r="IA81">
            <v>15553</v>
          </cell>
          <cell r="IB81">
            <v>1892</v>
          </cell>
          <cell r="IC81">
            <v>49</v>
          </cell>
          <cell r="ID81">
            <v>2478</v>
          </cell>
          <cell r="IE81">
            <v>4014</v>
          </cell>
          <cell r="II81">
            <v>8281</v>
          </cell>
          <cell r="IJ81">
            <v>5647</v>
          </cell>
          <cell r="IK81">
            <v>4760</v>
          </cell>
          <cell r="IL81">
            <v>3454</v>
          </cell>
          <cell r="IM81">
            <v>1382</v>
          </cell>
          <cell r="IN81">
            <v>279</v>
          </cell>
          <cell r="IO81">
            <v>992</v>
          </cell>
          <cell r="IP81">
            <v>2686</v>
          </cell>
          <cell r="IQ81">
            <v>4948</v>
          </cell>
        </row>
        <row r="82">
          <cell r="B82">
            <v>4179</v>
          </cell>
          <cell r="C82">
            <v>711</v>
          </cell>
          <cell r="D82">
            <v>4761</v>
          </cell>
          <cell r="I82">
            <v>3672</v>
          </cell>
          <cell r="K82">
            <v>4386</v>
          </cell>
          <cell r="Q82">
            <v>16815</v>
          </cell>
          <cell r="R82">
            <v>2091</v>
          </cell>
          <cell r="S82">
            <v>62</v>
          </cell>
          <cell r="T82">
            <v>2231</v>
          </cell>
          <cell r="U82">
            <v>4116</v>
          </cell>
          <cell r="Y82">
            <v>9052</v>
          </cell>
          <cell r="Z82">
            <v>5846</v>
          </cell>
          <cell r="AA82">
            <v>5113</v>
          </cell>
          <cell r="AB82">
            <v>3485</v>
          </cell>
          <cell r="AC82">
            <v>1506</v>
          </cell>
          <cell r="AD82">
            <v>288</v>
          </cell>
          <cell r="AE82">
            <v>1049</v>
          </cell>
          <cell r="AF82">
            <v>2802</v>
          </cell>
          <cell r="AG82">
            <v>5287</v>
          </cell>
          <cell r="AJ82">
            <v>1073</v>
          </cell>
          <cell r="AM82">
            <v>5281</v>
          </cell>
          <cell r="AP82">
            <v>2607</v>
          </cell>
          <cell r="AS82">
            <v>4096</v>
          </cell>
          <cell r="AT82">
            <v>2612</v>
          </cell>
          <cell r="AU82">
            <v>8490</v>
          </cell>
          <cell r="AV82">
            <v>6647</v>
          </cell>
          <cell r="AW82">
            <v>5445</v>
          </cell>
          <cell r="AX82">
            <v>899</v>
          </cell>
          <cell r="AY82">
            <v>2895</v>
          </cell>
          <cell r="AZ82">
            <v>11785</v>
          </cell>
          <cell r="BA82">
            <v>111868</v>
          </cell>
          <cell r="BB82">
            <v>11715</v>
          </cell>
          <cell r="BC82">
            <v>1357</v>
          </cell>
          <cell r="BD82">
            <v>125446</v>
          </cell>
          <cell r="BE82">
            <v>1.2</v>
          </cell>
          <cell r="BF82">
            <v>-0.9</v>
          </cell>
          <cell r="BG82">
            <v>1</v>
          </cell>
          <cell r="BL82">
            <v>2.1</v>
          </cell>
          <cell r="BN82">
            <v>2</v>
          </cell>
          <cell r="BT82">
            <v>-0.3</v>
          </cell>
          <cell r="BU82">
            <v>1.2</v>
          </cell>
          <cell r="BV82">
            <v>5.9</v>
          </cell>
          <cell r="BW82">
            <v>-1.3</v>
          </cell>
          <cell r="BX82">
            <v>0.4</v>
          </cell>
          <cell r="CB82">
            <v>-1.2</v>
          </cell>
          <cell r="CC82">
            <v>-1</v>
          </cell>
          <cell r="CD82">
            <v>-0.9</v>
          </cell>
          <cell r="CE82">
            <v>0.5</v>
          </cell>
          <cell r="CF82">
            <v>2.7</v>
          </cell>
          <cell r="CG82">
            <v>2</v>
          </cell>
          <cell r="CH82">
            <v>2.1</v>
          </cell>
          <cell r="CI82">
            <v>2.5</v>
          </cell>
          <cell r="CJ82">
            <v>2.5</v>
          </cell>
          <cell r="CM82">
            <v>1.2</v>
          </cell>
          <cell r="CP82">
            <v>0.4</v>
          </cell>
          <cell r="CS82">
            <v>0.1</v>
          </cell>
          <cell r="CV82">
            <v>0.1</v>
          </cell>
          <cell r="CW82">
            <v>0.1</v>
          </cell>
          <cell r="CX82">
            <v>0.4</v>
          </cell>
          <cell r="CY82">
            <v>0.5</v>
          </cell>
          <cell r="CZ82">
            <v>1.2</v>
          </cell>
          <cell r="DA82">
            <v>0</v>
          </cell>
          <cell r="DB82">
            <v>0.4</v>
          </cell>
          <cell r="DC82">
            <v>1.4</v>
          </cell>
          <cell r="DD82">
            <v>0.2</v>
          </cell>
          <cell r="DE82">
            <v>0.1</v>
          </cell>
          <cell r="DF82">
            <v>0.2</v>
          </cell>
          <cell r="DG82">
            <v>4244</v>
          </cell>
          <cell r="DH82">
            <v>709</v>
          </cell>
          <cell r="DI82">
            <v>4827</v>
          </cell>
          <cell r="DN82">
            <v>3668</v>
          </cell>
          <cell r="DP82">
            <v>4384</v>
          </cell>
          <cell r="DV82">
            <v>16910</v>
          </cell>
          <cell r="DW82">
            <v>2103</v>
          </cell>
          <cell r="DX82">
            <v>63</v>
          </cell>
          <cell r="DY82">
            <v>2221</v>
          </cell>
          <cell r="DZ82">
            <v>4123</v>
          </cell>
          <cell r="ED82">
            <v>9165</v>
          </cell>
          <cell r="EE82">
            <v>5815</v>
          </cell>
          <cell r="EF82">
            <v>5097</v>
          </cell>
          <cell r="EG82">
            <v>3512</v>
          </cell>
          <cell r="EH82">
            <v>1480</v>
          </cell>
          <cell r="EI82">
            <v>279</v>
          </cell>
          <cell r="EJ82">
            <v>1030</v>
          </cell>
          <cell r="EK82">
            <v>2722</v>
          </cell>
          <cell r="EL82">
            <v>5175</v>
          </cell>
          <cell r="EO82">
            <v>1072</v>
          </cell>
          <cell r="ER82">
            <v>5273</v>
          </cell>
          <cell r="EU82">
            <v>2603</v>
          </cell>
          <cell r="EX82">
            <v>4089</v>
          </cell>
          <cell r="EY82">
            <v>2607</v>
          </cell>
          <cell r="EZ82">
            <v>8478</v>
          </cell>
          <cell r="FA82">
            <v>6594</v>
          </cell>
          <cell r="FB82">
            <v>5424</v>
          </cell>
          <cell r="FC82">
            <v>895</v>
          </cell>
          <cell r="FD82">
            <v>2898</v>
          </cell>
          <cell r="FE82">
            <v>11781</v>
          </cell>
          <cell r="FF82">
            <v>112052</v>
          </cell>
          <cell r="FG82">
            <v>11735</v>
          </cell>
          <cell r="FH82">
            <v>1283</v>
          </cell>
          <cell r="FI82">
            <v>126120</v>
          </cell>
          <cell r="FJ82">
            <v>1.1000000000000001</v>
          </cell>
          <cell r="FK82">
            <v>0.1</v>
          </cell>
          <cell r="FL82">
            <v>1</v>
          </cell>
          <cell r="FQ82">
            <v>0.4</v>
          </cell>
          <cell r="FS82">
            <v>0.4</v>
          </cell>
          <cell r="FY82">
            <v>0.9</v>
          </cell>
          <cell r="FZ82">
            <v>2.8</v>
          </cell>
          <cell r="GA82">
            <v>7.5</v>
          </cell>
          <cell r="GB82">
            <v>-1.9</v>
          </cell>
          <cell r="GC82">
            <v>1.2</v>
          </cell>
          <cell r="GG82">
            <v>0.8</v>
          </cell>
          <cell r="GH82">
            <v>-0.1</v>
          </cell>
          <cell r="GI82">
            <v>-0.5</v>
          </cell>
          <cell r="GJ82">
            <v>1.9</v>
          </cell>
          <cell r="GK82">
            <v>-2.1</v>
          </cell>
          <cell r="GL82">
            <v>-1.4</v>
          </cell>
          <cell r="GM82">
            <v>-1.3</v>
          </cell>
          <cell r="GN82">
            <v>-1.4</v>
          </cell>
          <cell r="GO82">
            <v>-1.8</v>
          </cell>
          <cell r="GR82">
            <v>0.7</v>
          </cell>
          <cell r="GU82">
            <v>0.7</v>
          </cell>
          <cell r="GX82">
            <v>0.2</v>
          </cell>
          <cell r="HA82">
            <v>0.2</v>
          </cell>
          <cell r="HB82">
            <v>0.2</v>
          </cell>
          <cell r="HC82">
            <v>0.2</v>
          </cell>
          <cell r="HD82">
            <v>-1.4</v>
          </cell>
          <cell r="HE82">
            <v>0.7</v>
          </cell>
          <cell r="HF82">
            <v>-1.2</v>
          </cell>
          <cell r="HG82">
            <v>0.6</v>
          </cell>
          <cell r="HH82">
            <v>1.4</v>
          </cell>
          <cell r="HI82">
            <v>0.5</v>
          </cell>
          <cell r="HJ82">
            <v>-0.6</v>
          </cell>
          <cell r="HK82">
            <v>1.4</v>
          </cell>
          <cell r="HL82">
            <v>2012</v>
          </cell>
          <cell r="HM82">
            <v>728</v>
          </cell>
          <cell r="HN82">
            <v>2533</v>
          </cell>
          <cell r="HS82">
            <v>3665</v>
          </cell>
          <cell r="HU82">
            <v>4379</v>
          </cell>
          <cell r="IA82">
            <v>16804</v>
          </cell>
          <cell r="IB82">
            <v>2150</v>
          </cell>
          <cell r="IC82">
            <v>66</v>
          </cell>
          <cell r="ID82">
            <v>2074</v>
          </cell>
          <cell r="IE82">
            <v>4091</v>
          </cell>
          <cell r="II82">
            <v>9929</v>
          </cell>
          <cell r="IJ82">
            <v>5767</v>
          </cell>
          <cell r="IK82">
            <v>5058</v>
          </cell>
          <cell r="IL82">
            <v>3333</v>
          </cell>
          <cell r="IM82">
            <v>1460</v>
          </cell>
          <cell r="IN82">
            <v>272</v>
          </cell>
          <cell r="IO82">
            <v>1030</v>
          </cell>
          <cell r="IP82">
            <v>2685</v>
          </cell>
          <cell r="IQ82">
            <v>5099</v>
          </cell>
        </row>
        <row r="83">
          <cell r="B83">
            <v>4155</v>
          </cell>
          <cell r="C83">
            <v>706</v>
          </cell>
          <cell r="D83">
            <v>4733</v>
          </cell>
          <cell r="I83">
            <v>3705</v>
          </cell>
          <cell r="K83">
            <v>4419</v>
          </cell>
          <cell r="L83">
            <v>3901</v>
          </cell>
          <cell r="M83">
            <v>3248</v>
          </cell>
          <cell r="N83">
            <v>2189</v>
          </cell>
          <cell r="O83">
            <v>2886</v>
          </cell>
          <cell r="Q83">
            <v>16683</v>
          </cell>
          <cell r="R83">
            <v>2113</v>
          </cell>
          <cell r="S83">
            <v>65</v>
          </cell>
          <cell r="T83">
            <v>2192</v>
          </cell>
          <cell r="U83">
            <v>4122</v>
          </cell>
          <cell r="Y83">
            <v>8903</v>
          </cell>
          <cell r="Z83">
            <v>5807</v>
          </cell>
          <cell r="AA83">
            <v>5081</v>
          </cell>
          <cell r="AB83">
            <v>3506</v>
          </cell>
          <cell r="AC83">
            <v>1554</v>
          </cell>
          <cell r="AD83">
            <v>298</v>
          </cell>
          <cell r="AE83">
            <v>1056</v>
          </cell>
          <cell r="AF83">
            <v>2846</v>
          </cell>
          <cell r="AG83">
            <v>5427</v>
          </cell>
          <cell r="AJ83">
            <v>1084</v>
          </cell>
          <cell r="AM83">
            <v>5312</v>
          </cell>
          <cell r="AP83">
            <v>2619</v>
          </cell>
          <cell r="AS83">
            <v>4114</v>
          </cell>
          <cell r="AT83">
            <v>2623</v>
          </cell>
          <cell r="AU83">
            <v>8529</v>
          </cell>
          <cell r="AV83">
            <v>6720</v>
          </cell>
          <cell r="AW83">
            <v>5553</v>
          </cell>
          <cell r="AX83">
            <v>906</v>
          </cell>
          <cell r="AY83">
            <v>2894</v>
          </cell>
          <cell r="AZ83">
            <v>11949</v>
          </cell>
          <cell r="BA83">
            <v>111861</v>
          </cell>
          <cell r="BB83">
            <v>11673</v>
          </cell>
          <cell r="BC83">
            <v>1269</v>
          </cell>
          <cell r="BD83">
            <v>125490</v>
          </cell>
          <cell r="BE83">
            <v>-0.6</v>
          </cell>
          <cell r="BF83">
            <v>-0.7</v>
          </cell>
          <cell r="BG83">
            <v>-0.6</v>
          </cell>
          <cell r="BL83">
            <v>0.9</v>
          </cell>
          <cell r="BN83">
            <v>0.8</v>
          </cell>
          <cell r="BT83">
            <v>-0.8</v>
          </cell>
          <cell r="BU83">
            <v>1.1000000000000001</v>
          </cell>
          <cell r="BV83">
            <v>4.5999999999999996</v>
          </cell>
          <cell r="BW83">
            <v>-1.7</v>
          </cell>
          <cell r="BX83">
            <v>0.2</v>
          </cell>
          <cell r="CB83">
            <v>-1.6</v>
          </cell>
          <cell r="CC83">
            <v>-0.7</v>
          </cell>
          <cell r="CD83">
            <v>-0.6</v>
          </cell>
          <cell r="CE83">
            <v>0.6</v>
          </cell>
          <cell r="CF83">
            <v>3.2</v>
          </cell>
          <cell r="CG83">
            <v>3.2</v>
          </cell>
          <cell r="CH83">
            <v>0.6</v>
          </cell>
          <cell r="CI83">
            <v>1.6</v>
          </cell>
          <cell r="CJ83">
            <v>2.7</v>
          </cell>
          <cell r="CM83">
            <v>1</v>
          </cell>
          <cell r="CP83">
            <v>0.6</v>
          </cell>
          <cell r="CS83">
            <v>0.4</v>
          </cell>
          <cell r="CV83">
            <v>0.4</v>
          </cell>
          <cell r="CW83">
            <v>0.4</v>
          </cell>
          <cell r="CX83">
            <v>0.5</v>
          </cell>
          <cell r="CY83">
            <v>1.1000000000000001</v>
          </cell>
          <cell r="CZ83">
            <v>2</v>
          </cell>
          <cell r="DA83">
            <v>0.8</v>
          </cell>
          <cell r="DB83">
            <v>0</v>
          </cell>
          <cell r="DC83">
            <v>1.4</v>
          </cell>
          <cell r="DD83">
            <v>0</v>
          </cell>
          <cell r="DE83">
            <v>-0.4</v>
          </cell>
          <cell r="DF83">
            <v>0</v>
          </cell>
          <cell r="DG83">
            <v>4081</v>
          </cell>
          <cell r="DH83">
            <v>714</v>
          </cell>
          <cell r="DI83">
            <v>4663</v>
          </cell>
          <cell r="DN83">
            <v>3780</v>
          </cell>
          <cell r="DP83">
            <v>4509</v>
          </cell>
          <cell r="DQ83">
            <v>3920</v>
          </cell>
          <cell r="DR83">
            <v>3294</v>
          </cell>
          <cell r="DS83">
            <v>2223</v>
          </cell>
          <cell r="DT83">
            <v>2883</v>
          </cell>
          <cell r="DV83">
            <v>16690</v>
          </cell>
          <cell r="DW83">
            <v>2123</v>
          </cell>
          <cell r="DX83">
            <v>67</v>
          </cell>
          <cell r="DY83">
            <v>2159</v>
          </cell>
          <cell r="DZ83">
            <v>4116</v>
          </cell>
          <cell r="ED83">
            <v>8908</v>
          </cell>
          <cell r="EE83">
            <v>5846</v>
          </cell>
          <cell r="EF83">
            <v>5091</v>
          </cell>
          <cell r="EG83">
            <v>3475</v>
          </cell>
          <cell r="EH83">
            <v>1542</v>
          </cell>
          <cell r="EI83">
            <v>305</v>
          </cell>
          <cell r="EJ83">
            <v>1072</v>
          </cell>
          <cell r="EK83">
            <v>2916</v>
          </cell>
          <cell r="EL83">
            <v>5453</v>
          </cell>
          <cell r="EO83">
            <v>1082</v>
          </cell>
          <cell r="ER83">
            <v>5337</v>
          </cell>
          <cell r="EU83">
            <v>2627</v>
          </cell>
          <cell r="EX83">
            <v>4127</v>
          </cell>
          <cell r="EY83">
            <v>2632</v>
          </cell>
          <cell r="EZ83">
            <v>8537</v>
          </cell>
          <cell r="FA83">
            <v>6711</v>
          </cell>
          <cell r="FB83">
            <v>5560</v>
          </cell>
          <cell r="FC83">
            <v>902</v>
          </cell>
          <cell r="FD83">
            <v>2905</v>
          </cell>
          <cell r="FE83">
            <v>11950</v>
          </cell>
          <cell r="FF83">
            <v>112025</v>
          </cell>
          <cell r="FG83">
            <v>11644</v>
          </cell>
          <cell r="FH83">
            <v>1493</v>
          </cell>
          <cell r="FI83">
            <v>125552</v>
          </cell>
          <cell r="FJ83">
            <v>-3.8</v>
          </cell>
          <cell r="FK83">
            <v>0.6</v>
          </cell>
          <cell r="FL83">
            <v>-3.4</v>
          </cell>
          <cell r="FQ83">
            <v>3.1</v>
          </cell>
          <cell r="FS83">
            <v>2.8</v>
          </cell>
          <cell r="FY83">
            <v>-1.3</v>
          </cell>
          <cell r="FZ83">
            <v>1</v>
          </cell>
          <cell r="GA83">
            <v>7</v>
          </cell>
          <cell r="GB83">
            <v>-2.8</v>
          </cell>
          <cell r="GC83">
            <v>-0.2</v>
          </cell>
          <cell r="GG83">
            <v>-2.8</v>
          </cell>
          <cell r="GH83">
            <v>0.5</v>
          </cell>
          <cell r="GI83">
            <v>-0.1</v>
          </cell>
          <cell r="GJ83">
            <v>-1</v>
          </cell>
          <cell r="GK83">
            <v>4.2</v>
          </cell>
          <cell r="GL83">
            <v>9.4</v>
          </cell>
          <cell r="GM83">
            <v>4.0999999999999996</v>
          </cell>
          <cell r="GN83">
            <v>7.1</v>
          </cell>
          <cell r="GO83">
            <v>5.4</v>
          </cell>
          <cell r="GR83">
            <v>0.9</v>
          </cell>
          <cell r="GU83">
            <v>1.2</v>
          </cell>
          <cell r="GX83">
            <v>0.9</v>
          </cell>
          <cell r="HA83">
            <v>0.9</v>
          </cell>
          <cell r="HB83">
            <v>0.9</v>
          </cell>
          <cell r="HC83">
            <v>0.7</v>
          </cell>
          <cell r="HD83">
            <v>1.8</v>
          </cell>
          <cell r="HE83">
            <v>2.5</v>
          </cell>
          <cell r="HF83">
            <v>0.8</v>
          </cell>
          <cell r="HG83">
            <v>0.3</v>
          </cell>
          <cell r="HH83">
            <v>1.4</v>
          </cell>
          <cell r="HI83">
            <v>0</v>
          </cell>
          <cell r="HJ83">
            <v>-0.8</v>
          </cell>
          <cell r="HK83">
            <v>-0.5</v>
          </cell>
          <cell r="HL83">
            <v>3748</v>
          </cell>
          <cell r="HM83">
            <v>743</v>
          </cell>
          <cell r="HN83">
            <v>4335</v>
          </cell>
          <cell r="HS83">
            <v>3839</v>
          </cell>
          <cell r="HU83">
            <v>4579</v>
          </cell>
          <cell r="HV83">
            <v>3901</v>
          </cell>
          <cell r="HW83">
            <v>3410</v>
          </cell>
          <cell r="HX83">
            <v>2276</v>
          </cell>
          <cell r="HY83">
            <v>2973</v>
          </cell>
          <cell r="IA83">
            <v>17104</v>
          </cell>
          <cell r="IB83">
            <v>2332</v>
          </cell>
          <cell r="IC83">
            <v>78</v>
          </cell>
          <cell r="ID83">
            <v>1995</v>
          </cell>
          <cell r="IE83">
            <v>4281</v>
          </cell>
          <cell r="II83">
            <v>8667</v>
          </cell>
          <cell r="IJ83">
            <v>5825</v>
          </cell>
          <cell r="IK83">
            <v>5042</v>
          </cell>
          <cell r="IL83">
            <v>3380</v>
          </cell>
          <cell r="IM83">
            <v>1623</v>
          </cell>
          <cell r="IN83">
            <v>320</v>
          </cell>
          <cell r="IO83">
            <v>1110</v>
          </cell>
          <cell r="IP83">
            <v>2943</v>
          </cell>
          <cell r="IQ83">
            <v>5687</v>
          </cell>
        </row>
        <row r="84">
          <cell r="B84">
            <v>3989</v>
          </cell>
          <cell r="C84">
            <v>708</v>
          </cell>
          <cell r="D84">
            <v>4563</v>
          </cell>
          <cell r="I84">
            <v>3668</v>
          </cell>
          <cell r="K84">
            <v>4368</v>
          </cell>
          <cell r="L84">
            <v>3897</v>
          </cell>
          <cell r="M84">
            <v>3255</v>
          </cell>
          <cell r="N84">
            <v>2206</v>
          </cell>
          <cell r="O84">
            <v>2888</v>
          </cell>
          <cell r="Q84">
            <v>16614</v>
          </cell>
          <cell r="R84">
            <v>2142</v>
          </cell>
          <cell r="S84">
            <v>68</v>
          </cell>
          <cell r="T84">
            <v>2130</v>
          </cell>
          <cell r="U84">
            <v>4120</v>
          </cell>
          <cell r="Y84">
            <v>8817</v>
          </cell>
          <cell r="Z84">
            <v>5734</v>
          </cell>
          <cell r="AA84">
            <v>5102</v>
          </cell>
          <cell r="AB84">
            <v>3533</v>
          </cell>
          <cell r="AC84">
            <v>1642</v>
          </cell>
          <cell r="AD84">
            <v>306</v>
          </cell>
          <cell r="AE84">
            <v>1048</v>
          </cell>
          <cell r="AF84">
            <v>2844</v>
          </cell>
          <cell r="AG84">
            <v>5623</v>
          </cell>
          <cell r="AJ84">
            <v>1100</v>
          </cell>
          <cell r="AM84">
            <v>5324</v>
          </cell>
          <cell r="AP84">
            <v>2628</v>
          </cell>
          <cell r="AS84">
            <v>4128</v>
          </cell>
          <cell r="AT84">
            <v>2632</v>
          </cell>
          <cell r="AU84">
            <v>8565</v>
          </cell>
          <cell r="AV84">
            <v>6941</v>
          </cell>
          <cell r="AW84">
            <v>5700</v>
          </cell>
          <cell r="AX84">
            <v>921</v>
          </cell>
          <cell r="AY84">
            <v>2884</v>
          </cell>
          <cell r="AZ84">
            <v>12113</v>
          </cell>
          <cell r="BA84">
            <v>111967</v>
          </cell>
          <cell r="BB84">
            <v>11595</v>
          </cell>
          <cell r="BC84">
            <v>1051</v>
          </cell>
          <cell r="BD84">
            <v>125527</v>
          </cell>
          <cell r="BE84">
            <v>-4</v>
          </cell>
          <cell r="BF84">
            <v>0.3</v>
          </cell>
          <cell r="BG84">
            <v>-3.6</v>
          </cell>
          <cell r="BL84">
            <v>-1</v>
          </cell>
          <cell r="BN84">
            <v>-1.2</v>
          </cell>
          <cell r="BO84">
            <v>-0.1</v>
          </cell>
          <cell r="BP84">
            <v>0.2</v>
          </cell>
          <cell r="BQ84">
            <v>0.8</v>
          </cell>
          <cell r="BR84">
            <v>0.1</v>
          </cell>
          <cell r="BT84">
            <v>-0.4</v>
          </cell>
          <cell r="BU84">
            <v>1.3</v>
          </cell>
          <cell r="BV84">
            <v>4.4000000000000004</v>
          </cell>
          <cell r="BW84">
            <v>-2.8</v>
          </cell>
          <cell r="BX84">
            <v>-0.1</v>
          </cell>
          <cell r="CB84">
            <v>-1</v>
          </cell>
          <cell r="CC84">
            <v>-1.3</v>
          </cell>
          <cell r="CD84">
            <v>0.4</v>
          </cell>
          <cell r="CE84">
            <v>0.8</v>
          </cell>
          <cell r="CF84">
            <v>5.7</v>
          </cell>
          <cell r="CG84">
            <v>2.9</v>
          </cell>
          <cell r="CH84">
            <v>-0.7</v>
          </cell>
          <cell r="CI84">
            <v>-0.1</v>
          </cell>
          <cell r="CJ84">
            <v>3.6</v>
          </cell>
          <cell r="CM84">
            <v>1.5</v>
          </cell>
          <cell r="CP84">
            <v>0.2</v>
          </cell>
          <cell r="CS84">
            <v>0.3</v>
          </cell>
          <cell r="CV84">
            <v>0.3</v>
          </cell>
          <cell r="CW84">
            <v>0.3</v>
          </cell>
          <cell r="CX84">
            <v>0.4</v>
          </cell>
          <cell r="CY84">
            <v>3.3</v>
          </cell>
          <cell r="CZ84">
            <v>2.6</v>
          </cell>
          <cell r="DA84">
            <v>1.6</v>
          </cell>
          <cell r="DB84">
            <v>-0.3</v>
          </cell>
          <cell r="DC84">
            <v>1.4</v>
          </cell>
          <cell r="DD84">
            <v>0.1</v>
          </cell>
          <cell r="DE84">
            <v>-0.7</v>
          </cell>
          <cell r="DF84">
            <v>0</v>
          </cell>
          <cell r="DG84">
            <v>4092</v>
          </cell>
          <cell r="DH84">
            <v>700</v>
          </cell>
          <cell r="DI84">
            <v>4665</v>
          </cell>
          <cell r="DN84">
            <v>3588</v>
          </cell>
          <cell r="DP84">
            <v>4269</v>
          </cell>
          <cell r="DQ84">
            <v>3872</v>
          </cell>
          <cell r="DR84">
            <v>3208</v>
          </cell>
          <cell r="DS84">
            <v>2160</v>
          </cell>
          <cell r="DT84">
            <v>2922</v>
          </cell>
          <cell r="DV84">
            <v>16551</v>
          </cell>
          <cell r="DW84">
            <v>2122</v>
          </cell>
          <cell r="DX84">
            <v>65</v>
          </cell>
          <cell r="DY84">
            <v>2233</v>
          </cell>
          <cell r="DZ84">
            <v>4158</v>
          </cell>
          <cell r="ED84">
            <v>8631</v>
          </cell>
          <cell r="EE84">
            <v>5811</v>
          </cell>
          <cell r="EF84">
            <v>5121</v>
          </cell>
          <cell r="EG84">
            <v>3550</v>
          </cell>
          <cell r="EH84">
            <v>1642</v>
          </cell>
          <cell r="EI84">
            <v>307</v>
          </cell>
          <cell r="EJ84">
            <v>1059</v>
          </cell>
          <cell r="EK84">
            <v>2862</v>
          </cell>
          <cell r="EL84">
            <v>5638</v>
          </cell>
          <cell r="EO84">
            <v>1096</v>
          </cell>
          <cell r="ER84">
            <v>5321</v>
          </cell>
          <cell r="EU84">
            <v>2623</v>
          </cell>
          <cell r="EX84">
            <v>4121</v>
          </cell>
          <cell r="EY84">
            <v>2628</v>
          </cell>
          <cell r="EZ84">
            <v>8565</v>
          </cell>
          <cell r="FA84">
            <v>6926</v>
          </cell>
          <cell r="FB84">
            <v>5695</v>
          </cell>
          <cell r="FC84">
            <v>928</v>
          </cell>
          <cell r="FD84">
            <v>2884</v>
          </cell>
          <cell r="FE84">
            <v>12115</v>
          </cell>
          <cell r="FF84">
            <v>111736</v>
          </cell>
          <cell r="FG84">
            <v>11620</v>
          </cell>
          <cell r="FH84">
            <v>1099</v>
          </cell>
          <cell r="FI84">
            <v>125145</v>
          </cell>
          <cell r="FJ84">
            <v>0.3</v>
          </cell>
          <cell r="FK84">
            <v>-2</v>
          </cell>
          <cell r="FL84">
            <v>0</v>
          </cell>
          <cell r="FQ84">
            <v>-5.0999999999999996</v>
          </cell>
          <cell r="FS84">
            <v>-5.3</v>
          </cell>
          <cell r="FT84">
            <v>-1.2</v>
          </cell>
          <cell r="FU84">
            <v>-2.6</v>
          </cell>
          <cell r="FV84">
            <v>-2.9</v>
          </cell>
          <cell r="FW84">
            <v>1.3</v>
          </cell>
          <cell r="FY84">
            <v>-0.8</v>
          </cell>
          <cell r="FZ84">
            <v>0</v>
          </cell>
          <cell r="GA84">
            <v>-2.4</v>
          </cell>
          <cell r="GB84">
            <v>3.4</v>
          </cell>
          <cell r="GC84">
            <v>1</v>
          </cell>
          <cell r="GG84">
            <v>-3.1</v>
          </cell>
          <cell r="GH84">
            <v>-0.6</v>
          </cell>
          <cell r="GI84">
            <v>0.6</v>
          </cell>
          <cell r="GJ84">
            <v>2.2000000000000002</v>
          </cell>
          <cell r="GK84">
            <v>6.5</v>
          </cell>
          <cell r="GL84">
            <v>0.7</v>
          </cell>
          <cell r="GM84">
            <v>-1.3</v>
          </cell>
          <cell r="GN84">
            <v>-1.8</v>
          </cell>
          <cell r="GO84">
            <v>3.4</v>
          </cell>
          <cell r="GR84">
            <v>1.3</v>
          </cell>
          <cell r="GU84">
            <v>-0.3</v>
          </cell>
          <cell r="GX84">
            <v>-0.2</v>
          </cell>
          <cell r="HA84">
            <v>-0.2</v>
          </cell>
          <cell r="HB84">
            <v>-0.2</v>
          </cell>
          <cell r="HC84">
            <v>0.3</v>
          </cell>
          <cell r="HD84">
            <v>3.2</v>
          </cell>
          <cell r="HE84">
            <v>2.4</v>
          </cell>
          <cell r="HF84">
            <v>2.9</v>
          </cell>
          <cell r="HG84">
            <v>-0.7</v>
          </cell>
          <cell r="HH84">
            <v>1.4</v>
          </cell>
          <cell r="HI84">
            <v>-0.3</v>
          </cell>
          <cell r="HJ84">
            <v>-0.2</v>
          </cell>
          <cell r="HK84">
            <v>-0.3</v>
          </cell>
          <cell r="HL84">
            <v>7063</v>
          </cell>
          <cell r="HM84">
            <v>710</v>
          </cell>
          <cell r="HN84">
            <v>7738</v>
          </cell>
          <cell r="HS84">
            <v>3663</v>
          </cell>
          <cell r="HU84">
            <v>4350</v>
          </cell>
          <cell r="HV84">
            <v>4161</v>
          </cell>
          <cell r="HW84">
            <v>3323</v>
          </cell>
          <cell r="HX84">
            <v>2253</v>
          </cell>
          <cell r="HY84">
            <v>3100</v>
          </cell>
          <cell r="IA84">
            <v>17443</v>
          </cell>
          <cell r="IB84">
            <v>2023</v>
          </cell>
          <cell r="IC84">
            <v>61</v>
          </cell>
          <cell r="ID84">
            <v>2348</v>
          </cell>
          <cell r="IE84">
            <v>4106</v>
          </cell>
          <cell r="II84">
            <v>8924</v>
          </cell>
          <cell r="IJ84">
            <v>6034</v>
          </cell>
          <cell r="IK84">
            <v>5563</v>
          </cell>
          <cell r="IL84">
            <v>3828</v>
          </cell>
          <cell r="IM84">
            <v>1741</v>
          </cell>
          <cell r="IN84">
            <v>305</v>
          </cell>
          <cell r="IO84">
            <v>1069</v>
          </cell>
          <cell r="IP84">
            <v>2947</v>
          </cell>
          <cell r="IQ84">
            <v>5857</v>
          </cell>
        </row>
        <row r="85">
          <cell r="B85">
            <v>3937</v>
          </cell>
          <cell r="C85">
            <v>705</v>
          </cell>
          <cell r="D85">
            <v>4508</v>
          </cell>
          <cell r="I85">
            <v>3670</v>
          </cell>
          <cell r="K85">
            <v>4368</v>
          </cell>
          <cell r="L85">
            <v>3896</v>
          </cell>
          <cell r="M85">
            <v>3313</v>
          </cell>
          <cell r="N85">
            <v>2236</v>
          </cell>
          <cell r="O85">
            <v>2890</v>
          </cell>
          <cell r="Q85">
            <v>16684</v>
          </cell>
          <cell r="R85">
            <v>2180</v>
          </cell>
          <cell r="S85">
            <v>71</v>
          </cell>
          <cell r="T85">
            <v>2066</v>
          </cell>
          <cell r="U85">
            <v>4129</v>
          </cell>
          <cell r="Y85">
            <v>8809</v>
          </cell>
          <cell r="Z85">
            <v>5645</v>
          </cell>
          <cell r="AA85">
            <v>5160</v>
          </cell>
          <cell r="AB85">
            <v>3580</v>
          </cell>
          <cell r="AC85">
            <v>1745</v>
          </cell>
          <cell r="AD85">
            <v>313</v>
          </cell>
          <cell r="AE85">
            <v>1035</v>
          </cell>
          <cell r="AF85">
            <v>2792</v>
          </cell>
          <cell r="AG85">
            <v>5821</v>
          </cell>
          <cell r="AJ85">
            <v>1122</v>
          </cell>
          <cell r="AM85">
            <v>5320</v>
          </cell>
          <cell r="AP85">
            <v>2627</v>
          </cell>
          <cell r="AS85">
            <v>4127</v>
          </cell>
          <cell r="AT85">
            <v>2632</v>
          </cell>
          <cell r="AU85">
            <v>8604</v>
          </cell>
          <cell r="AV85">
            <v>7256</v>
          </cell>
          <cell r="AW85">
            <v>5860</v>
          </cell>
          <cell r="AX85">
            <v>938</v>
          </cell>
          <cell r="AY85">
            <v>2881</v>
          </cell>
          <cell r="AZ85">
            <v>12272</v>
          </cell>
          <cell r="BA85">
            <v>112752</v>
          </cell>
          <cell r="BB85">
            <v>11648</v>
          </cell>
          <cell r="BC85">
            <v>897</v>
          </cell>
          <cell r="BD85">
            <v>126027</v>
          </cell>
          <cell r="BE85">
            <v>-1.3</v>
          </cell>
          <cell r="BF85">
            <v>-0.3</v>
          </cell>
          <cell r="BG85">
            <v>-1.2</v>
          </cell>
          <cell r="BL85">
            <v>0.1</v>
          </cell>
          <cell r="BN85">
            <v>0</v>
          </cell>
          <cell r="BO85">
            <v>0</v>
          </cell>
          <cell r="BP85">
            <v>1.8</v>
          </cell>
          <cell r="BQ85">
            <v>1.4</v>
          </cell>
          <cell r="BR85">
            <v>0.1</v>
          </cell>
          <cell r="BT85">
            <v>0.4</v>
          </cell>
          <cell r="BU85">
            <v>1.8</v>
          </cell>
          <cell r="BV85">
            <v>4</v>
          </cell>
          <cell r="BW85">
            <v>-3</v>
          </cell>
          <cell r="BX85">
            <v>0.2</v>
          </cell>
          <cell r="CB85">
            <v>-0.1</v>
          </cell>
          <cell r="CC85">
            <v>-1.5</v>
          </cell>
          <cell r="CD85">
            <v>1.1000000000000001</v>
          </cell>
          <cell r="CE85">
            <v>1.3</v>
          </cell>
          <cell r="CF85">
            <v>6.2</v>
          </cell>
          <cell r="CG85">
            <v>2.1</v>
          </cell>
          <cell r="CH85">
            <v>-1.3</v>
          </cell>
          <cell r="CI85">
            <v>-1.8</v>
          </cell>
          <cell r="CJ85">
            <v>3.5</v>
          </cell>
          <cell r="CM85">
            <v>2</v>
          </cell>
          <cell r="CP85">
            <v>-0.1</v>
          </cell>
          <cell r="CS85">
            <v>0</v>
          </cell>
          <cell r="CV85">
            <v>0</v>
          </cell>
          <cell r="CW85">
            <v>0</v>
          </cell>
          <cell r="CX85">
            <v>0.5</v>
          </cell>
          <cell r="CY85">
            <v>4.5</v>
          </cell>
          <cell r="CZ85">
            <v>2.8</v>
          </cell>
          <cell r="DA85">
            <v>1.8</v>
          </cell>
          <cell r="DB85">
            <v>-0.1</v>
          </cell>
          <cell r="DC85">
            <v>1.3</v>
          </cell>
          <cell r="DD85">
            <v>0.7</v>
          </cell>
          <cell r="DE85">
            <v>0.5</v>
          </cell>
          <cell r="DF85">
            <v>0.4</v>
          </cell>
          <cell r="DG85">
            <v>3969</v>
          </cell>
          <cell r="DH85">
            <v>703</v>
          </cell>
          <cell r="DI85">
            <v>4540</v>
          </cell>
          <cell r="DN85">
            <v>3674</v>
          </cell>
          <cell r="DP85">
            <v>4374</v>
          </cell>
          <cell r="DQ85">
            <v>3909</v>
          </cell>
          <cell r="DR85">
            <v>3290</v>
          </cell>
          <cell r="DS85">
            <v>2246</v>
          </cell>
          <cell r="DT85">
            <v>2831</v>
          </cell>
          <cell r="DV85">
            <v>16601</v>
          </cell>
          <cell r="DW85">
            <v>2181</v>
          </cell>
          <cell r="DX85">
            <v>73</v>
          </cell>
          <cell r="DY85">
            <v>1973</v>
          </cell>
          <cell r="DZ85">
            <v>4072</v>
          </cell>
          <cell r="ED85">
            <v>8952</v>
          </cell>
          <cell r="EE85">
            <v>5540</v>
          </cell>
          <cell r="EF85">
            <v>5096</v>
          </cell>
          <cell r="EG85">
            <v>3563</v>
          </cell>
          <cell r="EH85">
            <v>1740</v>
          </cell>
          <cell r="EI85">
            <v>308</v>
          </cell>
          <cell r="EJ85">
            <v>1006</v>
          </cell>
          <cell r="EK85">
            <v>2765</v>
          </cell>
          <cell r="EL85">
            <v>5776</v>
          </cell>
          <cell r="EO85">
            <v>1126</v>
          </cell>
          <cell r="ER85">
            <v>5323</v>
          </cell>
          <cell r="EU85">
            <v>2639</v>
          </cell>
          <cell r="EX85">
            <v>4145</v>
          </cell>
          <cell r="EY85">
            <v>2643</v>
          </cell>
          <cell r="EZ85">
            <v>8612</v>
          </cell>
          <cell r="FA85">
            <v>7182</v>
          </cell>
          <cell r="FB85">
            <v>5861</v>
          </cell>
          <cell r="FC85">
            <v>932</v>
          </cell>
          <cell r="FD85">
            <v>2865</v>
          </cell>
          <cell r="FE85">
            <v>12273</v>
          </cell>
          <cell r="FF85">
            <v>112557</v>
          </cell>
          <cell r="FG85">
            <v>11560</v>
          </cell>
          <cell r="FH85">
            <v>510</v>
          </cell>
          <cell r="FI85">
            <v>126038</v>
          </cell>
          <cell r="FJ85">
            <v>-3</v>
          </cell>
          <cell r="FK85">
            <v>0.5</v>
          </cell>
          <cell r="FL85">
            <v>-2.7</v>
          </cell>
          <cell r="FQ85">
            <v>2.4</v>
          </cell>
          <cell r="FS85">
            <v>2.5</v>
          </cell>
          <cell r="FT85">
            <v>1</v>
          </cell>
          <cell r="FU85">
            <v>2.6</v>
          </cell>
          <cell r="FV85">
            <v>4</v>
          </cell>
          <cell r="FW85">
            <v>-3.1</v>
          </cell>
          <cell r="FY85">
            <v>0.3</v>
          </cell>
          <cell r="FZ85">
            <v>2.8</v>
          </cell>
          <cell r="GA85">
            <v>11.3</v>
          </cell>
          <cell r="GB85">
            <v>-11.6</v>
          </cell>
          <cell r="GC85">
            <v>-2.1</v>
          </cell>
          <cell r="GG85">
            <v>3.7</v>
          </cell>
          <cell r="GH85">
            <v>-4.7</v>
          </cell>
          <cell r="GI85">
            <v>-0.5</v>
          </cell>
          <cell r="GJ85">
            <v>0.4</v>
          </cell>
          <cell r="GK85">
            <v>6</v>
          </cell>
          <cell r="GL85">
            <v>0.3</v>
          </cell>
          <cell r="GM85">
            <v>-5</v>
          </cell>
          <cell r="GN85">
            <v>-3.4</v>
          </cell>
          <cell r="GO85">
            <v>2.5</v>
          </cell>
          <cell r="GR85">
            <v>2.7</v>
          </cell>
          <cell r="GU85">
            <v>0</v>
          </cell>
          <cell r="GX85">
            <v>0.6</v>
          </cell>
          <cell r="HA85">
            <v>0.6</v>
          </cell>
          <cell r="HB85">
            <v>0.6</v>
          </cell>
          <cell r="HC85">
            <v>0.5</v>
          </cell>
          <cell r="HD85">
            <v>3.7</v>
          </cell>
          <cell r="HE85">
            <v>2.9</v>
          </cell>
          <cell r="HF85">
            <v>0.4</v>
          </cell>
          <cell r="HG85">
            <v>-0.7</v>
          </cell>
          <cell r="HH85">
            <v>1.3</v>
          </cell>
          <cell r="HI85">
            <v>0.7</v>
          </cell>
          <cell r="HJ85">
            <v>-0.5</v>
          </cell>
          <cell r="HK85">
            <v>0.7</v>
          </cell>
          <cell r="HL85">
            <v>3217</v>
          </cell>
          <cell r="HM85">
            <v>647</v>
          </cell>
          <cell r="HN85">
            <v>3728</v>
          </cell>
          <cell r="HS85">
            <v>3544</v>
          </cell>
          <cell r="HU85">
            <v>4230</v>
          </cell>
          <cell r="HV85">
            <v>3788</v>
          </cell>
          <cell r="HW85">
            <v>3077</v>
          </cell>
          <cell r="HX85">
            <v>2128</v>
          </cell>
          <cell r="HY85">
            <v>2529</v>
          </cell>
          <cell r="IA85">
            <v>15415</v>
          </cell>
          <cell r="IB85">
            <v>2023</v>
          </cell>
          <cell r="IC85">
            <v>61</v>
          </cell>
          <cell r="ID85">
            <v>2158</v>
          </cell>
          <cell r="IE85">
            <v>3980</v>
          </cell>
          <cell r="II85">
            <v>8201</v>
          </cell>
          <cell r="IJ85">
            <v>5382</v>
          </cell>
          <cell r="IK85">
            <v>4746</v>
          </cell>
          <cell r="IL85">
            <v>3564</v>
          </cell>
          <cell r="IM85">
            <v>1597</v>
          </cell>
          <cell r="IN85">
            <v>304</v>
          </cell>
          <cell r="IO85">
            <v>954</v>
          </cell>
          <cell r="IP85">
            <v>2687</v>
          </cell>
          <cell r="IQ85">
            <v>5432</v>
          </cell>
        </row>
        <row r="86">
          <cell r="B86">
            <v>4217</v>
          </cell>
          <cell r="C86">
            <v>698</v>
          </cell>
          <cell r="D86">
            <v>4793</v>
          </cell>
          <cell r="I86">
            <v>3705</v>
          </cell>
          <cell r="K86">
            <v>4411</v>
          </cell>
          <cell r="L86">
            <v>3908</v>
          </cell>
          <cell r="M86">
            <v>3403</v>
          </cell>
          <cell r="N86">
            <v>2270</v>
          </cell>
          <cell r="O86">
            <v>2892</v>
          </cell>
          <cell r="Q86">
            <v>16876</v>
          </cell>
          <cell r="R86">
            <v>2222</v>
          </cell>
          <cell r="S86">
            <v>74</v>
          </cell>
          <cell r="T86">
            <v>2027</v>
          </cell>
          <cell r="U86">
            <v>4162</v>
          </cell>
          <cell r="Y86">
            <v>8860</v>
          </cell>
          <cell r="Z86">
            <v>5656</v>
          </cell>
          <cell r="AA86">
            <v>5236</v>
          </cell>
          <cell r="AB86">
            <v>3599</v>
          </cell>
          <cell r="AC86">
            <v>1802</v>
          </cell>
          <cell r="AD86">
            <v>317</v>
          </cell>
          <cell r="AE86">
            <v>1024</v>
          </cell>
          <cell r="AF86">
            <v>2774</v>
          </cell>
          <cell r="AG86">
            <v>5936</v>
          </cell>
          <cell r="AJ86">
            <v>1143</v>
          </cell>
          <cell r="AM86">
            <v>5336</v>
          </cell>
          <cell r="AP86">
            <v>2628</v>
          </cell>
          <cell r="AS86">
            <v>4129</v>
          </cell>
          <cell r="AT86">
            <v>2633</v>
          </cell>
          <cell r="AU86">
            <v>8655</v>
          </cell>
          <cell r="AV86">
            <v>7463</v>
          </cell>
          <cell r="AW86">
            <v>6001</v>
          </cell>
          <cell r="AX86">
            <v>951</v>
          </cell>
          <cell r="AY86">
            <v>2900</v>
          </cell>
          <cell r="AZ86">
            <v>12428</v>
          </cell>
          <cell r="BA86">
            <v>114422</v>
          </cell>
          <cell r="BB86">
            <v>11772</v>
          </cell>
          <cell r="BC86">
            <v>781</v>
          </cell>
          <cell r="BD86">
            <v>127153</v>
          </cell>
          <cell r="BE86">
            <v>7.1</v>
          </cell>
          <cell r="BF86">
            <v>-1</v>
          </cell>
          <cell r="BG86">
            <v>6.3</v>
          </cell>
          <cell r="BL86">
            <v>1</v>
          </cell>
          <cell r="BN86">
            <v>1</v>
          </cell>
          <cell r="BO86">
            <v>0.3</v>
          </cell>
          <cell r="BP86">
            <v>2.7</v>
          </cell>
          <cell r="BQ86">
            <v>1.5</v>
          </cell>
          <cell r="BR86">
            <v>0.1</v>
          </cell>
          <cell r="BT86">
            <v>1.2</v>
          </cell>
          <cell r="BU86">
            <v>2</v>
          </cell>
          <cell r="BV86">
            <v>4.4000000000000004</v>
          </cell>
          <cell r="BW86">
            <v>-1.9</v>
          </cell>
          <cell r="BX86">
            <v>0.8</v>
          </cell>
          <cell r="CB86">
            <v>0.6</v>
          </cell>
          <cell r="CC86">
            <v>0.2</v>
          </cell>
          <cell r="CD86">
            <v>1.5</v>
          </cell>
          <cell r="CE86">
            <v>0.5</v>
          </cell>
          <cell r="CF86">
            <v>3.3</v>
          </cell>
          <cell r="CG86">
            <v>1.5</v>
          </cell>
          <cell r="CH86">
            <v>-1.1000000000000001</v>
          </cell>
          <cell r="CI86">
            <v>-0.6</v>
          </cell>
          <cell r="CJ86">
            <v>2</v>
          </cell>
          <cell r="CM86">
            <v>1.9</v>
          </cell>
          <cell r="CP86">
            <v>0.3</v>
          </cell>
          <cell r="CS86">
            <v>0</v>
          </cell>
          <cell r="CV86">
            <v>0</v>
          </cell>
          <cell r="CW86">
            <v>0</v>
          </cell>
          <cell r="CX86">
            <v>0.6</v>
          </cell>
          <cell r="CY86">
            <v>2.8</v>
          </cell>
          <cell r="CZ86">
            <v>2.4</v>
          </cell>
          <cell r="DA86">
            <v>1.4</v>
          </cell>
          <cell r="DB86">
            <v>0.7</v>
          </cell>
          <cell r="DC86">
            <v>1.3</v>
          </cell>
          <cell r="DD86">
            <v>1.5</v>
          </cell>
          <cell r="DE86">
            <v>1.1000000000000001</v>
          </cell>
          <cell r="DF86">
            <v>0.9</v>
          </cell>
          <cell r="DG86">
            <v>3827</v>
          </cell>
          <cell r="DH86">
            <v>718</v>
          </cell>
          <cell r="DI86">
            <v>4402</v>
          </cell>
          <cell r="DN86">
            <v>3715</v>
          </cell>
          <cell r="DP86">
            <v>4424</v>
          </cell>
          <cell r="DQ86">
            <v>3907</v>
          </cell>
          <cell r="DR86">
            <v>3422</v>
          </cell>
          <cell r="DS86">
            <v>2301</v>
          </cell>
          <cell r="DT86">
            <v>2950</v>
          </cell>
          <cell r="DV86">
            <v>17022</v>
          </cell>
          <cell r="DW86">
            <v>2235</v>
          </cell>
          <cell r="DX86">
            <v>74</v>
          </cell>
          <cell r="DY86">
            <v>2043</v>
          </cell>
          <cell r="DZ86">
            <v>4189</v>
          </cell>
          <cell r="ED86">
            <v>8896</v>
          </cell>
          <cell r="EE86">
            <v>5643</v>
          </cell>
          <cell r="EF86">
            <v>5282</v>
          </cell>
          <cell r="EG86">
            <v>3593</v>
          </cell>
          <cell r="EH86">
            <v>1832</v>
          </cell>
          <cell r="EI86">
            <v>318</v>
          </cell>
          <cell r="EJ86">
            <v>1046</v>
          </cell>
          <cell r="EK86">
            <v>2753</v>
          </cell>
          <cell r="EL86">
            <v>6001</v>
          </cell>
          <cell r="EO86">
            <v>1142</v>
          </cell>
          <cell r="ER86">
            <v>5321</v>
          </cell>
          <cell r="EU86">
            <v>2619</v>
          </cell>
          <cell r="EX86">
            <v>4115</v>
          </cell>
          <cell r="EY86">
            <v>2624</v>
          </cell>
          <cell r="EZ86">
            <v>8628</v>
          </cell>
          <cell r="FA86">
            <v>7654</v>
          </cell>
          <cell r="FB86">
            <v>6005</v>
          </cell>
          <cell r="FC86">
            <v>956</v>
          </cell>
          <cell r="FD86">
            <v>2907</v>
          </cell>
          <cell r="FE86">
            <v>12428</v>
          </cell>
          <cell r="FF86">
            <v>114374</v>
          </cell>
          <cell r="FG86">
            <v>11795</v>
          </cell>
          <cell r="FH86">
            <v>1183</v>
          </cell>
          <cell r="FI86">
            <v>127222</v>
          </cell>
          <cell r="FJ86">
            <v>-3.6</v>
          </cell>
          <cell r="FK86">
            <v>2.1</v>
          </cell>
          <cell r="FL86">
            <v>-3</v>
          </cell>
          <cell r="FQ86">
            <v>1.1000000000000001</v>
          </cell>
          <cell r="FS86">
            <v>1.1000000000000001</v>
          </cell>
          <cell r="FT86">
            <v>-0.1</v>
          </cell>
          <cell r="FU86">
            <v>4</v>
          </cell>
          <cell r="FV86">
            <v>2.4</v>
          </cell>
          <cell r="FW86">
            <v>4.2</v>
          </cell>
          <cell r="FY86">
            <v>2.5</v>
          </cell>
          <cell r="FZ86">
            <v>2.5</v>
          </cell>
          <cell r="GA86">
            <v>2</v>
          </cell>
          <cell r="GB86">
            <v>3.5</v>
          </cell>
          <cell r="GC86">
            <v>2.9</v>
          </cell>
          <cell r="GG86">
            <v>-0.6</v>
          </cell>
          <cell r="GH86">
            <v>1.9</v>
          </cell>
          <cell r="GI86">
            <v>3.7</v>
          </cell>
          <cell r="GJ86">
            <v>0.9</v>
          </cell>
          <cell r="GK86">
            <v>5.3</v>
          </cell>
          <cell r="GL86">
            <v>3</v>
          </cell>
          <cell r="GM86">
            <v>4</v>
          </cell>
          <cell r="GN86">
            <v>-0.4</v>
          </cell>
          <cell r="GO86">
            <v>3.9</v>
          </cell>
          <cell r="GR86">
            <v>1.4</v>
          </cell>
          <cell r="GU86">
            <v>0</v>
          </cell>
          <cell r="GX86">
            <v>-0.7</v>
          </cell>
          <cell r="HA86">
            <v>-0.7</v>
          </cell>
          <cell r="HB86">
            <v>-0.7</v>
          </cell>
          <cell r="HC86">
            <v>0.2</v>
          </cell>
          <cell r="HD86">
            <v>6.6</v>
          </cell>
          <cell r="HE86">
            <v>2.5</v>
          </cell>
          <cell r="HF86">
            <v>2.6</v>
          </cell>
          <cell r="HG86">
            <v>1.5</v>
          </cell>
          <cell r="HH86">
            <v>1.3</v>
          </cell>
          <cell r="HI86">
            <v>1.6</v>
          </cell>
          <cell r="HJ86">
            <v>2</v>
          </cell>
          <cell r="HK86">
            <v>0.9</v>
          </cell>
          <cell r="HL86">
            <v>1941</v>
          </cell>
          <cell r="HM86">
            <v>735</v>
          </cell>
          <cell r="HN86">
            <v>2466</v>
          </cell>
          <cell r="HS86">
            <v>3711</v>
          </cell>
          <cell r="HU86">
            <v>4417</v>
          </cell>
          <cell r="HV86">
            <v>3758</v>
          </cell>
          <cell r="HW86">
            <v>3406</v>
          </cell>
          <cell r="HX86">
            <v>2274</v>
          </cell>
          <cell r="HY86">
            <v>2986</v>
          </cell>
          <cell r="IA86">
            <v>16902</v>
          </cell>
          <cell r="IB86">
            <v>2283</v>
          </cell>
          <cell r="IC86">
            <v>79</v>
          </cell>
          <cell r="ID86">
            <v>1907</v>
          </cell>
          <cell r="IE86">
            <v>4167</v>
          </cell>
          <cell r="II86">
            <v>9595</v>
          </cell>
          <cell r="IJ86">
            <v>5599</v>
          </cell>
          <cell r="IK86">
            <v>5239</v>
          </cell>
          <cell r="IL86">
            <v>3409</v>
          </cell>
          <cell r="IM86">
            <v>1794</v>
          </cell>
          <cell r="IN86">
            <v>310</v>
          </cell>
          <cell r="IO86">
            <v>1050</v>
          </cell>
          <cell r="IP86">
            <v>2719</v>
          </cell>
          <cell r="IQ86">
            <v>5892</v>
          </cell>
        </row>
        <row r="87">
          <cell r="B87">
            <v>4728</v>
          </cell>
          <cell r="C87">
            <v>691</v>
          </cell>
          <cell r="D87">
            <v>5316</v>
          </cell>
          <cell r="I87">
            <v>3740</v>
          </cell>
          <cell r="K87">
            <v>4451</v>
          </cell>
          <cell r="L87">
            <v>3936</v>
          </cell>
          <cell r="M87">
            <v>3475</v>
          </cell>
          <cell r="N87">
            <v>2305</v>
          </cell>
          <cell r="O87">
            <v>2906</v>
          </cell>
          <cell r="Q87">
            <v>17093</v>
          </cell>
          <cell r="R87">
            <v>2256</v>
          </cell>
          <cell r="S87">
            <v>77</v>
          </cell>
          <cell r="T87">
            <v>2052</v>
          </cell>
          <cell r="U87">
            <v>4225</v>
          </cell>
          <cell r="Y87">
            <v>8924</v>
          </cell>
          <cell r="Z87">
            <v>5743</v>
          </cell>
          <cell r="AA87">
            <v>5290</v>
          </cell>
          <cell r="AB87">
            <v>3557</v>
          </cell>
          <cell r="AC87">
            <v>1788</v>
          </cell>
          <cell r="AD87">
            <v>323</v>
          </cell>
          <cell r="AE87">
            <v>1028</v>
          </cell>
          <cell r="AF87">
            <v>2818</v>
          </cell>
          <cell r="AG87">
            <v>5940</v>
          </cell>
          <cell r="AJ87">
            <v>1164</v>
          </cell>
          <cell r="AM87">
            <v>5393</v>
          </cell>
          <cell r="AP87">
            <v>2650</v>
          </cell>
          <cell r="AS87">
            <v>4164</v>
          </cell>
          <cell r="AT87">
            <v>2655</v>
          </cell>
          <cell r="AU87">
            <v>8722</v>
          </cell>
          <cell r="AV87">
            <v>7522</v>
          </cell>
          <cell r="AW87">
            <v>6101</v>
          </cell>
          <cell r="AX87">
            <v>958</v>
          </cell>
          <cell r="AY87">
            <v>2938</v>
          </cell>
          <cell r="AZ87">
            <v>12588</v>
          </cell>
          <cell r="BA87">
            <v>116380</v>
          </cell>
          <cell r="BB87">
            <v>11865</v>
          </cell>
          <cell r="BC87">
            <v>993</v>
          </cell>
          <cell r="BD87">
            <v>128961</v>
          </cell>
          <cell r="BE87">
            <v>12.1</v>
          </cell>
          <cell r="BF87">
            <v>-1</v>
          </cell>
          <cell r="BG87">
            <v>10.9</v>
          </cell>
          <cell r="BL87">
            <v>1</v>
          </cell>
          <cell r="BN87">
            <v>0.9</v>
          </cell>
          <cell r="BO87">
            <v>0.7</v>
          </cell>
          <cell r="BP87">
            <v>2.1</v>
          </cell>
          <cell r="BQ87">
            <v>1.5</v>
          </cell>
          <cell r="BR87">
            <v>0.5</v>
          </cell>
          <cell r="BT87">
            <v>1.3</v>
          </cell>
          <cell r="BU87">
            <v>1.5</v>
          </cell>
          <cell r="BV87">
            <v>4.4000000000000004</v>
          </cell>
          <cell r="BW87">
            <v>1.2</v>
          </cell>
          <cell r="BX87">
            <v>1.5</v>
          </cell>
          <cell r="CB87">
            <v>0.7</v>
          </cell>
          <cell r="CC87">
            <v>1.5</v>
          </cell>
          <cell r="CD87">
            <v>1</v>
          </cell>
          <cell r="CE87">
            <v>-1.2</v>
          </cell>
          <cell r="CF87">
            <v>-0.8</v>
          </cell>
          <cell r="CG87">
            <v>1.7</v>
          </cell>
          <cell r="CH87">
            <v>0.4</v>
          </cell>
          <cell r="CI87">
            <v>1.6</v>
          </cell>
          <cell r="CJ87">
            <v>0.1</v>
          </cell>
          <cell r="CM87">
            <v>1.8</v>
          </cell>
          <cell r="CP87">
            <v>1.1000000000000001</v>
          </cell>
          <cell r="CS87">
            <v>0.8</v>
          </cell>
          <cell r="CV87">
            <v>0.8</v>
          </cell>
          <cell r="CW87">
            <v>0.8</v>
          </cell>
          <cell r="CX87">
            <v>0.8</v>
          </cell>
          <cell r="CY87">
            <v>0.8</v>
          </cell>
          <cell r="CZ87">
            <v>1.7</v>
          </cell>
          <cell r="DA87">
            <v>0.8</v>
          </cell>
          <cell r="DB87">
            <v>1.3</v>
          </cell>
          <cell r="DC87">
            <v>1.3</v>
          </cell>
          <cell r="DD87">
            <v>1.7</v>
          </cell>
          <cell r="DE87">
            <v>0.8</v>
          </cell>
          <cell r="DF87">
            <v>1.4</v>
          </cell>
          <cell r="DG87">
            <v>4964</v>
          </cell>
          <cell r="DH87">
            <v>670</v>
          </cell>
          <cell r="DI87">
            <v>5546</v>
          </cell>
          <cell r="DN87">
            <v>3767</v>
          </cell>
          <cell r="DP87">
            <v>4482</v>
          </cell>
          <cell r="DQ87">
            <v>3917</v>
          </cell>
          <cell r="DR87">
            <v>3517</v>
          </cell>
          <cell r="DS87">
            <v>2277</v>
          </cell>
          <cell r="DT87">
            <v>2879</v>
          </cell>
          <cell r="DV87">
            <v>17036</v>
          </cell>
          <cell r="DW87">
            <v>2255</v>
          </cell>
          <cell r="DX87">
            <v>76</v>
          </cell>
          <cell r="DY87">
            <v>2077</v>
          </cell>
          <cell r="DZ87">
            <v>4238</v>
          </cell>
          <cell r="ED87">
            <v>8796</v>
          </cell>
          <cell r="EE87">
            <v>5777</v>
          </cell>
          <cell r="EF87">
            <v>5311</v>
          </cell>
          <cell r="EG87">
            <v>3640</v>
          </cell>
          <cell r="EH87">
            <v>1779</v>
          </cell>
          <cell r="EI87">
            <v>329</v>
          </cell>
          <cell r="EJ87">
            <v>1017</v>
          </cell>
          <cell r="EK87">
            <v>2802</v>
          </cell>
          <cell r="EL87">
            <v>5927</v>
          </cell>
          <cell r="EO87">
            <v>1166</v>
          </cell>
          <cell r="ER87">
            <v>5394</v>
          </cell>
          <cell r="EU87">
            <v>2647</v>
          </cell>
          <cell r="EX87">
            <v>4159</v>
          </cell>
          <cell r="EY87">
            <v>2652</v>
          </cell>
          <cell r="EZ87">
            <v>8742</v>
          </cell>
          <cell r="FA87">
            <v>7500</v>
          </cell>
          <cell r="FB87">
            <v>6115</v>
          </cell>
          <cell r="FC87">
            <v>956</v>
          </cell>
          <cell r="FD87">
            <v>2931</v>
          </cell>
          <cell r="FE87">
            <v>12582</v>
          </cell>
          <cell r="FF87">
            <v>116543</v>
          </cell>
          <cell r="FG87">
            <v>11973</v>
          </cell>
          <cell r="FH87">
            <v>928</v>
          </cell>
          <cell r="FI87">
            <v>128986</v>
          </cell>
          <cell r="FJ87">
            <v>29.7</v>
          </cell>
          <cell r="FK87">
            <v>-6.7</v>
          </cell>
          <cell r="FL87">
            <v>26</v>
          </cell>
          <cell r="FQ87">
            <v>1.4</v>
          </cell>
          <cell r="FS87">
            <v>1.3</v>
          </cell>
          <cell r="FT87">
            <v>0.3</v>
          </cell>
          <cell r="FU87">
            <v>2.8</v>
          </cell>
          <cell r="FV87">
            <v>-1.1000000000000001</v>
          </cell>
          <cell r="FW87">
            <v>-2.4</v>
          </cell>
          <cell r="FY87">
            <v>0.1</v>
          </cell>
          <cell r="FZ87">
            <v>0.9</v>
          </cell>
          <cell r="GA87">
            <v>2</v>
          </cell>
          <cell r="GB87">
            <v>1.6</v>
          </cell>
          <cell r="GC87">
            <v>1.2</v>
          </cell>
          <cell r="GG87">
            <v>-1.1000000000000001</v>
          </cell>
          <cell r="GH87">
            <v>2.4</v>
          </cell>
          <cell r="GI87">
            <v>0.5</v>
          </cell>
          <cell r="GJ87">
            <v>1.3</v>
          </cell>
          <cell r="GK87">
            <v>-2.9</v>
          </cell>
          <cell r="GL87">
            <v>3.5</v>
          </cell>
          <cell r="GM87">
            <v>-2.8</v>
          </cell>
          <cell r="GN87">
            <v>1.8</v>
          </cell>
          <cell r="GO87">
            <v>-1.2</v>
          </cell>
          <cell r="GR87">
            <v>2.1</v>
          </cell>
          <cell r="GU87">
            <v>1.4</v>
          </cell>
          <cell r="GX87">
            <v>1.1000000000000001</v>
          </cell>
          <cell r="HA87">
            <v>1.1000000000000001</v>
          </cell>
          <cell r="HB87">
            <v>1.1000000000000001</v>
          </cell>
          <cell r="HC87">
            <v>1.3</v>
          </cell>
          <cell r="HD87">
            <v>-2</v>
          </cell>
          <cell r="HE87">
            <v>1.8</v>
          </cell>
          <cell r="HF87">
            <v>0</v>
          </cell>
          <cell r="HG87">
            <v>0.8</v>
          </cell>
          <cell r="HH87">
            <v>1.2</v>
          </cell>
          <cell r="HI87">
            <v>1.9</v>
          </cell>
          <cell r="HJ87">
            <v>1.5</v>
          </cell>
          <cell r="HK87">
            <v>1.4</v>
          </cell>
          <cell r="HL87">
            <v>3417</v>
          </cell>
          <cell r="HM87">
            <v>691</v>
          </cell>
          <cell r="HN87">
            <v>3961</v>
          </cell>
          <cell r="HS87">
            <v>3829</v>
          </cell>
          <cell r="HU87">
            <v>4556</v>
          </cell>
          <cell r="HV87">
            <v>3895</v>
          </cell>
          <cell r="HW87">
            <v>3636</v>
          </cell>
          <cell r="HX87">
            <v>2332</v>
          </cell>
          <cell r="HY87">
            <v>2980</v>
          </cell>
          <cell r="IA87">
            <v>17474</v>
          </cell>
          <cell r="IB87">
            <v>2475</v>
          </cell>
          <cell r="IC87">
            <v>90</v>
          </cell>
          <cell r="ID87">
            <v>1921</v>
          </cell>
          <cell r="IE87">
            <v>4429</v>
          </cell>
          <cell r="II87">
            <v>8571</v>
          </cell>
          <cell r="IJ87">
            <v>5756</v>
          </cell>
          <cell r="IK87">
            <v>5261</v>
          </cell>
          <cell r="IL87">
            <v>3545</v>
          </cell>
          <cell r="IM87">
            <v>1863</v>
          </cell>
          <cell r="IN87">
            <v>343</v>
          </cell>
          <cell r="IO87">
            <v>1052</v>
          </cell>
          <cell r="IP87">
            <v>2820</v>
          </cell>
          <cell r="IQ87">
            <v>6161</v>
          </cell>
        </row>
        <row r="88">
          <cell r="B88">
            <v>5104</v>
          </cell>
          <cell r="C88">
            <v>690</v>
          </cell>
          <cell r="D88">
            <v>5703</v>
          </cell>
          <cell r="I88">
            <v>3751</v>
          </cell>
          <cell r="K88">
            <v>4456</v>
          </cell>
          <cell r="L88">
            <v>3950</v>
          </cell>
          <cell r="M88">
            <v>3507</v>
          </cell>
          <cell r="N88">
            <v>2342</v>
          </cell>
          <cell r="O88">
            <v>2945</v>
          </cell>
          <cell r="Q88">
            <v>17292</v>
          </cell>
          <cell r="R88">
            <v>2279</v>
          </cell>
          <cell r="S88">
            <v>80</v>
          </cell>
          <cell r="T88">
            <v>2128</v>
          </cell>
          <cell r="U88">
            <v>4309</v>
          </cell>
          <cell r="Y88">
            <v>9036</v>
          </cell>
          <cell r="Z88">
            <v>5826</v>
          </cell>
          <cell r="AA88">
            <v>5301</v>
          </cell>
          <cell r="AB88">
            <v>3483</v>
          </cell>
          <cell r="AC88">
            <v>1719</v>
          </cell>
          <cell r="AD88">
            <v>333</v>
          </cell>
          <cell r="AE88">
            <v>1032</v>
          </cell>
          <cell r="AF88">
            <v>2879</v>
          </cell>
          <cell r="AG88">
            <v>5855</v>
          </cell>
          <cell r="AJ88">
            <v>1188</v>
          </cell>
          <cell r="AM88">
            <v>5481</v>
          </cell>
          <cell r="AP88">
            <v>2701</v>
          </cell>
          <cell r="AS88">
            <v>4244</v>
          </cell>
          <cell r="AT88">
            <v>2706</v>
          </cell>
          <cell r="AU88">
            <v>8801</v>
          </cell>
          <cell r="AV88">
            <v>7570</v>
          </cell>
          <cell r="AW88">
            <v>6162</v>
          </cell>
          <cell r="AX88">
            <v>964</v>
          </cell>
          <cell r="AY88">
            <v>2967</v>
          </cell>
          <cell r="AZ88">
            <v>12754</v>
          </cell>
          <cell r="BA88">
            <v>117969</v>
          </cell>
          <cell r="BB88">
            <v>11931</v>
          </cell>
          <cell r="BC88">
            <v>1465</v>
          </cell>
          <cell r="BD88">
            <v>130818</v>
          </cell>
          <cell r="BE88">
            <v>8</v>
          </cell>
          <cell r="BF88">
            <v>-0.2</v>
          </cell>
          <cell r="BG88">
            <v>7.3</v>
          </cell>
          <cell r="BL88">
            <v>0.3</v>
          </cell>
          <cell r="BN88">
            <v>0.1</v>
          </cell>
          <cell r="BO88">
            <v>0.4</v>
          </cell>
          <cell r="BP88">
            <v>0.9</v>
          </cell>
          <cell r="BQ88">
            <v>1.6</v>
          </cell>
          <cell r="BR88">
            <v>1.3</v>
          </cell>
          <cell r="BT88">
            <v>1.2</v>
          </cell>
          <cell r="BU88">
            <v>1</v>
          </cell>
          <cell r="BV88">
            <v>3.5</v>
          </cell>
          <cell r="BW88">
            <v>3.7</v>
          </cell>
          <cell r="BX88">
            <v>2</v>
          </cell>
          <cell r="CB88">
            <v>1.3</v>
          </cell>
          <cell r="CC88">
            <v>1.4</v>
          </cell>
          <cell r="CD88">
            <v>0.2</v>
          </cell>
          <cell r="CE88">
            <v>-2.1</v>
          </cell>
          <cell r="CF88">
            <v>-3.9</v>
          </cell>
          <cell r="CG88">
            <v>3.1</v>
          </cell>
          <cell r="CH88">
            <v>0.3</v>
          </cell>
          <cell r="CI88">
            <v>2.1</v>
          </cell>
          <cell r="CJ88">
            <v>-1.4</v>
          </cell>
          <cell r="CM88">
            <v>2.1</v>
          </cell>
          <cell r="CP88">
            <v>1.6</v>
          </cell>
          <cell r="CS88">
            <v>1.9</v>
          </cell>
          <cell r="CV88">
            <v>1.9</v>
          </cell>
          <cell r="CW88">
            <v>1.9</v>
          </cell>
          <cell r="CX88">
            <v>0.9</v>
          </cell>
          <cell r="CY88">
            <v>0.6</v>
          </cell>
          <cell r="CZ88">
            <v>1</v>
          </cell>
          <cell r="DA88">
            <v>0.6</v>
          </cell>
          <cell r="DB88">
            <v>1</v>
          </cell>
          <cell r="DC88">
            <v>1.3</v>
          </cell>
          <cell r="DD88">
            <v>1.4</v>
          </cell>
          <cell r="DE88">
            <v>0.6</v>
          </cell>
          <cell r="DF88">
            <v>1.4</v>
          </cell>
          <cell r="DG88">
            <v>5247</v>
          </cell>
          <cell r="DH88">
            <v>695</v>
          </cell>
          <cell r="DI88">
            <v>5854</v>
          </cell>
          <cell r="DN88">
            <v>3730</v>
          </cell>
          <cell r="DP88">
            <v>4434</v>
          </cell>
          <cell r="DQ88">
            <v>3975</v>
          </cell>
          <cell r="DR88">
            <v>3464</v>
          </cell>
          <cell r="DS88">
            <v>2344</v>
          </cell>
          <cell r="DT88">
            <v>2938</v>
          </cell>
          <cell r="DV88">
            <v>17267</v>
          </cell>
          <cell r="DW88">
            <v>2273</v>
          </cell>
          <cell r="DX88">
            <v>82</v>
          </cell>
          <cell r="DY88">
            <v>2078</v>
          </cell>
          <cell r="DZ88">
            <v>4269</v>
          </cell>
          <cell r="ED88">
            <v>9092</v>
          </cell>
          <cell r="EE88">
            <v>5887</v>
          </cell>
          <cell r="EF88">
            <v>5276</v>
          </cell>
          <cell r="EG88">
            <v>3394</v>
          </cell>
          <cell r="EH88">
            <v>1727</v>
          </cell>
          <cell r="EI88">
            <v>325</v>
          </cell>
          <cell r="EJ88">
            <v>1033</v>
          </cell>
          <cell r="EK88">
            <v>2963</v>
          </cell>
          <cell r="EL88">
            <v>5883</v>
          </cell>
          <cell r="EO88">
            <v>1181</v>
          </cell>
          <cell r="ER88">
            <v>5482</v>
          </cell>
          <cell r="EU88">
            <v>2693</v>
          </cell>
          <cell r="EX88">
            <v>4231</v>
          </cell>
          <cell r="EY88">
            <v>2698</v>
          </cell>
          <cell r="EZ88">
            <v>8786</v>
          </cell>
          <cell r="FA88">
            <v>7433</v>
          </cell>
          <cell r="FB88">
            <v>6158</v>
          </cell>
          <cell r="FC88">
            <v>966</v>
          </cell>
          <cell r="FD88">
            <v>2975</v>
          </cell>
          <cell r="FE88">
            <v>12758</v>
          </cell>
          <cell r="FF88">
            <v>118182</v>
          </cell>
          <cell r="FG88">
            <v>11851</v>
          </cell>
          <cell r="FH88">
            <v>853</v>
          </cell>
          <cell r="FI88">
            <v>130054</v>
          </cell>
          <cell r="FJ88">
            <v>5.7</v>
          </cell>
          <cell r="FK88">
            <v>3.8</v>
          </cell>
          <cell r="FL88">
            <v>5.5</v>
          </cell>
          <cell r="FQ88">
            <v>-1</v>
          </cell>
          <cell r="FS88">
            <v>-1.1000000000000001</v>
          </cell>
          <cell r="FT88">
            <v>1.5</v>
          </cell>
          <cell r="FU88">
            <v>-1.5</v>
          </cell>
          <cell r="FV88">
            <v>2.9</v>
          </cell>
          <cell r="FW88">
            <v>2</v>
          </cell>
          <cell r="FY88">
            <v>1.4</v>
          </cell>
          <cell r="FZ88">
            <v>0.8</v>
          </cell>
          <cell r="GA88">
            <v>7.9</v>
          </cell>
          <cell r="GB88">
            <v>0</v>
          </cell>
          <cell r="GC88">
            <v>0.7</v>
          </cell>
          <cell r="GG88">
            <v>3.4</v>
          </cell>
          <cell r="GH88">
            <v>1.9</v>
          </cell>
          <cell r="GI88">
            <v>-0.7</v>
          </cell>
          <cell r="GJ88">
            <v>-6.8</v>
          </cell>
          <cell r="GK88">
            <v>-3</v>
          </cell>
          <cell r="GL88">
            <v>-1</v>
          </cell>
          <cell r="GM88">
            <v>1.6</v>
          </cell>
          <cell r="GN88">
            <v>5.7</v>
          </cell>
          <cell r="GO88">
            <v>-0.7</v>
          </cell>
          <cell r="GR88">
            <v>1.3</v>
          </cell>
          <cell r="GU88">
            <v>1.6</v>
          </cell>
          <cell r="GX88">
            <v>1.7</v>
          </cell>
          <cell r="HA88">
            <v>1.7</v>
          </cell>
          <cell r="HB88">
            <v>1.7</v>
          </cell>
          <cell r="HC88">
            <v>0.5</v>
          </cell>
          <cell r="HD88">
            <v>-0.9</v>
          </cell>
          <cell r="HE88">
            <v>0.7</v>
          </cell>
          <cell r="HF88">
            <v>1.1000000000000001</v>
          </cell>
          <cell r="HG88">
            <v>1.5</v>
          </cell>
          <cell r="HH88">
            <v>1.4</v>
          </cell>
          <cell r="HI88">
            <v>1.4</v>
          </cell>
          <cell r="HJ88">
            <v>-1</v>
          </cell>
          <cell r="HK88">
            <v>0.8</v>
          </cell>
          <cell r="HL88">
            <v>8055</v>
          </cell>
          <cell r="HM88">
            <v>706</v>
          </cell>
          <cell r="HN88">
            <v>8760</v>
          </cell>
          <cell r="HS88">
            <v>3811</v>
          </cell>
          <cell r="HU88">
            <v>4519</v>
          </cell>
          <cell r="HV88">
            <v>4274</v>
          </cell>
          <cell r="HW88">
            <v>3591</v>
          </cell>
          <cell r="HX88">
            <v>2444</v>
          </cell>
          <cell r="HY88">
            <v>3118</v>
          </cell>
          <cell r="IA88">
            <v>18195</v>
          </cell>
          <cell r="IB88">
            <v>2163</v>
          </cell>
          <cell r="IC88">
            <v>76</v>
          </cell>
          <cell r="ID88">
            <v>2190</v>
          </cell>
          <cell r="IE88">
            <v>4201</v>
          </cell>
          <cell r="II88">
            <v>9383</v>
          </cell>
          <cell r="IJ88">
            <v>6113</v>
          </cell>
          <cell r="IK88">
            <v>5724</v>
          </cell>
          <cell r="IL88">
            <v>3665</v>
          </cell>
          <cell r="IM88">
            <v>1819</v>
          </cell>
          <cell r="IN88">
            <v>325</v>
          </cell>
          <cell r="IO88">
            <v>1050</v>
          </cell>
          <cell r="IP88">
            <v>3049</v>
          </cell>
          <cell r="IQ88">
            <v>6091</v>
          </cell>
        </row>
        <row r="89">
          <cell r="B89">
            <v>5030</v>
          </cell>
          <cell r="C89">
            <v>700</v>
          </cell>
          <cell r="D89">
            <v>5633</v>
          </cell>
          <cell r="I89">
            <v>3794</v>
          </cell>
          <cell r="K89">
            <v>4497</v>
          </cell>
          <cell r="L89">
            <v>3963</v>
          </cell>
          <cell r="M89">
            <v>3507</v>
          </cell>
          <cell r="N89">
            <v>2413</v>
          </cell>
          <cell r="O89">
            <v>3014</v>
          </cell>
          <cell r="Q89">
            <v>17541</v>
          </cell>
          <cell r="R89">
            <v>2308</v>
          </cell>
          <cell r="S89">
            <v>84</v>
          </cell>
          <cell r="T89">
            <v>2194</v>
          </cell>
          <cell r="U89">
            <v>4395</v>
          </cell>
          <cell r="Y89">
            <v>9197</v>
          </cell>
          <cell r="Z89">
            <v>5861</v>
          </cell>
          <cell r="AA89">
            <v>5304</v>
          </cell>
          <cell r="AB89">
            <v>3425</v>
          </cell>
          <cell r="AC89">
            <v>1613</v>
          </cell>
          <cell r="AD89">
            <v>347</v>
          </cell>
          <cell r="AE89">
            <v>1038</v>
          </cell>
          <cell r="AF89">
            <v>2931</v>
          </cell>
          <cell r="AG89">
            <v>5707</v>
          </cell>
          <cell r="AJ89">
            <v>1214</v>
          </cell>
          <cell r="AM89">
            <v>5577</v>
          </cell>
          <cell r="AP89">
            <v>2766</v>
          </cell>
          <cell r="AS89">
            <v>4346</v>
          </cell>
          <cell r="AT89">
            <v>2771</v>
          </cell>
          <cell r="AU89">
            <v>8855</v>
          </cell>
          <cell r="AV89">
            <v>7745</v>
          </cell>
          <cell r="AW89">
            <v>6197</v>
          </cell>
          <cell r="AX89">
            <v>968</v>
          </cell>
          <cell r="AY89">
            <v>2963</v>
          </cell>
          <cell r="AZ89">
            <v>12919</v>
          </cell>
          <cell r="BA89">
            <v>118943</v>
          </cell>
          <cell r="BB89">
            <v>11993</v>
          </cell>
          <cell r="BC89">
            <v>1926</v>
          </cell>
          <cell r="BD89">
            <v>131968</v>
          </cell>
          <cell r="BE89">
            <v>-1.4</v>
          </cell>
          <cell r="BF89">
            <v>1.5</v>
          </cell>
          <cell r="BG89">
            <v>-1.2</v>
          </cell>
          <cell r="BL89">
            <v>1.1000000000000001</v>
          </cell>
          <cell r="BN89">
            <v>0.9</v>
          </cell>
          <cell r="BO89">
            <v>0.3</v>
          </cell>
          <cell r="BP89">
            <v>0</v>
          </cell>
          <cell r="BQ89">
            <v>3</v>
          </cell>
          <cell r="BR89">
            <v>2.2999999999999998</v>
          </cell>
          <cell r="BT89">
            <v>1.4</v>
          </cell>
          <cell r="BU89">
            <v>1.3</v>
          </cell>
          <cell r="BV89">
            <v>4.5999999999999996</v>
          </cell>
          <cell r="BW89">
            <v>3.1</v>
          </cell>
          <cell r="BX89">
            <v>2</v>
          </cell>
          <cell r="CB89">
            <v>1.8</v>
          </cell>
          <cell r="CC89">
            <v>0.6</v>
          </cell>
          <cell r="CD89">
            <v>0.1</v>
          </cell>
          <cell r="CE89">
            <v>-1.7</v>
          </cell>
          <cell r="CF89">
            <v>-6.1</v>
          </cell>
          <cell r="CG89">
            <v>4.2</v>
          </cell>
          <cell r="CH89">
            <v>0.6</v>
          </cell>
          <cell r="CI89">
            <v>1.8</v>
          </cell>
          <cell r="CJ89">
            <v>-2.5</v>
          </cell>
          <cell r="CM89">
            <v>2.2000000000000002</v>
          </cell>
          <cell r="CP89">
            <v>1.8</v>
          </cell>
          <cell r="CS89">
            <v>2.4</v>
          </cell>
          <cell r="CV89">
            <v>2.4</v>
          </cell>
          <cell r="CW89">
            <v>2.4</v>
          </cell>
          <cell r="CX89">
            <v>0.6</v>
          </cell>
          <cell r="CY89">
            <v>2.2999999999999998</v>
          </cell>
          <cell r="CZ89">
            <v>0.6</v>
          </cell>
          <cell r="DA89">
            <v>0.4</v>
          </cell>
          <cell r="DB89">
            <v>-0.1</v>
          </cell>
          <cell r="DC89">
            <v>1.3</v>
          </cell>
          <cell r="DD89">
            <v>0.8</v>
          </cell>
          <cell r="DE89">
            <v>0.5</v>
          </cell>
          <cell r="DF89">
            <v>0.9</v>
          </cell>
          <cell r="DG89">
            <v>5007</v>
          </cell>
          <cell r="DH89">
            <v>706</v>
          </cell>
          <cell r="DI89">
            <v>5613</v>
          </cell>
          <cell r="DN89">
            <v>3770</v>
          </cell>
          <cell r="DP89">
            <v>4466</v>
          </cell>
          <cell r="DQ89">
            <v>3966</v>
          </cell>
          <cell r="DR89">
            <v>3514</v>
          </cell>
          <cell r="DS89">
            <v>2410</v>
          </cell>
          <cell r="DT89">
            <v>3010</v>
          </cell>
          <cell r="DV89">
            <v>17580</v>
          </cell>
          <cell r="DW89">
            <v>2313</v>
          </cell>
          <cell r="DX89">
            <v>83</v>
          </cell>
          <cell r="DY89">
            <v>2241</v>
          </cell>
          <cell r="DZ89">
            <v>4433</v>
          </cell>
          <cell r="ED89">
            <v>9200</v>
          </cell>
          <cell r="EE89">
            <v>5780</v>
          </cell>
          <cell r="EF89">
            <v>5305</v>
          </cell>
          <cell r="EG89">
            <v>3454</v>
          </cell>
          <cell r="EH89">
            <v>1620</v>
          </cell>
          <cell r="EI89">
            <v>342</v>
          </cell>
          <cell r="EJ89">
            <v>1053</v>
          </cell>
          <cell r="EK89">
            <v>2850</v>
          </cell>
          <cell r="EL89">
            <v>5684</v>
          </cell>
          <cell r="EO89">
            <v>1217</v>
          </cell>
          <cell r="ER89">
            <v>5584</v>
          </cell>
          <cell r="EU89">
            <v>2772</v>
          </cell>
          <cell r="EX89">
            <v>4355</v>
          </cell>
          <cell r="EY89">
            <v>2777</v>
          </cell>
          <cell r="EZ89">
            <v>8849</v>
          </cell>
          <cell r="FA89">
            <v>7772</v>
          </cell>
          <cell r="FB89">
            <v>6188</v>
          </cell>
          <cell r="FC89">
            <v>963</v>
          </cell>
          <cell r="FD89">
            <v>2978</v>
          </cell>
          <cell r="FE89">
            <v>12920</v>
          </cell>
          <cell r="FF89">
            <v>118831</v>
          </cell>
          <cell r="FG89">
            <v>11938</v>
          </cell>
          <cell r="FH89">
            <v>2666</v>
          </cell>
          <cell r="FI89">
            <v>133729</v>
          </cell>
          <cell r="FJ89">
            <v>-4.5999999999999996</v>
          </cell>
          <cell r="FK89">
            <v>1.6</v>
          </cell>
          <cell r="FL89">
            <v>-4.0999999999999996</v>
          </cell>
          <cell r="FQ89">
            <v>1.1000000000000001</v>
          </cell>
          <cell r="FS89">
            <v>0.7</v>
          </cell>
          <cell r="FT89">
            <v>-0.2</v>
          </cell>
          <cell r="FU89">
            <v>1.4</v>
          </cell>
          <cell r="FV89">
            <v>2.9</v>
          </cell>
          <cell r="FW89">
            <v>2.5</v>
          </cell>
          <cell r="FY89">
            <v>1.8</v>
          </cell>
          <cell r="FZ89">
            <v>1.8</v>
          </cell>
          <cell r="GA89">
            <v>1.9</v>
          </cell>
          <cell r="GB89">
            <v>7.8</v>
          </cell>
          <cell r="GC89">
            <v>3.8</v>
          </cell>
          <cell r="GG89">
            <v>1.2</v>
          </cell>
          <cell r="GH89">
            <v>-1.8</v>
          </cell>
          <cell r="GI89">
            <v>0.6</v>
          </cell>
          <cell r="GJ89">
            <v>1.8</v>
          </cell>
          <cell r="GK89">
            <v>-6.2</v>
          </cell>
          <cell r="GL89">
            <v>5.0999999999999996</v>
          </cell>
          <cell r="GM89">
            <v>1.9</v>
          </cell>
          <cell r="GN89">
            <v>-3.8</v>
          </cell>
          <cell r="GO89">
            <v>-3.4</v>
          </cell>
          <cell r="GR89">
            <v>3</v>
          </cell>
          <cell r="GU89">
            <v>1.9</v>
          </cell>
          <cell r="GX89">
            <v>2.9</v>
          </cell>
          <cell r="HA89">
            <v>2.9</v>
          </cell>
          <cell r="HB89">
            <v>2.9</v>
          </cell>
          <cell r="HC89">
            <v>0.7</v>
          </cell>
          <cell r="HD89">
            <v>4.5999999999999996</v>
          </cell>
          <cell r="HE89">
            <v>0.5</v>
          </cell>
          <cell r="HF89">
            <v>-0.4</v>
          </cell>
          <cell r="HG89">
            <v>0.1</v>
          </cell>
          <cell r="HH89">
            <v>1.3</v>
          </cell>
          <cell r="HI89">
            <v>0.5</v>
          </cell>
          <cell r="HJ89">
            <v>0.7</v>
          </cell>
          <cell r="HK89">
            <v>2.8</v>
          </cell>
          <cell r="HL89">
            <v>6429</v>
          </cell>
          <cell r="HM89">
            <v>655</v>
          </cell>
          <cell r="HN89">
            <v>7048</v>
          </cell>
          <cell r="HS89">
            <v>3634</v>
          </cell>
          <cell r="HU89">
            <v>4320</v>
          </cell>
          <cell r="HV89">
            <v>3840</v>
          </cell>
          <cell r="HW89">
            <v>3282</v>
          </cell>
          <cell r="HX89">
            <v>2281</v>
          </cell>
          <cell r="HY89">
            <v>2688</v>
          </cell>
          <cell r="IA89">
            <v>16319</v>
          </cell>
          <cell r="IB89">
            <v>2153</v>
          </cell>
          <cell r="IC89">
            <v>70</v>
          </cell>
          <cell r="ID89">
            <v>2436</v>
          </cell>
          <cell r="IE89">
            <v>4343</v>
          </cell>
          <cell r="II89">
            <v>8455</v>
          </cell>
          <cell r="IJ89">
            <v>5612</v>
          </cell>
          <cell r="IK89">
            <v>4949</v>
          </cell>
          <cell r="IL89">
            <v>3453</v>
          </cell>
          <cell r="IM89">
            <v>1486</v>
          </cell>
          <cell r="IN89">
            <v>339</v>
          </cell>
          <cell r="IO89">
            <v>992</v>
          </cell>
          <cell r="IP89">
            <v>2773</v>
          </cell>
          <cell r="IQ89">
            <v>5363</v>
          </cell>
        </row>
        <row r="90">
          <cell r="B90">
            <v>4675</v>
          </cell>
          <cell r="C90">
            <v>717</v>
          </cell>
          <cell r="D90">
            <v>5276</v>
          </cell>
          <cell r="I90">
            <v>3877</v>
          </cell>
          <cell r="K90">
            <v>4586</v>
          </cell>
          <cell r="L90">
            <v>3950</v>
          </cell>
          <cell r="M90">
            <v>3531</v>
          </cell>
          <cell r="N90">
            <v>2472</v>
          </cell>
          <cell r="O90">
            <v>3107</v>
          </cell>
          <cell r="Q90">
            <v>17795</v>
          </cell>
          <cell r="R90">
            <v>2344</v>
          </cell>
          <cell r="S90">
            <v>88</v>
          </cell>
          <cell r="T90">
            <v>2255</v>
          </cell>
          <cell r="U90">
            <v>4489</v>
          </cell>
          <cell r="Y90">
            <v>9283</v>
          </cell>
          <cell r="Z90">
            <v>5937</v>
          </cell>
          <cell r="AA90">
            <v>5331</v>
          </cell>
          <cell r="AB90">
            <v>3425</v>
          </cell>
          <cell r="AC90">
            <v>1591</v>
          </cell>
          <cell r="AD90">
            <v>361</v>
          </cell>
          <cell r="AE90">
            <v>1061</v>
          </cell>
          <cell r="AF90">
            <v>3001</v>
          </cell>
          <cell r="AG90">
            <v>5740</v>
          </cell>
          <cell r="AJ90">
            <v>1236</v>
          </cell>
          <cell r="AM90">
            <v>5684</v>
          </cell>
          <cell r="AP90">
            <v>2815</v>
          </cell>
          <cell r="AS90">
            <v>4422</v>
          </cell>
          <cell r="AT90">
            <v>2820</v>
          </cell>
          <cell r="AU90">
            <v>8836</v>
          </cell>
          <cell r="AV90">
            <v>8031</v>
          </cell>
          <cell r="AW90">
            <v>6238</v>
          </cell>
          <cell r="AX90">
            <v>972</v>
          </cell>
          <cell r="AY90">
            <v>2941</v>
          </cell>
          <cell r="AZ90">
            <v>13083</v>
          </cell>
          <cell r="BA90">
            <v>119770</v>
          </cell>
          <cell r="BB90">
            <v>12113</v>
          </cell>
          <cell r="BC90">
            <v>1914</v>
          </cell>
          <cell r="BD90">
            <v>132586</v>
          </cell>
          <cell r="BE90">
            <v>-7.1</v>
          </cell>
          <cell r="BF90">
            <v>2.2999999999999998</v>
          </cell>
          <cell r="BG90">
            <v>-6.3</v>
          </cell>
          <cell r="BL90">
            <v>2.2000000000000002</v>
          </cell>
          <cell r="BN90">
            <v>2</v>
          </cell>
          <cell r="BO90">
            <v>-0.3</v>
          </cell>
          <cell r="BP90">
            <v>0.7</v>
          </cell>
          <cell r="BQ90">
            <v>2.5</v>
          </cell>
          <cell r="BR90">
            <v>3.1</v>
          </cell>
          <cell r="BT90">
            <v>1.4</v>
          </cell>
          <cell r="BU90">
            <v>1.5</v>
          </cell>
          <cell r="BV90">
            <v>5.7</v>
          </cell>
          <cell r="BW90">
            <v>2.8</v>
          </cell>
          <cell r="BX90">
            <v>2.1</v>
          </cell>
          <cell r="CB90">
            <v>0.9</v>
          </cell>
          <cell r="CC90">
            <v>1.3</v>
          </cell>
          <cell r="CD90">
            <v>0.5</v>
          </cell>
          <cell r="CE90">
            <v>0</v>
          </cell>
          <cell r="CF90">
            <v>-1.4</v>
          </cell>
          <cell r="CG90">
            <v>4.2</v>
          </cell>
          <cell r="CH90">
            <v>2.2999999999999998</v>
          </cell>
          <cell r="CI90">
            <v>2.4</v>
          </cell>
          <cell r="CJ90">
            <v>0.6</v>
          </cell>
          <cell r="CM90">
            <v>1.9</v>
          </cell>
          <cell r="CP90">
            <v>1.9</v>
          </cell>
          <cell r="CS90">
            <v>1.8</v>
          </cell>
          <cell r="CV90">
            <v>1.8</v>
          </cell>
          <cell r="CW90">
            <v>1.8</v>
          </cell>
          <cell r="CX90">
            <v>-0.2</v>
          </cell>
          <cell r="CY90">
            <v>3.7</v>
          </cell>
          <cell r="CZ90">
            <v>0.7</v>
          </cell>
          <cell r="DA90">
            <v>0.4</v>
          </cell>
          <cell r="DB90">
            <v>-0.8</v>
          </cell>
          <cell r="DC90">
            <v>1.3</v>
          </cell>
          <cell r="DD90">
            <v>0.7</v>
          </cell>
          <cell r="DE90">
            <v>1</v>
          </cell>
          <cell r="DF90">
            <v>0.5</v>
          </cell>
          <cell r="DG90">
            <v>4627</v>
          </cell>
          <cell r="DH90">
            <v>709</v>
          </cell>
          <cell r="DI90">
            <v>5221</v>
          </cell>
          <cell r="DN90">
            <v>3871</v>
          </cell>
          <cell r="DP90">
            <v>4576</v>
          </cell>
          <cell r="DQ90">
            <v>3915</v>
          </cell>
          <cell r="DR90">
            <v>3572</v>
          </cell>
          <cell r="DS90">
            <v>2473</v>
          </cell>
          <cell r="DT90">
            <v>3112</v>
          </cell>
          <cell r="DV90">
            <v>17735</v>
          </cell>
          <cell r="DW90">
            <v>2336</v>
          </cell>
          <cell r="DX90">
            <v>86</v>
          </cell>
          <cell r="DY90">
            <v>2250</v>
          </cell>
          <cell r="DZ90">
            <v>4473</v>
          </cell>
          <cell r="ED90">
            <v>9314</v>
          </cell>
          <cell r="EE90">
            <v>5965</v>
          </cell>
          <cell r="EF90">
            <v>5322</v>
          </cell>
          <cell r="EG90">
            <v>3414</v>
          </cell>
          <cell r="EH90">
            <v>1571</v>
          </cell>
          <cell r="EI90">
            <v>376</v>
          </cell>
          <cell r="EJ90">
            <v>1033</v>
          </cell>
          <cell r="EK90">
            <v>3029</v>
          </cell>
          <cell r="EL90">
            <v>5742</v>
          </cell>
          <cell r="EO90">
            <v>1242</v>
          </cell>
          <cell r="ER90">
            <v>5685</v>
          </cell>
          <cell r="EU90">
            <v>2827</v>
          </cell>
          <cell r="EX90">
            <v>4442</v>
          </cell>
          <cell r="EY90">
            <v>2832</v>
          </cell>
          <cell r="EZ90">
            <v>8888</v>
          </cell>
          <cell r="FA90">
            <v>8086</v>
          </cell>
          <cell r="FB90">
            <v>6246</v>
          </cell>
          <cell r="FC90">
            <v>978</v>
          </cell>
          <cell r="FD90">
            <v>2941</v>
          </cell>
          <cell r="FE90">
            <v>13085</v>
          </cell>
          <cell r="FF90">
            <v>119774</v>
          </cell>
          <cell r="FG90">
            <v>12210</v>
          </cell>
          <cell r="FH90">
            <v>1881</v>
          </cell>
          <cell r="FI90">
            <v>131565</v>
          </cell>
          <cell r="FJ90">
            <v>-7.6</v>
          </cell>
          <cell r="FK90">
            <v>0.5</v>
          </cell>
          <cell r="FL90">
            <v>-7</v>
          </cell>
          <cell r="FQ90">
            <v>2.7</v>
          </cell>
          <cell r="FS90">
            <v>2.5</v>
          </cell>
          <cell r="FT90">
            <v>-1.3</v>
          </cell>
          <cell r="FU90">
            <v>1.7</v>
          </cell>
          <cell r="FV90">
            <v>2.6</v>
          </cell>
          <cell r="FW90">
            <v>3.4</v>
          </cell>
          <cell r="FY90">
            <v>0.9</v>
          </cell>
          <cell r="FZ90">
            <v>1</v>
          </cell>
          <cell r="GA90">
            <v>3.7</v>
          </cell>
          <cell r="GB90">
            <v>0.4</v>
          </cell>
          <cell r="GC90">
            <v>0.9</v>
          </cell>
          <cell r="GG90">
            <v>1.2</v>
          </cell>
          <cell r="GH90">
            <v>3.2</v>
          </cell>
          <cell r="GI90">
            <v>0.3</v>
          </cell>
          <cell r="GJ90">
            <v>-1.1000000000000001</v>
          </cell>
          <cell r="GK90">
            <v>-3.1</v>
          </cell>
          <cell r="GL90">
            <v>9.8000000000000007</v>
          </cell>
          <cell r="GM90">
            <v>-1.9</v>
          </cell>
          <cell r="GN90">
            <v>6.3</v>
          </cell>
          <cell r="GO90">
            <v>1</v>
          </cell>
          <cell r="GR90">
            <v>2</v>
          </cell>
          <cell r="GU90">
            <v>1.8</v>
          </cell>
          <cell r="GX90">
            <v>2</v>
          </cell>
          <cell r="HA90">
            <v>2</v>
          </cell>
          <cell r="HB90">
            <v>2</v>
          </cell>
          <cell r="HC90">
            <v>0.4</v>
          </cell>
          <cell r="HD90">
            <v>4</v>
          </cell>
          <cell r="HE90">
            <v>0.9</v>
          </cell>
          <cell r="HF90">
            <v>1.6</v>
          </cell>
          <cell r="HG90">
            <v>-1.2</v>
          </cell>
          <cell r="HH90">
            <v>1.3</v>
          </cell>
          <cell r="HI90">
            <v>0.8</v>
          </cell>
          <cell r="HJ90">
            <v>2.2999999999999998</v>
          </cell>
          <cell r="HK90">
            <v>-1.6</v>
          </cell>
          <cell r="HL90">
            <v>1944</v>
          </cell>
          <cell r="HM90">
            <v>728</v>
          </cell>
          <cell r="HN90">
            <v>2464</v>
          </cell>
          <cell r="HS90">
            <v>3863</v>
          </cell>
          <cell r="HU90">
            <v>4563</v>
          </cell>
          <cell r="HV90">
            <v>3764</v>
          </cell>
          <cell r="HW90">
            <v>3558</v>
          </cell>
          <cell r="HX90">
            <v>2447</v>
          </cell>
          <cell r="HY90">
            <v>3152</v>
          </cell>
          <cell r="IA90">
            <v>17628</v>
          </cell>
          <cell r="IB90">
            <v>2386</v>
          </cell>
          <cell r="IC90">
            <v>91</v>
          </cell>
          <cell r="ID90">
            <v>2097</v>
          </cell>
          <cell r="IE90">
            <v>4441</v>
          </cell>
          <cell r="II90">
            <v>9994</v>
          </cell>
          <cell r="IJ90">
            <v>5928</v>
          </cell>
          <cell r="IK90">
            <v>5280</v>
          </cell>
          <cell r="IL90">
            <v>3239</v>
          </cell>
          <cell r="IM90">
            <v>1529</v>
          </cell>
          <cell r="IN90">
            <v>364</v>
          </cell>
          <cell r="IO90">
            <v>1041</v>
          </cell>
          <cell r="IP90">
            <v>3001</v>
          </cell>
          <cell r="IQ90">
            <v>5621</v>
          </cell>
        </row>
        <row r="91">
          <cell r="B91">
            <v>4380</v>
          </cell>
          <cell r="C91">
            <v>731</v>
          </cell>
          <cell r="D91">
            <v>4981</v>
          </cell>
          <cell r="I91">
            <v>3906</v>
          </cell>
          <cell r="K91">
            <v>4610</v>
          </cell>
          <cell r="L91">
            <v>3925</v>
          </cell>
          <cell r="M91">
            <v>3594</v>
          </cell>
          <cell r="N91">
            <v>2529</v>
          </cell>
          <cell r="O91">
            <v>3176</v>
          </cell>
          <cell r="Q91">
            <v>18026</v>
          </cell>
          <cell r="R91">
            <v>2383</v>
          </cell>
          <cell r="S91">
            <v>94</v>
          </cell>
          <cell r="T91">
            <v>2297</v>
          </cell>
          <cell r="U91">
            <v>4575</v>
          </cell>
          <cell r="Y91">
            <v>9279</v>
          </cell>
          <cell r="Z91">
            <v>6073</v>
          </cell>
          <cell r="AA91">
            <v>5377</v>
          </cell>
          <cell r="AB91">
            <v>3467</v>
          </cell>
          <cell r="AC91">
            <v>1635</v>
          </cell>
          <cell r="AD91">
            <v>373</v>
          </cell>
          <cell r="AE91">
            <v>1099</v>
          </cell>
          <cell r="AF91">
            <v>3098</v>
          </cell>
          <cell r="AG91">
            <v>5916</v>
          </cell>
          <cell r="AJ91">
            <v>1256</v>
          </cell>
          <cell r="AM91">
            <v>5809</v>
          </cell>
          <cell r="AP91">
            <v>2833</v>
          </cell>
          <cell r="AS91">
            <v>4451</v>
          </cell>
          <cell r="AT91">
            <v>2838</v>
          </cell>
          <cell r="AU91">
            <v>8751</v>
          </cell>
          <cell r="AV91">
            <v>8278</v>
          </cell>
          <cell r="AW91">
            <v>6272</v>
          </cell>
          <cell r="AX91">
            <v>979</v>
          </cell>
          <cell r="AY91">
            <v>2941</v>
          </cell>
          <cell r="AZ91">
            <v>13249</v>
          </cell>
          <cell r="BA91">
            <v>120669</v>
          </cell>
          <cell r="BB91">
            <v>12227</v>
          </cell>
          <cell r="BC91">
            <v>1580</v>
          </cell>
          <cell r="BD91">
            <v>133358</v>
          </cell>
          <cell r="BE91">
            <v>-6.3</v>
          </cell>
          <cell r="BF91">
            <v>2.1</v>
          </cell>
          <cell r="BG91">
            <v>-5.6</v>
          </cell>
          <cell r="BL91">
            <v>0.8</v>
          </cell>
          <cell r="BN91">
            <v>0.5</v>
          </cell>
          <cell r="BO91">
            <v>-0.6</v>
          </cell>
          <cell r="BP91">
            <v>1.8</v>
          </cell>
          <cell r="BQ91">
            <v>2.2999999999999998</v>
          </cell>
          <cell r="BR91">
            <v>2.2000000000000002</v>
          </cell>
          <cell r="BT91">
            <v>1.3</v>
          </cell>
          <cell r="BU91">
            <v>1.7</v>
          </cell>
          <cell r="BV91">
            <v>6</v>
          </cell>
          <cell r="BW91">
            <v>1.9</v>
          </cell>
          <cell r="BX91">
            <v>1.9</v>
          </cell>
          <cell r="CB91">
            <v>0</v>
          </cell>
          <cell r="CC91">
            <v>2.2999999999999998</v>
          </cell>
          <cell r="CD91">
            <v>0.9</v>
          </cell>
          <cell r="CE91">
            <v>1.2</v>
          </cell>
          <cell r="CF91">
            <v>2.8</v>
          </cell>
          <cell r="CG91">
            <v>3.3</v>
          </cell>
          <cell r="CH91">
            <v>3.5</v>
          </cell>
          <cell r="CI91">
            <v>3.2</v>
          </cell>
          <cell r="CJ91">
            <v>3.1</v>
          </cell>
          <cell r="CM91">
            <v>1.6</v>
          </cell>
          <cell r="CP91">
            <v>2.2000000000000002</v>
          </cell>
          <cell r="CS91">
            <v>0.6</v>
          </cell>
          <cell r="CV91">
            <v>0.6</v>
          </cell>
          <cell r="CW91">
            <v>0.6</v>
          </cell>
          <cell r="CX91">
            <v>-1</v>
          </cell>
          <cell r="CY91">
            <v>3.1</v>
          </cell>
          <cell r="CZ91">
            <v>0.5</v>
          </cell>
          <cell r="DA91">
            <v>0.8</v>
          </cell>
          <cell r="DB91">
            <v>0</v>
          </cell>
          <cell r="DC91">
            <v>1.3</v>
          </cell>
          <cell r="DD91">
            <v>0.8</v>
          </cell>
          <cell r="DE91">
            <v>0.9</v>
          </cell>
          <cell r="DF91">
            <v>0.6</v>
          </cell>
          <cell r="DG91">
            <v>4301</v>
          </cell>
          <cell r="DH91">
            <v>735</v>
          </cell>
          <cell r="DI91">
            <v>4903</v>
          </cell>
          <cell r="DN91">
            <v>3933</v>
          </cell>
          <cell r="DP91">
            <v>4645</v>
          </cell>
          <cell r="DQ91">
            <v>3999</v>
          </cell>
          <cell r="DR91">
            <v>3486</v>
          </cell>
          <cell r="DS91">
            <v>2563</v>
          </cell>
          <cell r="DT91">
            <v>3181</v>
          </cell>
          <cell r="DV91">
            <v>18135</v>
          </cell>
          <cell r="DW91">
            <v>2388</v>
          </cell>
          <cell r="DX91">
            <v>95</v>
          </cell>
          <cell r="DY91">
            <v>2282</v>
          </cell>
          <cell r="DZ91">
            <v>4574</v>
          </cell>
          <cell r="ED91">
            <v>9272</v>
          </cell>
          <cell r="EE91">
            <v>6028</v>
          </cell>
          <cell r="EF91">
            <v>5400</v>
          </cell>
          <cell r="EG91">
            <v>3466</v>
          </cell>
          <cell r="EH91">
            <v>1532</v>
          </cell>
          <cell r="EI91">
            <v>362</v>
          </cell>
          <cell r="EJ91">
            <v>1111</v>
          </cell>
          <cell r="EK91">
            <v>3075</v>
          </cell>
          <cell r="EL91">
            <v>5673</v>
          </cell>
          <cell r="EO91">
            <v>1252</v>
          </cell>
          <cell r="ER91">
            <v>5771</v>
          </cell>
          <cell r="EU91">
            <v>2835</v>
          </cell>
          <cell r="EX91">
            <v>4453</v>
          </cell>
          <cell r="EY91">
            <v>2840</v>
          </cell>
          <cell r="EZ91">
            <v>8747</v>
          </cell>
          <cell r="FA91">
            <v>8246</v>
          </cell>
          <cell r="FB91">
            <v>6254</v>
          </cell>
          <cell r="FC91">
            <v>977</v>
          </cell>
          <cell r="FD91">
            <v>2913</v>
          </cell>
          <cell r="FE91">
            <v>13246</v>
          </cell>
          <cell r="FF91">
            <v>120273</v>
          </cell>
          <cell r="FG91">
            <v>12124</v>
          </cell>
          <cell r="FH91">
            <v>1586</v>
          </cell>
          <cell r="FI91">
            <v>132773</v>
          </cell>
          <cell r="FJ91">
            <v>-7</v>
          </cell>
          <cell r="FK91">
            <v>3.7</v>
          </cell>
          <cell r="FL91">
            <v>-6.1</v>
          </cell>
          <cell r="FQ91">
            <v>1.6</v>
          </cell>
          <cell r="FS91">
            <v>1.5</v>
          </cell>
          <cell r="FT91">
            <v>2.1</v>
          </cell>
          <cell r="FU91">
            <v>-2.4</v>
          </cell>
          <cell r="FV91">
            <v>3.6</v>
          </cell>
          <cell r="FW91">
            <v>2.2000000000000002</v>
          </cell>
          <cell r="FY91">
            <v>2.2999999999999998</v>
          </cell>
          <cell r="FZ91">
            <v>2.2000000000000002</v>
          </cell>
          <cell r="GA91">
            <v>10.5</v>
          </cell>
          <cell r="GB91">
            <v>1.4</v>
          </cell>
          <cell r="GC91">
            <v>2.2999999999999998</v>
          </cell>
          <cell r="GG91">
            <v>-0.4</v>
          </cell>
          <cell r="GH91">
            <v>1.1000000000000001</v>
          </cell>
          <cell r="GI91">
            <v>1.5</v>
          </cell>
          <cell r="GJ91">
            <v>1.5</v>
          </cell>
          <cell r="GK91">
            <v>-2.5</v>
          </cell>
          <cell r="GL91">
            <v>-3.5</v>
          </cell>
          <cell r="GM91">
            <v>7.6</v>
          </cell>
          <cell r="GN91">
            <v>1.5</v>
          </cell>
          <cell r="GO91">
            <v>-1.2</v>
          </cell>
          <cell r="GR91">
            <v>0.8</v>
          </cell>
          <cell r="GU91">
            <v>1.5</v>
          </cell>
          <cell r="GX91">
            <v>0.3</v>
          </cell>
          <cell r="HA91">
            <v>0.3</v>
          </cell>
          <cell r="HB91">
            <v>0.3</v>
          </cell>
          <cell r="HC91">
            <v>-1.6</v>
          </cell>
          <cell r="HD91">
            <v>2</v>
          </cell>
          <cell r="HE91">
            <v>0.1</v>
          </cell>
          <cell r="HF91">
            <v>-0.2</v>
          </cell>
          <cell r="HG91">
            <v>-1</v>
          </cell>
          <cell r="HH91">
            <v>1.2</v>
          </cell>
          <cell r="HI91">
            <v>0.4</v>
          </cell>
          <cell r="HJ91">
            <v>-0.7</v>
          </cell>
          <cell r="HK91">
            <v>0.9</v>
          </cell>
          <cell r="HL91">
            <v>3118</v>
          </cell>
          <cell r="HM91">
            <v>761</v>
          </cell>
          <cell r="HN91">
            <v>3698</v>
          </cell>
          <cell r="HS91">
            <v>4005</v>
          </cell>
          <cell r="HU91">
            <v>4728</v>
          </cell>
          <cell r="HV91">
            <v>3981</v>
          </cell>
          <cell r="HW91">
            <v>3595</v>
          </cell>
          <cell r="HX91">
            <v>2625</v>
          </cell>
          <cell r="HY91">
            <v>3304</v>
          </cell>
          <cell r="IA91">
            <v>18657</v>
          </cell>
          <cell r="IB91">
            <v>2616</v>
          </cell>
          <cell r="IC91">
            <v>112</v>
          </cell>
          <cell r="ID91">
            <v>2116</v>
          </cell>
          <cell r="IE91">
            <v>4773</v>
          </cell>
          <cell r="II91">
            <v>9066</v>
          </cell>
          <cell r="IJ91">
            <v>6057</v>
          </cell>
          <cell r="IK91">
            <v>5351</v>
          </cell>
          <cell r="IL91">
            <v>3374</v>
          </cell>
          <cell r="IM91">
            <v>1598</v>
          </cell>
          <cell r="IN91">
            <v>379</v>
          </cell>
          <cell r="IO91">
            <v>1137</v>
          </cell>
          <cell r="IP91">
            <v>3095</v>
          </cell>
          <cell r="IQ91">
            <v>5879</v>
          </cell>
        </row>
        <row r="92">
          <cell r="B92">
            <v>4263</v>
          </cell>
          <cell r="C92">
            <v>745</v>
          </cell>
          <cell r="D92">
            <v>4869</v>
          </cell>
          <cell r="I92">
            <v>3786</v>
          </cell>
          <cell r="K92">
            <v>4450</v>
          </cell>
          <cell r="L92">
            <v>3929</v>
          </cell>
          <cell r="M92">
            <v>3641</v>
          </cell>
          <cell r="N92">
            <v>2571</v>
          </cell>
          <cell r="O92">
            <v>3186</v>
          </cell>
          <cell r="Q92">
            <v>18180</v>
          </cell>
          <cell r="R92">
            <v>2412</v>
          </cell>
          <cell r="S92">
            <v>99</v>
          </cell>
          <cell r="T92">
            <v>2328</v>
          </cell>
          <cell r="U92">
            <v>4641</v>
          </cell>
          <cell r="Y92">
            <v>9245</v>
          </cell>
          <cell r="Z92">
            <v>6174</v>
          </cell>
          <cell r="AA92">
            <v>5411</v>
          </cell>
          <cell r="AB92">
            <v>3505</v>
          </cell>
          <cell r="AC92">
            <v>1665</v>
          </cell>
          <cell r="AD92">
            <v>380</v>
          </cell>
          <cell r="AE92">
            <v>1137</v>
          </cell>
          <cell r="AF92">
            <v>3166</v>
          </cell>
          <cell r="AG92">
            <v>6036</v>
          </cell>
          <cell r="AJ92">
            <v>1276</v>
          </cell>
          <cell r="AM92">
            <v>5920</v>
          </cell>
          <cell r="AP92">
            <v>2854</v>
          </cell>
          <cell r="AS92">
            <v>4484</v>
          </cell>
          <cell r="AT92">
            <v>2859</v>
          </cell>
          <cell r="AU92">
            <v>8680</v>
          </cell>
          <cell r="AV92">
            <v>8404</v>
          </cell>
          <cell r="AW92">
            <v>6298</v>
          </cell>
          <cell r="AX92">
            <v>989</v>
          </cell>
          <cell r="AY92">
            <v>2986</v>
          </cell>
          <cell r="AZ92">
            <v>13424</v>
          </cell>
          <cell r="BA92">
            <v>121282</v>
          </cell>
          <cell r="BB92">
            <v>12138</v>
          </cell>
          <cell r="BC92">
            <v>1643</v>
          </cell>
          <cell r="BD92">
            <v>134564</v>
          </cell>
          <cell r="BE92">
            <v>-2.7</v>
          </cell>
          <cell r="BF92">
            <v>1.8</v>
          </cell>
          <cell r="BG92">
            <v>-2.2999999999999998</v>
          </cell>
          <cell r="BL92">
            <v>-3.1</v>
          </cell>
          <cell r="BN92">
            <v>-3.5</v>
          </cell>
          <cell r="BO92">
            <v>0.1</v>
          </cell>
          <cell r="BP92">
            <v>1.3</v>
          </cell>
          <cell r="BQ92">
            <v>1.7</v>
          </cell>
          <cell r="BR92">
            <v>0.3</v>
          </cell>
          <cell r="BT92">
            <v>0.9</v>
          </cell>
          <cell r="BU92">
            <v>1.2</v>
          </cell>
          <cell r="BV92">
            <v>5.4</v>
          </cell>
          <cell r="BW92">
            <v>1.3</v>
          </cell>
          <cell r="BX92">
            <v>1.4</v>
          </cell>
          <cell r="CB92">
            <v>-0.4</v>
          </cell>
          <cell r="CC92">
            <v>1.7</v>
          </cell>
          <cell r="CD92">
            <v>0.6</v>
          </cell>
          <cell r="CE92">
            <v>1.1000000000000001</v>
          </cell>
          <cell r="CF92">
            <v>1.8</v>
          </cell>
          <cell r="CG92">
            <v>1.8</v>
          </cell>
          <cell r="CH92">
            <v>3.5</v>
          </cell>
          <cell r="CI92">
            <v>2.2000000000000002</v>
          </cell>
          <cell r="CJ92">
            <v>2</v>
          </cell>
          <cell r="CM92">
            <v>1.6</v>
          </cell>
          <cell r="CP92">
            <v>1.9</v>
          </cell>
          <cell r="CS92">
            <v>0.7</v>
          </cell>
          <cell r="CV92">
            <v>0.7</v>
          </cell>
          <cell r="CW92">
            <v>0.7</v>
          </cell>
          <cell r="CX92">
            <v>-0.8</v>
          </cell>
          <cell r="CY92">
            <v>1.5</v>
          </cell>
          <cell r="CZ92">
            <v>0.4</v>
          </cell>
          <cell r="DA92">
            <v>1</v>
          </cell>
          <cell r="DB92">
            <v>1.5</v>
          </cell>
          <cell r="DC92">
            <v>1.3</v>
          </cell>
          <cell r="DD92">
            <v>0.5</v>
          </cell>
          <cell r="DE92">
            <v>-0.7</v>
          </cell>
          <cell r="DF92">
            <v>0.9</v>
          </cell>
          <cell r="DG92">
            <v>4342</v>
          </cell>
          <cell r="DH92">
            <v>746</v>
          </cell>
          <cell r="DI92">
            <v>4952</v>
          </cell>
          <cell r="DN92">
            <v>3877</v>
          </cell>
          <cell r="DP92">
            <v>4562</v>
          </cell>
          <cell r="DQ92">
            <v>3848</v>
          </cell>
          <cell r="DR92">
            <v>3737</v>
          </cell>
          <cell r="DS92">
            <v>2481</v>
          </cell>
          <cell r="DT92">
            <v>3195</v>
          </cell>
          <cell r="DV92">
            <v>18014</v>
          </cell>
          <cell r="DW92">
            <v>2411</v>
          </cell>
          <cell r="DX92">
            <v>99</v>
          </cell>
          <cell r="DY92">
            <v>2337</v>
          </cell>
          <cell r="DZ92">
            <v>4645</v>
          </cell>
          <cell r="ED92">
            <v>9255</v>
          </cell>
          <cell r="EE92">
            <v>6241</v>
          </cell>
          <cell r="EF92">
            <v>5384</v>
          </cell>
          <cell r="EG92">
            <v>3512</v>
          </cell>
          <cell r="EH92">
            <v>1882</v>
          </cell>
          <cell r="EI92">
            <v>380</v>
          </cell>
          <cell r="EJ92">
            <v>1138</v>
          </cell>
          <cell r="EK92">
            <v>3204</v>
          </cell>
          <cell r="EL92">
            <v>6489</v>
          </cell>
          <cell r="EO92">
            <v>1275</v>
          </cell>
          <cell r="ER92">
            <v>5954</v>
          </cell>
          <cell r="EU92">
            <v>2847</v>
          </cell>
          <cell r="EX92">
            <v>4473</v>
          </cell>
          <cell r="EY92">
            <v>2852</v>
          </cell>
          <cell r="EZ92">
            <v>8639</v>
          </cell>
          <cell r="FA92">
            <v>8425</v>
          </cell>
          <cell r="FB92">
            <v>6349</v>
          </cell>
          <cell r="FC92">
            <v>982</v>
          </cell>
          <cell r="FD92">
            <v>2985</v>
          </cell>
          <cell r="FE92">
            <v>13422</v>
          </cell>
          <cell r="FF92">
            <v>122002</v>
          </cell>
          <cell r="FG92">
            <v>12298</v>
          </cell>
          <cell r="FH92">
            <v>936</v>
          </cell>
          <cell r="FI92">
            <v>135321</v>
          </cell>
          <cell r="FJ92">
            <v>0.9</v>
          </cell>
          <cell r="FK92">
            <v>1.5</v>
          </cell>
          <cell r="FL92">
            <v>1</v>
          </cell>
          <cell r="FQ92">
            <v>-1.4</v>
          </cell>
          <cell r="FS92">
            <v>-1.8</v>
          </cell>
          <cell r="FT92">
            <v>-3.8</v>
          </cell>
          <cell r="FU92">
            <v>7.2</v>
          </cell>
          <cell r="FV92">
            <v>-3.2</v>
          </cell>
          <cell r="FW92">
            <v>0.4</v>
          </cell>
          <cell r="FY92">
            <v>-0.7</v>
          </cell>
          <cell r="FZ92">
            <v>1</v>
          </cell>
          <cell r="GA92">
            <v>3.3</v>
          </cell>
          <cell r="GB92">
            <v>2.4</v>
          </cell>
          <cell r="GC92">
            <v>1.5</v>
          </cell>
          <cell r="GG92">
            <v>-0.2</v>
          </cell>
          <cell r="GH92">
            <v>3.5</v>
          </cell>
          <cell r="GI92">
            <v>-0.3</v>
          </cell>
          <cell r="GJ92">
            <v>1.3</v>
          </cell>
          <cell r="GK92">
            <v>22.9</v>
          </cell>
          <cell r="GL92">
            <v>5</v>
          </cell>
          <cell r="GM92">
            <v>2.4</v>
          </cell>
          <cell r="GN92">
            <v>4.2</v>
          </cell>
          <cell r="GO92">
            <v>14.4</v>
          </cell>
          <cell r="GR92">
            <v>1.8</v>
          </cell>
          <cell r="GU92">
            <v>3.2</v>
          </cell>
          <cell r="GX92">
            <v>0.4</v>
          </cell>
          <cell r="HA92">
            <v>0.4</v>
          </cell>
          <cell r="HB92">
            <v>0.4</v>
          </cell>
          <cell r="HC92">
            <v>-1.2</v>
          </cell>
          <cell r="HD92">
            <v>2.2000000000000002</v>
          </cell>
          <cell r="HE92">
            <v>1.5</v>
          </cell>
          <cell r="HF92">
            <v>0.5</v>
          </cell>
          <cell r="HG92">
            <v>2.5</v>
          </cell>
          <cell r="HH92">
            <v>1.3</v>
          </cell>
          <cell r="HI92">
            <v>1.4</v>
          </cell>
          <cell r="HJ92">
            <v>1.4</v>
          </cell>
          <cell r="HK92">
            <v>1.9</v>
          </cell>
          <cell r="HL92">
            <v>8591</v>
          </cell>
          <cell r="HM92">
            <v>754</v>
          </cell>
          <cell r="HN92">
            <v>9344</v>
          </cell>
          <cell r="HS92">
            <v>3953</v>
          </cell>
          <cell r="HU92">
            <v>4633</v>
          </cell>
          <cell r="HV92">
            <v>4149</v>
          </cell>
          <cell r="HW92">
            <v>3879</v>
          </cell>
          <cell r="HX92">
            <v>2590</v>
          </cell>
          <cell r="HY92">
            <v>3384</v>
          </cell>
          <cell r="IA92">
            <v>18945</v>
          </cell>
          <cell r="IB92">
            <v>2296</v>
          </cell>
          <cell r="IC92">
            <v>91</v>
          </cell>
          <cell r="ID92">
            <v>2469</v>
          </cell>
          <cell r="IE92">
            <v>4579</v>
          </cell>
          <cell r="II92">
            <v>9561</v>
          </cell>
          <cell r="IJ92">
            <v>6482</v>
          </cell>
          <cell r="IK92">
            <v>5837</v>
          </cell>
          <cell r="IL92">
            <v>3796</v>
          </cell>
          <cell r="IM92">
            <v>1970</v>
          </cell>
          <cell r="IN92">
            <v>378</v>
          </cell>
          <cell r="IO92">
            <v>1164</v>
          </cell>
          <cell r="IP92">
            <v>3299</v>
          </cell>
          <cell r="IQ92">
            <v>6685</v>
          </cell>
        </row>
        <row r="93">
          <cell r="B93">
            <v>4221</v>
          </cell>
          <cell r="C93">
            <v>759</v>
          </cell>
          <cell r="D93">
            <v>4834</v>
          </cell>
          <cell r="I93">
            <v>3626</v>
          </cell>
          <cell r="K93">
            <v>4234</v>
          </cell>
          <cell r="L93">
            <v>3966</v>
          </cell>
          <cell r="M93">
            <v>3636</v>
          </cell>
          <cell r="N93">
            <v>2568</v>
          </cell>
          <cell r="O93">
            <v>3141</v>
          </cell>
          <cell r="Q93">
            <v>18188</v>
          </cell>
          <cell r="R93">
            <v>2428</v>
          </cell>
          <cell r="S93">
            <v>101</v>
          </cell>
          <cell r="T93">
            <v>2362</v>
          </cell>
          <cell r="U93">
            <v>4686</v>
          </cell>
          <cell r="Y93">
            <v>9313</v>
          </cell>
          <cell r="Z93">
            <v>6197</v>
          </cell>
          <cell r="AA93">
            <v>5448</v>
          </cell>
          <cell r="AB93">
            <v>3540</v>
          </cell>
          <cell r="AC93">
            <v>1665</v>
          </cell>
          <cell r="AD93">
            <v>382</v>
          </cell>
          <cell r="AE93">
            <v>1150</v>
          </cell>
          <cell r="AF93">
            <v>3168</v>
          </cell>
          <cell r="AG93">
            <v>6048</v>
          </cell>
          <cell r="AJ93">
            <v>1304</v>
          </cell>
          <cell r="AM93">
            <v>5942</v>
          </cell>
          <cell r="AP93">
            <v>2895</v>
          </cell>
          <cell r="AS93">
            <v>4549</v>
          </cell>
          <cell r="AT93">
            <v>2900</v>
          </cell>
          <cell r="AU93">
            <v>8687</v>
          </cell>
          <cell r="AV93">
            <v>8471</v>
          </cell>
          <cell r="AW93">
            <v>6340</v>
          </cell>
          <cell r="AX93">
            <v>999</v>
          </cell>
          <cell r="AY93">
            <v>3054</v>
          </cell>
          <cell r="AZ93">
            <v>13603</v>
          </cell>
          <cell r="BA93">
            <v>121561</v>
          </cell>
          <cell r="BB93">
            <v>12029</v>
          </cell>
          <cell r="BC93">
            <v>2246</v>
          </cell>
          <cell r="BD93">
            <v>135760</v>
          </cell>
          <cell r="BE93">
            <v>-1</v>
          </cell>
          <cell r="BF93">
            <v>1.8</v>
          </cell>
          <cell r="BG93">
            <v>-0.7</v>
          </cell>
          <cell r="BL93">
            <v>-4.2</v>
          </cell>
          <cell r="BN93">
            <v>-4.9000000000000004</v>
          </cell>
          <cell r="BO93">
            <v>0.9</v>
          </cell>
          <cell r="BP93">
            <v>-0.1</v>
          </cell>
          <cell r="BQ93">
            <v>-0.1</v>
          </cell>
          <cell r="BR93">
            <v>-1.4</v>
          </cell>
          <cell r="BT93">
            <v>0</v>
          </cell>
          <cell r="BU93">
            <v>0.7</v>
          </cell>
          <cell r="BV93">
            <v>2.1</v>
          </cell>
          <cell r="BW93">
            <v>1.5</v>
          </cell>
          <cell r="BX93">
            <v>1</v>
          </cell>
          <cell r="CB93">
            <v>0.7</v>
          </cell>
          <cell r="CC93">
            <v>0.4</v>
          </cell>
          <cell r="CD93">
            <v>0.7</v>
          </cell>
          <cell r="CE93">
            <v>1</v>
          </cell>
          <cell r="CF93">
            <v>0</v>
          </cell>
          <cell r="CG93">
            <v>0.7</v>
          </cell>
          <cell r="CH93">
            <v>1.2</v>
          </cell>
          <cell r="CI93">
            <v>0.1</v>
          </cell>
          <cell r="CJ93">
            <v>0.2</v>
          </cell>
          <cell r="CM93">
            <v>2.2000000000000002</v>
          </cell>
          <cell r="CP93">
            <v>0.4</v>
          </cell>
          <cell r="CS93">
            <v>1.4</v>
          </cell>
          <cell r="CV93">
            <v>1.4</v>
          </cell>
          <cell r="CW93">
            <v>1.4</v>
          </cell>
          <cell r="CX93">
            <v>0.1</v>
          </cell>
          <cell r="CY93">
            <v>0.8</v>
          </cell>
          <cell r="CZ93">
            <v>0.7</v>
          </cell>
          <cell r="DA93">
            <v>1</v>
          </cell>
          <cell r="DB93">
            <v>2.2999999999999998</v>
          </cell>
          <cell r="DC93">
            <v>1.3</v>
          </cell>
          <cell r="DD93">
            <v>0.2</v>
          </cell>
          <cell r="DE93">
            <v>-0.9</v>
          </cell>
          <cell r="DF93">
            <v>0.9</v>
          </cell>
          <cell r="DG93">
            <v>4083</v>
          </cell>
          <cell r="DH93">
            <v>761</v>
          </cell>
          <cell r="DI93">
            <v>4693</v>
          </cell>
          <cell r="DN93">
            <v>3550</v>
          </cell>
          <cell r="DP93">
            <v>4145</v>
          </cell>
          <cell r="DQ93">
            <v>3983</v>
          </cell>
          <cell r="DR93">
            <v>3650</v>
          </cell>
          <cell r="DS93">
            <v>2701</v>
          </cell>
          <cell r="DT93">
            <v>3168</v>
          </cell>
          <cell r="DV93">
            <v>18451</v>
          </cell>
          <cell r="DW93">
            <v>2446</v>
          </cell>
          <cell r="DX93">
            <v>100</v>
          </cell>
          <cell r="DY93">
            <v>2361</v>
          </cell>
          <cell r="DZ93">
            <v>4707</v>
          </cell>
          <cell r="ED93">
            <v>9300</v>
          </cell>
          <cell r="EE93">
            <v>6220</v>
          </cell>
          <cell r="EF93">
            <v>5501</v>
          </cell>
          <cell r="EG93">
            <v>3547</v>
          </cell>
          <cell r="EH93">
            <v>1544</v>
          </cell>
          <cell r="EI93">
            <v>388</v>
          </cell>
          <cell r="EJ93">
            <v>1163</v>
          </cell>
          <cell r="EK93">
            <v>3183</v>
          </cell>
          <cell r="EL93">
            <v>5835</v>
          </cell>
          <cell r="EO93">
            <v>1307</v>
          </cell>
          <cell r="ER93">
            <v>5983</v>
          </cell>
          <cell r="EU93">
            <v>2867</v>
          </cell>
          <cell r="EX93">
            <v>4504</v>
          </cell>
          <cell r="EY93">
            <v>2872</v>
          </cell>
          <cell r="EZ93">
            <v>8670</v>
          </cell>
          <cell r="FA93">
            <v>8531</v>
          </cell>
          <cell r="FB93">
            <v>6264</v>
          </cell>
          <cell r="FC93">
            <v>1013</v>
          </cell>
          <cell r="FD93">
            <v>3072</v>
          </cell>
          <cell r="FE93">
            <v>13605</v>
          </cell>
          <cell r="FF93">
            <v>121487</v>
          </cell>
          <cell r="FG93">
            <v>12037</v>
          </cell>
          <cell r="FH93">
            <v>2745</v>
          </cell>
          <cell r="FI93">
            <v>135864</v>
          </cell>
          <cell r="FJ93">
            <v>-6</v>
          </cell>
          <cell r="FK93">
            <v>2</v>
          </cell>
          <cell r="FL93">
            <v>-5.2</v>
          </cell>
          <cell r="FQ93">
            <v>-8.4</v>
          </cell>
          <cell r="FS93">
            <v>-9.1</v>
          </cell>
          <cell r="FT93">
            <v>3.5</v>
          </cell>
          <cell r="FU93">
            <v>-2.2999999999999998</v>
          </cell>
          <cell r="FV93">
            <v>8.9</v>
          </cell>
          <cell r="FW93">
            <v>-0.8</v>
          </cell>
          <cell r="FY93">
            <v>2.4</v>
          </cell>
          <cell r="FZ93">
            <v>1.5</v>
          </cell>
          <cell r="GA93">
            <v>1.6</v>
          </cell>
          <cell r="GB93">
            <v>1</v>
          </cell>
          <cell r="GC93">
            <v>1.3</v>
          </cell>
          <cell r="GG93">
            <v>0.5</v>
          </cell>
          <cell r="GH93">
            <v>-0.3</v>
          </cell>
          <cell r="GI93">
            <v>2.2000000000000002</v>
          </cell>
          <cell r="GJ93">
            <v>1</v>
          </cell>
          <cell r="GK93">
            <v>-18</v>
          </cell>
          <cell r="GL93">
            <v>2</v>
          </cell>
          <cell r="GM93">
            <v>2.2000000000000002</v>
          </cell>
          <cell r="GN93">
            <v>-0.7</v>
          </cell>
          <cell r="GO93">
            <v>-10.1</v>
          </cell>
          <cell r="GR93">
            <v>2.5</v>
          </cell>
          <cell r="GU93">
            <v>0.5</v>
          </cell>
          <cell r="GX93">
            <v>0.7</v>
          </cell>
          <cell r="HA93">
            <v>0.7</v>
          </cell>
          <cell r="HB93">
            <v>0.7</v>
          </cell>
          <cell r="HC93">
            <v>0.4</v>
          </cell>
          <cell r="HD93">
            <v>1.3</v>
          </cell>
          <cell r="HE93">
            <v>-1.3</v>
          </cell>
          <cell r="HF93">
            <v>3.2</v>
          </cell>
          <cell r="HG93">
            <v>2.9</v>
          </cell>
          <cell r="HH93">
            <v>1.4</v>
          </cell>
          <cell r="HI93">
            <v>-0.4</v>
          </cell>
          <cell r="HJ93">
            <v>-2.1</v>
          </cell>
          <cell r="HK93">
            <v>0.4</v>
          </cell>
          <cell r="HL93">
            <v>3527</v>
          </cell>
          <cell r="HM93">
            <v>706</v>
          </cell>
          <cell r="HN93">
            <v>4084</v>
          </cell>
          <cell r="HS93">
            <v>3419</v>
          </cell>
          <cell r="HU93">
            <v>4014</v>
          </cell>
          <cell r="HV93">
            <v>3858</v>
          </cell>
          <cell r="HW93">
            <v>3406</v>
          </cell>
          <cell r="HX93">
            <v>2550</v>
          </cell>
          <cell r="HY93">
            <v>2817</v>
          </cell>
          <cell r="IA93">
            <v>17096</v>
          </cell>
          <cell r="IB93">
            <v>2281</v>
          </cell>
          <cell r="IC93">
            <v>85</v>
          </cell>
          <cell r="ID93">
            <v>2562</v>
          </cell>
          <cell r="IE93">
            <v>4607</v>
          </cell>
          <cell r="II93">
            <v>8580</v>
          </cell>
          <cell r="IJ93">
            <v>5981</v>
          </cell>
          <cell r="IK93">
            <v>5143</v>
          </cell>
          <cell r="IL93">
            <v>3537</v>
          </cell>
          <cell r="IM93">
            <v>1425</v>
          </cell>
          <cell r="IN93">
            <v>385</v>
          </cell>
          <cell r="IO93">
            <v>1099</v>
          </cell>
          <cell r="IP93">
            <v>3093</v>
          </cell>
          <cell r="IQ93">
            <v>5536</v>
          </cell>
        </row>
        <row r="94">
          <cell r="B94">
            <v>4111</v>
          </cell>
          <cell r="C94">
            <v>780</v>
          </cell>
          <cell r="D94">
            <v>4734</v>
          </cell>
          <cell r="I94">
            <v>3554</v>
          </cell>
          <cell r="K94">
            <v>4126</v>
          </cell>
          <cell r="L94">
            <v>4037</v>
          </cell>
          <cell r="M94">
            <v>3585</v>
          </cell>
          <cell r="N94">
            <v>2550</v>
          </cell>
          <cell r="O94">
            <v>3092</v>
          </cell>
          <cell r="Q94">
            <v>18170</v>
          </cell>
          <cell r="R94">
            <v>2453</v>
          </cell>
          <cell r="S94">
            <v>98</v>
          </cell>
          <cell r="T94">
            <v>2390</v>
          </cell>
          <cell r="U94">
            <v>4728</v>
          </cell>
          <cell r="Y94">
            <v>9567</v>
          </cell>
          <cell r="Z94">
            <v>6196</v>
          </cell>
          <cell r="AA94">
            <v>5528</v>
          </cell>
          <cell r="AB94">
            <v>3566</v>
          </cell>
          <cell r="AC94">
            <v>1686</v>
          </cell>
          <cell r="AD94">
            <v>381</v>
          </cell>
          <cell r="AE94">
            <v>1152</v>
          </cell>
          <cell r="AF94">
            <v>3148</v>
          </cell>
          <cell r="AG94">
            <v>6078</v>
          </cell>
          <cell r="AJ94">
            <v>1339</v>
          </cell>
          <cell r="AM94">
            <v>5917</v>
          </cell>
          <cell r="AP94">
            <v>2951</v>
          </cell>
          <cell r="AS94">
            <v>4635</v>
          </cell>
          <cell r="AT94">
            <v>2956</v>
          </cell>
          <cell r="AU94">
            <v>8782</v>
          </cell>
          <cell r="AV94">
            <v>8554</v>
          </cell>
          <cell r="AW94">
            <v>6384</v>
          </cell>
          <cell r="AX94">
            <v>1008</v>
          </cell>
          <cell r="AY94">
            <v>3101</v>
          </cell>
          <cell r="AZ94">
            <v>13784</v>
          </cell>
          <cell r="BA94">
            <v>122191</v>
          </cell>
          <cell r="BB94">
            <v>11999</v>
          </cell>
          <cell r="BC94">
            <v>2557</v>
          </cell>
          <cell r="BD94">
            <v>136486</v>
          </cell>
          <cell r="BE94">
            <v>-2.6</v>
          </cell>
          <cell r="BF94">
            <v>2.8</v>
          </cell>
          <cell r="BG94">
            <v>-2.1</v>
          </cell>
          <cell r="BL94">
            <v>-2</v>
          </cell>
          <cell r="BN94">
            <v>-2.5</v>
          </cell>
          <cell r="BO94">
            <v>1.8</v>
          </cell>
          <cell r="BP94">
            <v>-1.4</v>
          </cell>
          <cell r="BQ94">
            <v>-0.7</v>
          </cell>
          <cell r="BR94">
            <v>-1.6</v>
          </cell>
          <cell r="BT94">
            <v>-0.1</v>
          </cell>
          <cell r="BU94">
            <v>1</v>
          </cell>
          <cell r="BV94">
            <v>-2.6</v>
          </cell>
          <cell r="BW94">
            <v>1.2</v>
          </cell>
          <cell r="BX94">
            <v>0.9</v>
          </cell>
          <cell r="CB94">
            <v>2.7</v>
          </cell>
          <cell r="CC94">
            <v>0</v>
          </cell>
          <cell r="CD94">
            <v>1.5</v>
          </cell>
          <cell r="CE94">
            <v>0.7</v>
          </cell>
          <cell r="CF94">
            <v>1.3</v>
          </cell>
          <cell r="CG94">
            <v>-0.3</v>
          </cell>
          <cell r="CH94">
            <v>0.1</v>
          </cell>
          <cell r="CI94">
            <v>-0.6</v>
          </cell>
          <cell r="CJ94">
            <v>0.5</v>
          </cell>
          <cell r="CM94">
            <v>2.7</v>
          </cell>
          <cell r="CP94">
            <v>-0.4</v>
          </cell>
          <cell r="CS94">
            <v>1.9</v>
          </cell>
          <cell r="CV94">
            <v>1.9</v>
          </cell>
          <cell r="CW94">
            <v>1.9</v>
          </cell>
          <cell r="CX94">
            <v>1.1000000000000001</v>
          </cell>
          <cell r="CY94">
            <v>1</v>
          </cell>
          <cell r="CZ94">
            <v>0.7</v>
          </cell>
          <cell r="DA94">
            <v>0.9</v>
          </cell>
          <cell r="DB94">
            <v>1.6</v>
          </cell>
          <cell r="DC94">
            <v>1.3</v>
          </cell>
          <cell r="DD94">
            <v>0.5</v>
          </cell>
          <cell r="DE94">
            <v>-0.3</v>
          </cell>
          <cell r="DF94">
            <v>0.5</v>
          </cell>
          <cell r="DG94">
            <v>4331</v>
          </cell>
          <cell r="DH94">
            <v>765</v>
          </cell>
          <cell r="DI94">
            <v>4952</v>
          </cell>
          <cell r="DN94">
            <v>3457</v>
          </cell>
          <cell r="DP94">
            <v>4004</v>
          </cell>
          <cell r="DQ94">
            <v>4062</v>
          </cell>
          <cell r="DR94">
            <v>3543</v>
          </cell>
          <cell r="DS94">
            <v>2485</v>
          </cell>
          <cell r="DT94">
            <v>3046</v>
          </cell>
          <cell r="DV94">
            <v>18018</v>
          </cell>
          <cell r="DW94">
            <v>2429</v>
          </cell>
          <cell r="DX94">
            <v>102</v>
          </cell>
          <cell r="DY94">
            <v>2384</v>
          </cell>
          <cell r="DZ94">
            <v>4701</v>
          </cell>
          <cell r="ED94">
            <v>9418</v>
          </cell>
          <cell r="EE94">
            <v>6096</v>
          </cell>
          <cell r="EF94">
            <v>5450</v>
          </cell>
          <cell r="EG94">
            <v>3558</v>
          </cell>
          <cell r="EH94">
            <v>1627</v>
          </cell>
          <cell r="EI94">
            <v>380</v>
          </cell>
          <cell r="EJ94">
            <v>1142</v>
          </cell>
          <cell r="EK94">
            <v>3094</v>
          </cell>
          <cell r="EL94">
            <v>5930</v>
          </cell>
          <cell r="EO94">
            <v>1332</v>
          </cell>
          <cell r="ER94">
            <v>5928</v>
          </cell>
          <cell r="EU94">
            <v>3001</v>
          </cell>
          <cell r="EX94">
            <v>4715</v>
          </cell>
          <cell r="EY94">
            <v>3006</v>
          </cell>
          <cell r="EZ94">
            <v>8831</v>
          </cell>
          <cell r="FA94">
            <v>8419</v>
          </cell>
          <cell r="FB94">
            <v>6428</v>
          </cell>
          <cell r="FC94">
            <v>996</v>
          </cell>
          <cell r="FD94">
            <v>3099</v>
          </cell>
          <cell r="FE94">
            <v>13788</v>
          </cell>
          <cell r="FF94">
            <v>121546</v>
          </cell>
          <cell r="FG94">
            <v>11668</v>
          </cell>
          <cell r="FH94">
            <v>2889</v>
          </cell>
          <cell r="FI94">
            <v>136285</v>
          </cell>
          <cell r="FJ94">
            <v>6.1</v>
          </cell>
          <cell r="FK94">
            <v>0.5</v>
          </cell>
          <cell r="FL94">
            <v>5.5</v>
          </cell>
          <cell r="FQ94">
            <v>-2.6</v>
          </cell>
          <cell r="FS94">
            <v>-3.4</v>
          </cell>
          <cell r="FT94">
            <v>2</v>
          </cell>
          <cell r="FU94">
            <v>-2.9</v>
          </cell>
          <cell r="FV94">
            <v>-8</v>
          </cell>
          <cell r="FW94">
            <v>-3.9</v>
          </cell>
          <cell r="FY94">
            <v>-2.2999999999999998</v>
          </cell>
          <cell r="FZ94">
            <v>-0.7</v>
          </cell>
          <cell r="GA94">
            <v>1.6</v>
          </cell>
          <cell r="GB94">
            <v>1</v>
          </cell>
          <cell r="GC94">
            <v>-0.1</v>
          </cell>
          <cell r="GG94">
            <v>1.3</v>
          </cell>
          <cell r="GH94">
            <v>-2</v>
          </cell>
          <cell r="GI94">
            <v>-0.9</v>
          </cell>
          <cell r="GJ94">
            <v>0.3</v>
          </cell>
          <cell r="GK94">
            <v>5.3</v>
          </cell>
          <cell r="GL94">
            <v>-2.1</v>
          </cell>
          <cell r="GM94">
            <v>-1.8</v>
          </cell>
          <cell r="GN94">
            <v>-2.8</v>
          </cell>
          <cell r="GO94">
            <v>1.6</v>
          </cell>
          <cell r="GR94">
            <v>1.8</v>
          </cell>
          <cell r="GU94">
            <v>-0.9</v>
          </cell>
          <cell r="GX94">
            <v>4.7</v>
          </cell>
          <cell r="HA94">
            <v>4.7</v>
          </cell>
          <cell r="HB94">
            <v>4.7</v>
          </cell>
          <cell r="HC94">
            <v>1.9</v>
          </cell>
          <cell r="HD94">
            <v>-1.3</v>
          </cell>
          <cell r="HE94">
            <v>2.6</v>
          </cell>
          <cell r="HF94">
            <v>-1.7</v>
          </cell>
          <cell r="HG94">
            <v>0.9</v>
          </cell>
          <cell r="HH94">
            <v>1.3</v>
          </cell>
          <cell r="HI94">
            <v>0</v>
          </cell>
          <cell r="HJ94">
            <v>-3.1</v>
          </cell>
          <cell r="HK94">
            <v>0.3</v>
          </cell>
          <cell r="HL94">
            <v>1820</v>
          </cell>
          <cell r="HM94">
            <v>787</v>
          </cell>
          <cell r="HN94">
            <v>2374</v>
          </cell>
          <cell r="HS94">
            <v>3441</v>
          </cell>
          <cell r="HU94">
            <v>3981</v>
          </cell>
          <cell r="HV94">
            <v>3904</v>
          </cell>
          <cell r="HW94">
            <v>3537</v>
          </cell>
          <cell r="HX94">
            <v>2465</v>
          </cell>
          <cell r="HY94">
            <v>3085</v>
          </cell>
          <cell r="IA94">
            <v>17919</v>
          </cell>
          <cell r="IB94">
            <v>2480</v>
          </cell>
          <cell r="IC94">
            <v>108</v>
          </cell>
          <cell r="ID94">
            <v>2218</v>
          </cell>
          <cell r="IE94">
            <v>4668</v>
          </cell>
          <cell r="II94">
            <v>10037</v>
          </cell>
          <cell r="IJ94">
            <v>6067</v>
          </cell>
          <cell r="IK94">
            <v>5403</v>
          </cell>
          <cell r="IL94">
            <v>3377</v>
          </cell>
          <cell r="IM94">
            <v>1592</v>
          </cell>
          <cell r="IN94">
            <v>368</v>
          </cell>
          <cell r="IO94">
            <v>1155</v>
          </cell>
          <cell r="IP94">
            <v>3069</v>
          </cell>
          <cell r="IQ94">
            <v>5828</v>
          </cell>
        </row>
        <row r="95">
          <cell r="B95">
            <v>3890</v>
          </cell>
          <cell r="C95">
            <v>803</v>
          </cell>
          <cell r="D95">
            <v>4521</v>
          </cell>
          <cell r="I95">
            <v>3640</v>
          </cell>
          <cell r="K95">
            <v>4222</v>
          </cell>
          <cell r="L95">
            <v>4109</v>
          </cell>
          <cell r="M95">
            <v>3556</v>
          </cell>
          <cell r="N95">
            <v>2572</v>
          </cell>
          <cell r="O95">
            <v>3083</v>
          </cell>
          <cell r="Q95">
            <v>18285</v>
          </cell>
          <cell r="R95">
            <v>2499</v>
          </cell>
          <cell r="S95">
            <v>95</v>
          </cell>
          <cell r="T95">
            <v>2400</v>
          </cell>
          <cell r="U95">
            <v>4783</v>
          </cell>
          <cell r="Y95">
            <v>9880</v>
          </cell>
          <cell r="Z95">
            <v>6190</v>
          </cell>
          <cell r="AA95">
            <v>5636</v>
          </cell>
          <cell r="AB95">
            <v>3599</v>
          </cell>
          <cell r="AC95">
            <v>1752</v>
          </cell>
          <cell r="AD95">
            <v>377</v>
          </cell>
          <cell r="AE95">
            <v>1159</v>
          </cell>
          <cell r="AF95">
            <v>3142</v>
          </cell>
          <cell r="AG95">
            <v>6195</v>
          </cell>
          <cell r="AJ95">
            <v>1373</v>
          </cell>
          <cell r="AM95">
            <v>5974</v>
          </cell>
          <cell r="AP95">
            <v>3011</v>
          </cell>
          <cell r="AS95">
            <v>4730</v>
          </cell>
          <cell r="AT95">
            <v>3016</v>
          </cell>
          <cell r="AU95">
            <v>8924</v>
          </cell>
          <cell r="AV95">
            <v>8660</v>
          </cell>
          <cell r="AW95">
            <v>6436</v>
          </cell>
          <cell r="AX95">
            <v>1011</v>
          </cell>
          <cell r="AY95">
            <v>3108</v>
          </cell>
          <cell r="AZ95">
            <v>13967</v>
          </cell>
          <cell r="BA95">
            <v>123506</v>
          </cell>
          <cell r="BB95">
            <v>12101</v>
          </cell>
          <cell r="BC95">
            <v>2686</v>
          </cell>
          <cell r="BD95">
            <v>137380</v>
          </cell>
          <cell r="BE95">
            <v>-5.4</v>
          </cell>
          <cell r="BF95">
            <v>3</v>
          </cell>
          <cell r="BG95">
            <v>-4.5</v>
          </cell>
          <cell r="BL95">
            <v>2.4</v>
          </cell>
          <cell r="BN95">
            <v>2.2999999999999998</v>
          </cell>
          <cell r="BO95">
            <v>1.8</v>
          </cell>
          <cell r="BP95">
            <v>-0.8</v>
          </cell>
          <cell r="BQ95">
            <v>0.8</v>
          </cell>
          <cell r="BR95">
            <v>-0.3</v>
          </cell>
          <cell r="BT95">
            <v>0.6</v>
          </cell>
          <cell r="BU95">
            <v>1.9</v>
          </cell>
          <cell r="BV95">
            <v>-3.2</v>
          </cell>
          <cell r="BW95">
            <v>0.4</v>
          </cell>
          <cell r="BX95">
            <v>1.2</v>
          </cell>
          <cell r="CB95">
            <v>3.3</v>
          </cell>
          <cell r="CC95">
            <v>-0.1</v>
          </cell>
          <cell r="CD95">
            <v>2</v>
          </cell>
          <cell r="CE95">
            <v>0.9</v>
          </cell>
          <cell r="CF95">
            <v>3.9</v>
          </cell>
          <cell r="CG95">
            <v>-1.2</v>
          </cell>
          <cell r="CH95">
            <v>0.6</v>
          </cell>
          <cell r="CI95">
            <v>-0.2</v>
          </cell>
          <cell r="CJ95">
            <v>1.9</v>
          </cell>
          <cell r="CM95">
            <v>2.6</v>
          </cell>
          <cell r="CP95">
            <v>1</v>
          </cell>
          <cell r="CS95">
            <v>2</v>
          </cell>
          <cell r="CV95">
            <v>2</v>
          </cell>
          <cell r="CW95">
            <v>2</v>
          </cell>
          <cell r="CX95">
            <v>1.6</v>
          </cell>
          <cell r="CY95">
            <v>1.2</v>
          </cell>
          <cell r="CZ95">
            <v>0.8</v>
          </cell>
          <cell r="DA95">
            <v>0.3</v>
          </cell>
          <cell r="DB95">
            <v>0.2</v>
          </cell>
          <cell r="DC95">
            <v>1.3</v>
          </cell>
          <cell r="DD95">
            <v>1.1000000000000001</v>
          </cell>
          <cell r="DE95">
            <v>0.9</v>
          </cell>
          <cell r="DF95">
            <v>0.7</v>
          </cell>
          <cell r="DG95">
            <v>3795</v>
          </cell>
          <cell r="DH95">
            <v>812</v>
          </cell>
          <cell r="DI95">
            <v>4428</v>
          </cell>
          <cell r="DN95">
            <v>3750</v>
          </cell>
          <cell r="DP95">
            <v>4349</v>
          </cell>
          <cell r="DQ95">
            <v>4063</v>
          </cell>
          <cell r="DR95">
            <v>3546</v>
          </cell>
          <cell r="DS95">
            <v>2519</v>
          </cell>
          <cell r="DT95">
            <v>3090</v>
          </cell>
          <cell r="DV95">
            <v>18132</v>
          </cell>
          <cell r="DW95">
            <v>2490</v>
          </cell>
          <cell r="DX95">
            <v>94</v>
          </cell>
          <cell r="DY95">
            <v>2400</v>
          </cell>
          <cell r="DZ95">
            <v>4770</v>
          </cell>
          <cell r="ED95">
            <v>10020</v>
          </cell>
          <cell r="EE95">
            <v>6253</v>
          </cell>
          <cell r="EF95">
            <v>5661</v>
          </cell>
          <cell r="EG95">
            <v>3595</v>
          </cell>
          <cell r="EH95">
            <v>1833</v>
          </cell>
          <cell r="EI95">
            <v>373</v>
          </cell>
          <cell r="EJ95">
            <v>1137</v>
          </cell>
          <cell r="EK95">
            <v>3167</v>
          </cell>
          <cell r="EL95">
            <v>6346</v>
          </cell>
          <cell r="EO95">
            <v>1383</v>
          </cell>
          <cell r="ER95">
            <v>5843</v>
          </cell>
          <cell r="EU95">
            <v>2977</v>
          </cell>
          <cell r="EX95">
            <v>4676</v>
          </cell>
          <cell r="EY95">
            <v>2982</v>
          </cell>
          <cell r="EZ95">
            <v>8868</v>
          </cell>
          <cell r="FA95">
            <v>8717</v>
          </cell>
          <cell r="FB95">
            <v>6455</v>
          </cell>
          <cell r="FC95">
            <v>1018</v>
          </cell>
          <cell r="FD95">
            <v>3116</v>
          </cell>
          <cell r="FE95">
            <v>13963</v>
          </cell>
          <cell r="FF95">
            <v>123528</v>
          </cell>
          <cell r="FG95">
            <v>12496</v>
          </cell>
          <cell r="FH95">
            <v>2365</v>
          </cell>
          <cell r="FI95">
            <v>136989</v>
          </cell>
          <cell r="FJ95">
            <v>-12.4</v>
          </cell>
          <cell r="FK95">
            <v>6.2</v>
          </cell>
          <cell r="FL95">
            <v>-10.6</v>
          </cell>
          <cell r="FQ95">
            <v>8.5</v>
          </cell>
          <cell r="FS95">
            <v>8.6</v>
          </cell>
          <cell r="FT95">
            <v>0</v>
          </cell>
          <cell r="FU95">
            <v>0.1</v>
          </cell>
          <cell r="FV95">
            <v>1.4</v>
          </cell>
          <cell r="FW95">
            <v>1.4</v>
          </cell>
          <cell r="FY95">
            <v>0.6</v>
          </cell>
          <cell r="FZ95">
            <v>2.5</v>
          </cell>
          <cell r="GA95">
            <v>-7.3</v>
          </cell>
          <cell r="GB95">
            <v>0.6</v>
          </cell>
          <cell r="GC95">
            <v>1.5</v>
          </cell>
          <cell r="GG95">
            <v>6.4</v>
          </cell>
          <cell r="GH95">
            <v>2.6</v>
          </cell>
          <cell r="GI95">
            <v>3.9</v>
          </cell>
          <cell r="GJ95">
            <v>1</v>
          </cell>
          <cell r="GK95">
            <v>12.7</v>
          </cell>
          <cell r="GL95">
            <v>-1.7</v>
          </cell>
          <cell r="GM95">
            <v>-0.5</v>
          </cell>
          <cell r="GN95">
            <v>2.4</v>
          </cell>
          <cell r="GO95">
            <v>7</v>
          </cell>
          <cell r="GR95">
            <v>3.9</v>
          </cell>
          <cell r="GU95">
            <v>-1.4</v>
          </cell>
          <cell r="GX95">
            <v>-0.8</v>
          </cell>
          <cell r="HA95">
            <v>-0.8</v>
          </cell>
          <cell r="HB95">
            <v>-0.8</v>
          </cell>
          <cell r="HC95">
            <v>0.4</v>
          </cell>
          <cell r="HD95">
            <v>3.5</v>
          </cell>
          <cell r="HE95">
            <v>0.4</v>
          </cell>
          <cell r="HF95">
            <v>2.2999999999999998</v>
          </cell>
          <cell r="HG95">
            <v>0.6</v>
          </cell>
          <cell r="HH95">
            <v>1.3</v>
          </cell>
          <cell r="HI95">
            <v>1.6</v>
          </cell>
          <cell r="HJ95">
            <v>7.1</v>
          </cell>
          <cell r="HK95">
            <v>0.5</v>
          </cell>
          <cell r="HL95">
            <v>2982</v>
          </cell>
          <cell r="HM95">
            <v>838</v>
          </cell>
          <cell r="HN95">
            <v>3604</v>
          </cell>
          <cell r="HS95">
            <v>3834</v>
          </cell>
          <cell r="HU95">
            <v>4448</v>
          </cell>
          <cell r="HV95">
            <v>4042</v>
          </cell>
          <cell r="HW95">
            <v>3644</v>
          </cell>
          <cell r="HX95">
            <v>2585</v>
          </cell>
          <cell r="HY95">
            <v>3223</v>
          </cell>
          <cell r="IA95">
            <v>18696</v>
          </cell>
          <cell r="IB95">
            <v>2721</v>
          </cell>
          <cell r="IC95">
            <v>109</v>
          </cell>
          <cell r="ID95">
            <v>2232</v>
          </cell>
          <cell r="IE95">
            <v>4966</v>
          </cell>
          <cell r="II95">
            <v>9866</v>
          </cell>
          <cell r="IJ95">
            <v>6320</v>
          </cell>
          <cell r="IK95">
            <v>5601</v>
          </cell>
          <cell r="IL95">
            <v>3497</v>
          </cell>
          <cell r="IM95">
            <v>1907</v>
          </cell>
          <cell r="IN95">
            <v>388</v>
          </cell>
          <cell r="IO95">
            <v>1173</v>
          </cell>
          <cell r="IP95">
            <v>3185</v>
          </cell>
          <cell r="IQ95">
            <v>6560</v>
          </cell>
        </row>
        <row r="96">
          <cell r="B96">
            <v>3640</v>
          </cell>
          <cell r="C96">
            <v>817</v>
          </cell>
          <cell r="D96">
            <v>4270</v>
          </cell>
          <cell r="I96">
            <v>3784</v>
          </cell>
          <cell r="K96">
            <v>4398</v>
          </cell>
          <cell r="L96">
            <v>4090</v>
          </cell>
          <cell r="M96">
            <v>3602</v>
          </cell>
          <cell r="N96">
            <v>2640</v>
          </cell>
          <cell r="O96">
            <v>3133</v>
          </cell>
          <cell r="Q96">
            <v>18476</v>
          </cell>
          <cell r="R96">
            <v>2557</v>
          </cell>
          <cell r="S96">
            <v>96</v>
          </cell>
          <cell r="T96">
            <v>2376</v>
          </cell>
          <cell r="U96">
            <v>4840</v>
          </cell>
          <cell r="Y96">
            <v>10011</v>
          </cell>
          <cell r="Z96">
            <v>6182</v>
          </cell>
          <cell r="AA96">
            <v>5741</v>
          </cell>
          <cell r="AB96">
            <v>3642</v>
          </cell>
          <cell r="AC96">
            <v>1838</v>
          </cell>
          <cell r="AD96">
            <v>373</v>
          </cell>
          <cell r="AE96">
            <v>1164</v>
          </cell>
          <cell r="AF96">
            <v>3147</v>
          </cell>
          <cell r="AG96">
            <v>6361</v>
          </cell>
          <cell r="AJ96">
            <v>1408</v>
          </cell>
          <cell r="AM96">
            <v>6173</v>
          </cell>
          <cell r="AP96">
            <v>3073</v>
          </cell>
          <cell r="AS96">
            <v>4828</v>
          </cell>
          <cell r="AT96">
            <v>3078</v>
          </cell>
          <cell r="AU96">
            <v>9048</v>
          </cell>
          <cell r="AV96">
            <v>8754</v>
          </cell>
          <cell r="AW96">
            <v>6488</v>
          </cell>
          <cell r="AX96">
            <v>1013</v>
          </cell>
          <cell r="AY96">
            <v>3100</v>
          </cell>
          <cell r="AZ96">
            <v>14155</v>
          </cell>
          <cell r="BA96">
            <v>125008</v>
          </cell>
          <cell r="BB96">
            <v>12268</v>
          </cell>
          <cell r="BC96">
            <v>2865</v>
          </cell>
          <cell r="BD96">
            <v>138670</v>
          </cell>
          <cell r="BE96">
            <v>-6.4</v>
          </cell>
          <cell r="BF96">
            <v>1.6</v>
          </cell>
          <cell r="BG96">
            <v>-5.5</v>
          </cell>
          <cell r="BL96">
            <v>4</v>
          </cell>
          <cell r="BN96">
            <v>4.2</v>
          </cell>
          <cell r="BO96">
            <v>-0.5</v>
          </cell>
          <cell r="BP96">
            <v>1.3</v>
          </cell>
          <cell r="BQ96">
            <v>2.7</v>
          </cell>
          <cell r="BR96">
            <v>1.6</v>
          </cell>
          <cell r="BT96">
            <v>1</v>
          </cell>
          <cell r="BU96">
            <v>2.2999999999999998</v>
          </cell>
          <cell r="BV96">
            <v>1.3</v>
          </cell>
          <cell r="BW96">
            <v>-1</v>
          </cell>
          <cell r="BX96">
            <v>1.2</v>
          </cell>
          <cell r="CB96">
            <v>1.3</v>
          </cell>
          <cell r="CC96">
            <v>-0.1</v>
          </cell>
          <cell r="CD96">
            <v>1.9</v>
          </cell>
          <cell r="CE96">
            <v>1.2</v>
          </cell>
          <cell r="CF96">
            <v>4.9000000000000004</v>
          </cell>
          <cell r="CG96">
            <v>-0.9</v>
          </cell>
          <cell r="CH96">
            <v>0.4</v>
          </cell>
          <cell r="CI96">
            <v>0.2</v>
          </cell>
          <cell r="CJ96">
            <v>2.7</v>
          </cell>
          <cell r="CM96">
            <v>2.5</v>
          </cell>
          <cell r="CP96">
            <v>3.3</v>
          </cell>
          <cell r="CS96">
            <v>2.1</v>
          </cell>
          <cell r="CV96">
            <v>2.1</v>
          </cell>
          <cell r="CW96">
            <v>2.1</v>
          </cell>
          <cell r="CX96">
            <v>1.4</v>
          </cell>
          <cell r="CY96">
            <v>1.1000000000000001</v>
          </cell>
          <cell r="CZ96">
            <v>0.8</v>
          </cell>
          <cell r="DA96">
            <v>0.1</v>
          </cell>
          <cell r="DB96">
            <v>-0.2</v>
          </cell>
          <cell r="DC96">
            <v>1.3</v>
          </cell>
          <cell r="DD96">
            <v>1.2</v>
          </cell>
          <cell r="DE96">
            <v>1.4</v>
          </cell>
          <cell r="DF96">
            <v>0.9</v>
          </cell>
          <cell r="DG96">
            <v>3655</v>
          </cell>
          <cell r="DH96">
            <v>827</v>
          </cell>
          <cell r="DI96">
            <v>4292</v>
          </cell>
          <cell r="DN96">
            <v>3695</v>
          </cell>
          <cell r="DP96">
            <v>4292</v>
          </cell>
          <cell r="DQ96">
            <v>4154</v>
          </cell>
          <cell r="DR96">
            <v>3604</v>
          </cell>
          <cell r="DS96">
            <v>2689</v>
          </cell>
          <cell r="DT96">
            <v>3136</v>
          </cell>
          <cell r="DV96">
            <v>18662</v>
          </cell>
          <cell r="DW96">
            <v>2587</v>
          </cell>
          <cell r="DX96">
            <v>91</v>
          </cell>
          <cell r="DY96">
            <v>2404</v>
          </cell>
          <cell r="DZ96">
            <v>4883</v>
          </cell>
          <cell r="ED96">
            <v>10113</v>
          </cell>
          <cell r="EE96">
            <v>6204</v>
          </cell>
          <cell r="EF96">
            <v>5793</v>
          </cell>
          <cell r="EG96">
            <v>3649</v>
          </cell>
          <cell r="EH96">
            <v>1846</v>
          </cell>
          <cell r="EI96">
            <v>374</v>
          </cell>
          <cell r="EJ96">
            <v>1202</v>
          </cell>
          <cell r="EK96">
            <v>3127</v>
          </cell>
          <cell r="EL96">
            <v>6392</v>
          </cell>
          <cell r="EO96">
            <v>1406</v>
          </cell>
          <cell r="ER96">
            <v>6213</v>
          </cell>
          <cell r="EU96">
            <v>3074</v>
          </cell>
          <cell r="EX96">
            <v>4829</v>
          </cell>
          <cell r="EY96">
            <v>3079</v>
          </cell>
          <cell r="EZ96">
            <v>9089</v>
          </cell>
          <cell r="FA96">
            <v>8807</v>
          </cell>
          <cell r="FB96">
            <v>6420</v>
          </cell>
          <cell r="FC96">
            <v>1017</v>
          </cell>
          <cell r="FD96">
            <v>3098</v>
          </cell>
          <cell r="FE96">
            <v>14153</v>
          </cell>
          <cell r="FF96">
            <v>125640</v>
          </cell>
          <cell r="FG96">
            <v>11999</v>
          </cell>
          <cell r="FH96">
            <v>2242</v>
          </cell>
          <cell r="FI96">
            <v>139348</v>
          </cell>
          <cell r="FJ96">
            <v>-3.7</v>
          </cell>
          <cell r="FK96">
            <v>1.8</v>
          </cell>
          <cell r="FL96">
            <v>-3.1</v>
          </cell>
          <cell r="FQ96">
            <v>-1.4</v>
          </cell>
          <cell r="FS96">
            <v>-1.3</v>
          </cell>
          <cell r="FT96">
            <v>2.2000000000000002</v>
          </cell>
          <cell r="FU96">
            <v>1.6</v>
          </cell>
          <cell r="FV96">
            <v>6.7</v>
          </cell>
          <cell r="FW96">
            <v>1.5</v>
          </cell>
          <cell r="FY96">
            <v>2.9</v>
          </cell>
          <cell r="FZ96">
            <v>3.9</v>
          </cell>
          <cell r="GA96">
            <v>-3.2</v>
          </cell>
          <cell r="GB96">
            <v>0.2</v>
          </cell>
          <cell r="GC96">
            <v>2.4</v>
          </cell>
          <cell r="GG96">
            <v>0.9</v>
          </cell>
          <cell r="GH96">
            <v>-0.8</v>
          </cell>
          <cell r="GI96">
            <v>2.2999999999999998</v>
          </cell>
          <cell r="GJ96">
            <v>1.5</v>
          </cell>
          <cell r="GK96">
            <v>0.7</v>
          </cell>
          <cell r="GL96">
            <v>0.3</v>
          </cell>
          <cell r="GM96">
            <v>5.8</v>
          </cell>
          <cell r="GN96">
            <v>-1.3</v>
          </cell>
          <cell r="GO96">
            <v>0.7</v>
          </cell>
          <cell r="GR96">
            <v>1.6</v>
          </cell>
          <cell r="GU96">
            <v>6.3</v>
          </cell>
          <cell r="GX96">
            <v>3.3</v>
          </cell>
          <cell r="HA96">
            <v>3.3</v>
          </cell>
          <cell r="HB96">
            <v>3.3</v>
          </cell>
          <cell r="HC96">
            <v>2.5</v>
          </cell>
          <cell r="HD96">
            <v>1</v>
          </cell>
          <cell r="HE96">
            <v>-0.5</v>
          </cell>
          <cell r="HF96">
            <v>-0.2</v>
          </cell>
          <cell r="HG96">
            <v>-0.6</v>
          </cell>
          <cell r="HH96">
            <v>1.4</v>
          </cell>
          <cell r="HI96">
            <v>1.7</v>
          </cell>
          <cell r="HJ96">
            <v>-4</v>
          </cell>
          <cell r="HK96">
            <v>1.7</v>
          </cell>
          <cell r="HL96">
            <v>7015</v>
          </cell>
          <cell r="HM96">
            <v>838</v>
          </cell>
          <cell r="HN96">
            <v>7768</v>
          </cell>
          <cell r="HS96">
            <v>3767</v>
          </cell>
          <cell r="HU96">
            <v>4355</v>
          </cell>
          <cell r="HV96">
            <v>4467</v>
          </cell>
          <cell r="HW96">
            <v>3747</v>
          </cell>
          <cell r="HX96">
            <v>2802</v>
          </cell>
          <cell r="HY96">
            <v>3315</v>
          </cell>
          <cell r="IA96">
            <v>19575</v>
          </cell>
          <cell r="IB96">
            <v>2468</v>
          </cell>
          <cell r="IC96">
            <v>85</v>
          </cell>
          <cell r="ID96">
            <v>2543</v>
          </cell>
          <cell r="IE96">
            <v>4819</v>
          </cell>
          <cell r="II96">
            <v>10468</v>
          </cell>
          <cell r="IJ96">
            <v>6421</v>
          </cell>
          <cell r="IK96">
            <v>6274</v>
          </cell>
          <cell r="IL96">
            <v>3952</v>
          </cell>
          <cell r="IM96">
            <v>1923</v>
          </cell>
          <cell r="IN96">
            <v>373</v>
          </cell>
          <cell r="IO96">
            <v>1207</v>
          </cell>
          <cell r="IP96">
            <v>3208</v>
          </cell>
          <cell r="IQ96">
            <v>6562</v>
          </cell>
        </row>
        <row r="97">
          <cell r="B97">
            <v>3546</v>
          </cell>
          <cell r="C97">
            <v>811</v>
          </cell>
          <cell r="D97">
            <v>4170</v>
          </cell>
          <cell r="I97">
            <v>3801</v>
          </cell>
          <cell r="K97">
            <v>4418</v>
          </cell>
          <cell r="L97">
            <v>4004</v>
          </cell>
          <cell r="M97">
            <v>3659</v>
          </cell>
          <cell r="N97">
            <v>2735</v>
          </cell>
          <cell r="O97">
            <v>3213</v>
          </cell>
          <cell r="Q97">
            <v>18654</v>
          </cell>
          <cell r="R97">
            <v>2608</v>
          </cell>
          <cell r="S97">
            <v>105</v>
          </cell>
          <cell r="T97">
            <v>2338</v>
          </cell>
          <cell r="U97">
            <v>4896</v>
          </cell>
          <cell r="Y97">
            <v>10019</v>
          </cell>
          <cell r="Z97">
            <v>6155</v>
          </cell>
          <cell r="AA97">
            <v>5834</v>
          </cell>
          <cell r="AB97">
            <v>3694</v>
          </cell>
          <cell r="AC97">
            <v>1857</v>
          </cell>
          <cell r="AD97">
            <v>369</v>
          </cell>
          <cell r="AE97">
            <v>1160</v>
          </cell>
          <cell r="AF97">
            <v>3081</v>
          </cell>
          <cell r="AG97">
            <v>6359</v>
          </cell>
          <cell r="AJ97">
            <v>1448</v>
          </cell>
          <cell r="AM97">
            <v>6401</v>
          </cell>
          <cell r="AP97">
            <v>3139</v>
          </cell>
          <cell r="AS97">
            <v>4932</v>
          </cell>
          <cell r="AT97">
            <v>3145</v>
          </cell>
          <cell r="AU97">
            <v>9181</v>
          </cell>
          <cell r="AV97">
            <v>8775</v>
          </cell>
          <cell r="AW97">
            <v>6509</v>
          </cell>
          <cell r="AX97">
            <v>1025</v>
          </cell>
          <cell r="AY97">
            <v>3104</v>
          </cell>
          <cell r="AZ97">
            <v>14356</v>
          </cell>
          <cell r="BA97">
            <v>126086</v>
          </cell>
          <cell r="BB97">
            <v>12340</v>
          </cell>
          <cell r="BC97">
            <v>2963</v>
          </cell>
          <cell r="BD97">
            <v>140440</v>
          </cell>
          <cell r="BE97">
            <v>-2.6</v>
          </cell>
          <cell r="BF97">
            <v>-0.7</v>
          </cell>
          <cell r="BG97">
            <v>-2.2999999999999998</v>
          </cell>
          <cell r="BL97">
            <v>0.5</v>
          </cell>
          <cell r="BN97">
            <v>0.4</v>
          </cell>
          <cell r="BO97">
            <v>-2.1</v>
          </cell>
          <cell r="BP97">
            <v>1.6</v>
          </cell>
          <cell r="BQ97">
            <v>3.6</v>
          </cell>
          <cell r="BR97">
            <v>2.5</v>
          </cell>
          <cell r="BT97">
            <v>1</v>
          </cell>
          <cell r="BU97">
            <v>2</v>
          </cell>
          <cell r="BV97">
            <v>9.1999999999999993</v>
          </cell>
          <cell r="BW97">
            <v>-1.6</v>
          </cell>
          <cell r="BX97">
            <v>1.2</v>
          </cell>
          <cell r="CB97">
            <v>0.1</v>
          </cell>
          <cell r="CC97">
            <v>-0.4</v>
          </cell>
          <cell r="CD97">
            <v>1.6</v>
          </cell>
          <cell r="CE97">
            <v>1.4</v>
          </cell>
          <cell r="CF97">
            <v>1</v>
          </cell>
          <cell r="CG97">
            <v>-1.1000000000000001</v>
          </cell>
          <cell r="CH97">
            <v>-0.3</v>
          </cell>
          <cell r="CI97">
            <v>-2.1</v>
          </cell>
          <cell r="CJ97">
            <v>0</v>
          </cell>
          <cell r="CM97">
            <v>2.9</v>
          </cell>
          <cell r="CP97">
            <v>3.7</v>
          </cell>
          <cell r="CS97">
            <v>2.2000000000000002</v>
          </cell>
          <cell r="CV97">
            <v>2.2000000000000002</v>
          </cell>
          <cell r="CW97">
            <v>2.2000000000000002</v>
          </cell>
          <cell r="CX97">
            <v>1.5</v>
          </cell>
          <cell r="CY97">
            <v>0.2</v>
          </cell>
          <cell r="CZ97">
            <v>0.3</v>
          </cell>
          <cell r="DA97">
            <v>1.2</v>
          </cell>
          <cell r="DB97">
            <v>0.1</v>
          </cell>
          <cell r="DC97">
            <v>1.4</v>
          </cell>
          <cell r="DD97">
            <v>0.9</v>
          </cell>
          <cell r="DE97">
            <v>0.6</v>
          </cell>
          <cell r="DF97">
            <v>1.3</v>
          </cell>
          <cell r="DG97">
            <v>3521</v>
          </cell>
          <cell r="DH97">
            <v>798</v>
          </cell>
          <cell r="DI97">
            <v>4135</v>
          </cell>
          <cell r="DN97">
            <v>3920</v>
          </cell>
          <cell r="DP97">
            <v>4568</v>
          </cell>
          <cell r="DQ97">
            <v>4035</v>
          </cell>
          <cell r="DR97">
            <v>3686</v>
          </cell>
          <cell r="DS97">
            <v>2744</v>
          </cell>
          <cell r="DT97">
            <v>3199</v>
          </cell>
          <cell r="DV97">
            <v>18696</v>
          </cell>
          <cell r="DW97">
            <v>2590</v>
          </cell>
          <cell r="DX97">
            <v>109</v>
          </cell>
          <cell r="DY97">
            <v>2320</v>
          </cell>
          <cell r="DZ97">
            <v>4870</v>
          </cell>
          <cell r="ED97">
            <v>9974</v>
          </cell>
          <cell r="EE97">
            <v>6129</v>
          </cell>
          <cell r="EF97">
            <v>5768</v>
          </cell>
          <cell r="EG97">
            <v>3687</v>
          </cell>
          <cell r="EH97">
            <v>1810</v>
          </cell>
          <cell r="EI97">
            <v>374</v>
          </cell>
          <cell r="EJ97">
            <v>1140</v>
          </cell>
          <cell r="EK97">
            <v>3139</v>
          </cell>
          <cell r="EL97">
            <v>6295</v>
          </cell>
          <cell r="EO97">
            <v>1440</v>
          </cell>
          <cell r="ER97">
            <v>6428</v>
          </cell>
          <cell r="EU97">
            <v>3155</v>
          </cell>
          <cell r="EX97">
            <v>4956</v>
          </cell>
          <cell r="EY97">
            <v>3160</v>
          </cell>
          <cell r="EZ97">
            <v>9194</v>
          </cell>
          <cell r="FA97">
            <v>8734</v>
          </cell>
          <cell r="FB97">
            <v>6575</v>
          </cell>
          <cell r="FC97">
            <v>1013</v>
          </cell>
          <cell r="FD97">
            <v>3084</v>
          </cell>
          <cell r="FE97">
            <v>14353</v>
          </cell>
          <cell r="FF97">
            <v>126009</v>
          </cell>
          <cell r="FG97">
            <v>12524</v>
          </cell>
          <cell r="FH97">
            <v>3902</v>
          </cell>
          <cell r="FI97">
            <v>139885</v>
          </cell>
          <cell r="FJ97">
            <v>-3.7</v>
          </cell>
          <cell r="FK97">
            <v>-3.5</v>
          </cell>
          <cell r="FL97">
            <v>-3.7</v>
          </cell>
          <cell r="FQ97">
            <v>6.1</v>
          </cell>
          <cell r="FS97">
            <v>6.4</v>
          </cell>
          <cell r="FT97">
            <v>-2.9</v>
          </cell>
          <cell r="FU97">
            <v>2.2999999999999998</v>
          </cell>
          <cell r="FV97">
            <v>2</v>
          </cell>
          <cell r="FW97">
            <v>2</v>
          </cell>
          <cell r="FY97">
            <v>0.2</v>
          </cell>
          <cell r="FZ97">
            <v>0.1</v>
          </cell>
          <cell r="GA97">
            <v>19.5</v>
          </cell>
          <cell r="GB97">
            <v>-3.5</v>
          </cell>
          <cell r="GC97">
            <v>-0.3</v>
          </cell>
          <cell r="GG97">
            <v>-1.4</v>
          </cell>
          <cell r="GH97">
            <v>-1.2</v>
          </cell>
          <cell r="GI97">
            <v>-0.4</v>
          </cell>
          <cell r="GJ97">
            <v>1</v>
          </cell>
          <cell r="GK97">
            <v>-2</v>
          </cell>
          <cell r="GL97">
            <v>0</v>
          </cell>
          <cell r="GM97">
            <v>-5.2</v>
          </cell>
          <cell r="GN97">
            <v>0.4</v>
          </cell>
          <cell r="GO97">
            <v>-1.5</v>
          </cell>
          <cell r="GR97">
            <v>2.4</v>
          </cell>
          <cell r="GU97">
            <v>3.4</v>
          </cell>
          <cell r="GX97">
            <v>2.6</v>
          </cell>
          <cell r="HA97">
            <v>2.6</v>
          </cell>
          <cell r="HB97">
            <v>2.6</v>
          </cell>
          <cell r="HC97">
            <v>1.2</v>
          </cell>
          <cell r="HD97">
            <v>-0.8</v>
          </cell>
          <cell r="HE97">
            <v>2.4</v>
          </cell>
          <cell r="HF97">
            <v>-0.3</v>
          </cell>
          <cell r="HG97">
            <v>-0.5</v>
          </cell>
          <cell r="HH97">
            <v>1.4</v>
          </cell>
          <cell r="HI97">
            <v>0.3</v>
          </cell>
          <cell r="HJ97">
            <v>4.4000000000000004</v>
          </cell>
          <cell r="HK97">
            <v>0.4</v>
          </cell>
          <cell r="HL97">
            <v>2872</v>
          </cell>
          <cell r="HM97">
            <v>746</v>
          </cell>
          <cell r="HN97">
            <v>3433</v>
          </cell>
          <cell r="HS97">
            <v>3785</v>
          </cell>
          <cell r="HU97">
            <v>4439</v>
          </cell>
          <cell r="HV97">
            <v>3892</v>
          </cell>
          <cell r="HW97">
            <v>3447</v>
          </cell>
          <cell r="HX97">
            <v>2578</v>
          </cell>
          <cell r="HY97">
            <v>2842</v>
          </cell>
          <cell r="IA97">
            <v>17293</v>
          </cell>
          <cell r="IB97">
            <v>2422</v>
          </cell>
          <cell r="IC97">
            <v>93</v>
          </cell>
          <cell r="ID97">
            <v>2501</v>
          </cell>
          <cell r="IE97">
            <v>4754</v>
          </cell>
          <cell r="II97">
            <v>9216</v>
          </cell>
          <cell r="IJ97">
            <v>5889</v>
          </cell>
          <cell r="IK97">
            <v>5403</v>
          </cell>
          <cell r="IL97">
            <v>3668</v>
          </cell>
          <cell r="IM97">
            <v>1688</v>
          </cell>
          <cell r="IN97">
            <v>372</v>
          </cell>
          <cell r="IO97">
            <v>1080</v>
          </cell>
          <cell r="IP97">
            <v>3056</v>
          </cell>
          <cell r="IQ97">
            <v>5993</v>
          </cell>
        </row>
        <row r="98">
          <cell r="B98">
            <v>3732</v>
          </cell>
          <cell r="C98">
            <v>792</v>
          </cell>
          <cell r="D98">
            <v>4350</v>
          </cell>
          <cell r="I98">
            <v>3730</v>
          </cell>
          <cell r="K98">
            <v>4314</v>
          </cell>
          <cell r="L98">
            <v>3931</v>
          </cell>
          <cell r="M98">
            <v>3726</v>
          </cell>
          <cell r="N98">
            <v>2763</v>
          </cell>
          <cell r="O98">
            <v>3273</v>
          </cell>
          <cell r="Q98">
            <v>18754</v>
          </cell>
          <cell r="R98">
            <v>2636</v>
          </cell>
          <cell r="S98">
            <v>122</v>
          </cell>
          <cell r="T98">
            <v>2303</v>
          </cell>
          <cell r="U98">
            <v>4941</v>
          </cell>
          <cell r="Y98">
            <v>10093</v>
          </cell>
          <cell r="Z98">
            <v>6166</v>
          </cell>
          <cell r="AA98">
            <v>5901</v>
          </cell>
          <cell r="AB98">
            <v>3739</v>
          </cell>
          <cell r="AC98">
            <v>1861</v>
          </cell>
          <cell r="AD98">
            <v>366</v>
          </cell>
          <cell r="AE98">
            <v>1144</v>
          </cell>
          <cell r="AF98">
            <v>2969</v>
          </cell>
          <cell r="AG98">
            <v>6307</v>
          </cell>
          <cell r="AJ98">
            <v>1488</v>
          </cell>
          <cell r="AM98">
            <v>6445</v>
          </cell>
          <cell r="AP98">
            <v>3210</v>
          </cell>
          <cell r="AS98">
            <v>5042</v>
          </cell>
          <cell r="AT98">
            <v>3215</v>
          </cell>
          <cell r="AU98">
            <v>9286</v>
          </cell>
          <cell r="AV98">
            <v>8768</v>
          </cell>
          <cell r="AW98">
            <v>6500</v>
          </cell>
          <cell r="AX98">
            <v>1048</v>
          </cell>
          <cell r="AY98">
            <v>3119</v>
          </cell>
          <cell r="AZ98">
            <v>14548</v>
          </cell>
          <cell r="BA98">
            <v>127042</v>
          </cell>
          <cell r="BB98">
            <v>12432</v>
          </cell>
          <cell r="BC98">
            <v>2272</v>
          </cell>
          <cell r="BD98">
            <v>142462</v>
          </cell>
          <cell r="BE98">
            <v>5.2</v>
          </cell>
          <cell r="BF98">
            <v>-2.2999999999999998</v>
          </cell>
          <cell r="BG98">
            <v>4.3</v>
          </cell>
          <cell r="BL98">
            <v>-1.9</v>
          </cell>
          <cell r="BN98">
            <v>-2.2999999999999998</v>
          </cell>
          <cell r="BO98">
            <v>-1.8</v>
          </cell>
          <cell r="BP98">
            <v>1.8</v>
          </cell>
          <cell r="BQ98">
            <v>1</v>
          </cell>
          <cell r="BR98">
            <v>1.9</v>
          </cell>
          <cell r="BT98">
            <v>0.5</v>
          </cell>
          <cell r="BU98">
            <v>1.1000000000000001</v>
          </cell>
          <cell r="BV98">
            <v>15.7</v>
          </cell>
          <cell r="BW98">
            <v>-1.5</v>
          </cell>
          <cell r="BX98">
            <v>0.9</v>
          </cell>
          <cell r="CB98">
            <v>0.7</v>
          </cell>
          <cell r="CC98">
            <v>0.2</v>
          </cell>
          <cell r="CD98">
            <v>1.1000000000000001</v>
          </cell>
          <cell r="CE98">
            <v>1.2</v>
          </cell>
          <cell r="CF98">
            <v>0.2</v>
          </cell>
          <cell r="CG98">
            <v>-0.8</v>
          </cell>
          <cell r="CH98">
            <v>-1.4</v>
          </cell>
          <cell r="CI98">
            <v>-3.6</v>
          </cell>
          <cell r="CJ98">
            <v>-0.8</v>
          </cell>
          <cell r="CM98">
            <v>2.8</v>
          </cell>
          <cell r="CP98">
            <v>0.7</v>
          </cell>
          <cell r="CS98">
            <v>2.2000000000000002</v>
          </cell>
          <cell r="CV98">
            <v>2.2000000000000002</v>
          </cell>
          <cell r="CW98">
            <v>2.2000000000000002</v>
          </cell>
          <cell r="CX98">
            <v>1.1000000000000001</v>
          </cell>
          <cell r="CY98">
            <v>-0.1</v>
          </cell>
          <cell r="CZ98">
            <v>-0.1</v>
          </cell>
          <cell r="DA98">
            <v>2.2999999999999998</v>
          </cell>
          <cell r="DB98">
            <v>0.5</v>
          </cell>
          <cell r="DC98">
            <v>1.3</v>
          </cell>
          <cell r="DD98">
            <v>0.8</v>
          </cell>
          <cell r="DE98">
            <v>0.7</v>
          </cell>
          <cell r="DF98">
            <v>1.4</v>
          </cell>
          <cell r="DG98">
            <v>3620</v>
          </cell>
          <cell r="DH98">
            <v>802</v>
          </cell>
          <cell r="DI98">
            <v>4241</v>
          </cell>
          <cell r="DN98">
            <v>3731</v>
          </cell>
          <cell r="DP98">
            <v>4314</v>
          </cell>
          <cell r="DQ98">
            <v>3830</v>
          </cell>
          <cell r="DR98">
            <v>3703</v>
          </cell>
          <cell r="DS98">
            <v>2744</v>
          </cell>
          <cell r="DT98">
            <v>3302</v>
          </cell>
          <cell r="DV98">
            <v>18616</v>
          </cell>
          <cell r="DW98">
            <v>2641</v>
          </cell>
          <cell r="DX98">
            <v>119</v>
          </cell>
          <cell r="DY98">
            <v>2282</v>
          </cell>
          <cell r="DZ98">
            <v>4928</v>
          </cell>
          <cell r="ED98">
            <v>9857</v>
          </cell>
          <cell r="EE98">
            <v>6143</v>
          </cell>
          <cell r="EF98">
            <v>5926</v>
          </cell>
          <cell r="EG98">
            <v>3737</v>
          </cell>
          <cell r="EH98">
            <v>1894</v>
          </cell>
          <cell r="EI98">
            <v>361</v>
          </cell>
          <cell r="EJ98">
            <v>1145</v>
          </cell>
          <cell r="EK98">
            <v>2977</v>
          </cell>
          <cell r="EL98">
            <v>6360</v>
          </cell>
          <cell r="EO98">
            <v>1490</v>
          </cell>
          <cell r="ER98">
            <v>6508</v>
          </cell>
          <cell r="EU98">
            <v>3206</v>
          </cell>
          <cell r="EX98">
            <v>5036</v>
          </cell>
          <cell r="EY98">
            <v>3211</v>
          </cell>
          <cell r="EZ98">
            <v>9194</v>
          </cell>
          <cell r="FA98">
            <v>8773</v>
          </cell>
          <cell r="FB98">
            <v>6507</v>
          </cell>
          <cell r="FC98">
            <v>1045</v>
          </cell>
          <cell r="FD98">
            <v>3136</v>
          </cell>
          <cell r="FE98">
            <v>14536</v>
          </cell>
          <cell r="FF98">
            <v>126521</v>
          </cell>
          <cell r="FG98">
            <v>12360</v>
          </cell>
          <cell r="FH98">
            <v>2254</v>
          </cell>
          <cell r="FI98">
            <v>142053</v>
          </cell>
          <cell r="FJ98">
            <v>2.8</v>
          </cell>
          <cell r="FK98">
            <v>0.5</v>
          </cell>
          <cell r="FL98">
            <v>2.6</v>
          </cell>
          <cell r="FQ98">
            <v>-4.8</v>
          </cell>
          <cell r="FS98">
            <v>-5.6</v>
          </cell>
          <cell r="FT98">
            <v>-5.0999999999999996</v>
          </cell>
          <cell r="FU98">
            <v>0.5</v>
          </cell>
          <cell r="FV98">
            <v>0</v>
          </cell>
          <cell r="FW98">
            <v>3.2</v>
          </cell>
          <cell r="FY98">
            <v>-0.4</v>
          </cell>
          <cell r="FZ98">
            <v>2</v>
          </cell>
          <cell r="GA98">
            <v>9.3000000000000007</v>
          </cell>
          <cell r="GB98">
            <v>-1.7</v>
          </cell>
          <cell r="GC98">
            <v>1.2</v>
          </cell>
          <cell r="GG98">
            <v>-1.2</v>
          </cell>
          <cell r="GH98">
            <v>0.2</v>
          </cell>
          <cell r="GI98">
            <v>2.7</v>
          </cell>
          <cell r="GJ98">
            <v>1.3</v>
          </cell>
          <cell r="GK98">
            <v>4.5999999999999996</v>
          </cell>
          <cell r="GL98">
            <v>-3.4</v>
          </cell>
          <cell r="GM98">
            <v>0.4</v>
          </cell>
          <cell r="GN98">
            <v>-5.2</v>
          </cell>
          <cell r="GO98">
            <v>1</v>
          </cell>
          <cell r="GR98">
            <v>3.5</v>
          </cell>
          <cell r="GU98">
            <v>1.3</v>
          </cell>
          <cell r="GX98">
            <v>1.6</v>
          </cell>
          <cell r="HA98">
            <v>1.6</v>
          </cell>
          <cell r="HB98">
            <v>1.6</v>
          </cell>
          <cell r="HC98">
            <v>0</v>
          </cell>
          <cell r="HD98">
            <v>0.4</v>
          </cell>
          <cell r="HE98">
            <v>-1</v>
          </cell>
          <cell r="HF98">
            <v>3.1</v>
          </cell>
          <cell r="HG98">
            <v>1.7</v>
          </cell>
          <cell r="HH98">
            <v>1.3</v>
          </cell>
          <cell r="HI98">
            <v>0.4</v>
          </cell>
          <cell r="HJ98">
            <v>-1.3</v>
          </cell>
          <cell r="HK98">
            <v>1.5</v>
          </cell>
          <cell r="HL98">
            <v>1722</v>
          </cell>
          <cell r="HM98">
            <v>816</v>
          </cell>
          <cell r="HN98">
            <v>2291</v>
          </cell>
          <cell r="HS98">
            <v>3710</v>
          </cell>
          <cell r="HU98">
            <v>4282</v>
          </cell>
          <cell r="HV98">
            <v>3681</v>
          </cell>
          <cell r="HW98">
            <v>3702</v>
          </cell>
          <cell r="HX98">
            <v>2731</v>
          </cell>
          <cell r="HY98">
            <v>3347</v>
          </cell>
          <cell r="IA98">
            <v>18542</v>
          </cell>
          <cell r="IB98">
            <v>2698</v>
          </cell>
          <cell r="IC98">
            <v>127</v>
          </cell>
          <cell r="ID98">
            <v>2130</v>
          </cell>
          <cell r="IE98">
            <v>4911</v>
          </cell>
          <cell r="II98">
            <v>10414</v>
          </cell>
          <cell r="IJ98">
            <v>6099</v>
          </cell>
          <cell r="IK98">
            <v>5870</v>
          </cell>
          <cell r="IL98">
            <v>3551</v>
          </cell>
          <cell r="IM98">
            <v>1865</v>
          </cell>
          <cell r="IN98">
            <v>351</v>
          </cell>
          <cell r="IO98">
            <v>1164</v>
          </cell>
          <cell r="IP98">
            <v>2961</v>
          </cell>
          <cell r="IQ98">
            <v>6278</v>
          </cell>
        </row>
        <row r="99">
          <cell r="B99">
            <v>4052</v>
          </cell>
          <cell r="C99">
            <v>772</v>
          </cell>
          <cell r="D99">
            <v>4669</v>
          </cell>
          <cell r="I99">
            <v>3653</v>
          </cell>
          <cell r="K99">
            <v>4183</v>
          </cell>
          <cell r="L99">
            <v>3930</v>
          </cell>
          <cell r="M99">
            <v>3775</v>
          </cell>
          <cell r="N99">
            <v>2751</v>
          </cell>
          <cell r="O99">
            <v>3305</v>
          </cell>
          <cell r="Q99">
            <v>18866</v>
          </cell>
          <cell r="R99">
            <v>2655</v>
          </cell>
          <cell r="S99">
            <v>140</v>
          </cell>
          <cell r="T99">
            <v>2288</v>
          </cell>
          <cell r="U99">
            <v>4991</v>
          </cell>
          <cell r="Y99">
            <v>10348</v>
          </cell>
          <cell r="Z99">
            <v>6283</v>
          </cell>
          <cell r="AA99">
            <v>5953</v>
          </cell>
          <cell r="AB99">
            <v>3772</v>
          </cell>
          <cell r="AC99">
            <v>1874</v>
          </cell>
          <cell r="AD99">
            <v>368</v>
          </cell>
          <cell r="AE99">
            <v>1134</v>
          </cell>
          <cell r="AF99">
            <v>2909</v>
          </cell>
          <cell r="AG99">
            <v>6316</v>
          </cell>
          <cell r="AJ99">
            <v>1518</v>
          </cell>
          <cell r="AM99">
            <v>6326</v>
          </cell>
          <cell r="AP99">
            <v>3290</v>
          </cell>
          <cell r="AS99">
            <v>5168</v>
          </cell>
          <cell r="AT99">
            <v>3295</v>
          </cell>
          <cell r="AU99">
            <v>9334</v>
          </cell>
          <cell r="AV99">
            <v>8794</v>
          </cell>
          <cell r="AW99">
            <v>6502</v>
          </cell>
          <cell r="AX99">
            <v>1077</v>
          </cell>
          <cell r="AY99">
            <v>3139</v>
          </cell>
          <cell r="AZ99">
            <v>14701</v>
          </cell>
          <cell r="BA99">
            <v>128413</v>
          </cell>
          <cell r="BB99">
            <v>12648</v>
          </cell>
          <cell r="BC99">
            <v>906</v>
          </cell>
          <cell r="BD99">
            <v>143842</v>
          </cell>
          <cell r="BE99">
            <v>8.6</v>
          </cell>
          <cell r="BF99">
            <v>-2.5</v>
          </cell>
          <cell r="BG99">
            <v>7.3</v>
          </cell>
          <cell r="BL99">
            <v>-2.1</v>
          </cell>
          <cell r="BN99">
            <v>-3</v>
          </cell>
          <cell r="BO99">
            <v>0</v>
          </cell>
          <cell r="BP99">
            <v>1.3</v>
          </cell>
          <cell r="BQ99">
            <v>-0.4</v>
          </cell>
          <cell r="BR99">
            <v>1</v>
          </cell>
          <cell r="BT99">
            <v>0.6</v>
          </cell>
          <cell r="BU99">
            <v>0.7</v>
          </cell>
          <cell r="BV99">
            <v>15.3</v>
          </cell>
          <cell r="BW99">
            <v>-0.6</v>
          </cell>
          <cell r="BX99">
            <v>1</v>
          </cell>
          <cell r="CB99">
            <v>2.5</v>
          </cell>
          <cell r="CC99">
            <v>1.9</v>
          </cell>
          <cell r="CD99">
            <v>0.9</v>
          </cell>
          <cell r="CE99">
            <v>0.9</v>
          </cell>
          <cell r="CF99">
            <v>0.7</v>
          </cell>
          <cell r="CG99">
            <v>0.6</v>
          </cell>
          <cell r="CH99">
            <v>-0.9</v>
          </cell>
          <cell r="CI99">
            <v>-2</v>
          </cell>
          <cell r="CJ99">
            <v>0.1</v>
          </cell>
          <cell r="CM99">
            <v>2</v>
          </cell>
          <cell r="CP99">
            <v>-1.8</v>
          </cell>
          <cell r="CS99">
            <v>2.5</v>
          </cell>
          <cell r="CV99">
            <v>2.5</v>
          </cell>
          <cell r="CW99">
            <v>2.5</v>
          </cell>
          <cell r="CX99">
            <v>0.5</v>
          </cell>
          <cell r="CY99">
            <v>0.3</v>
          </cell>
          <cell r="CZ99">
            <v>0</v>
          </cell>
          <cell r="DA99">
            <v>2.8</v>
          </cell>
          <cell r="DB99">
            <v>0.6</v>
          </cell>
          <cell r="DC99">
            <v>1.1000000000000001</v>
          </cell>
          <cell r="DD99">
            <v>1.1000000000000001</v>
          </cell>
          <cell r="DE99">
            <v>1.7</v>
          </cell>
          <cell r="DF99">
            <v>1</v>
          </cell>
          <cell r="DG99">
            <v>4157</v>
          </cell>
          <cell r="DH99">
            <v>765</v>
          </cell>
          <cell r="DI99">
            <v>4773</v>
          </cell>
          <cell r="DN99">
            <v>3528</v>
          </cell>
          <cell r="DP99">
            <v>4035</v>
          </cell>
          <cell r="DQ99">
            <v>3947</v>
          </cell>
          <cell r="DR99">
            <v>3750</v>
          </cell>
          <cell r="DS99">
            <v>2781</v>
          </cell>
          <cell r="DT99">
            <v>3305</v>
          </cell>
          <cell r="DV99">
            <v>18864</v>
          </cell>
          <cell r="DW99">
            <v>2665</v>
          </cell>
          <cell r="DX99">
            <v>140</v>
          </cell>
          <cell r="DY99">
            <v>2336</v>
          </cell>
          <cell r="DZ99">
            <v>5033</v>
          </cell>
          <cell r="ED99">
            <v>10547</v>
          </cell>
          <cell r="EE99">
            <v>6267</v>
          </cell>
          <cell r="EF99">
            <v>5977</v>
          </cell>
          <cell r="EG99">
            <v>3793</v>
          </cell>
          <cell r="EH99">
            <v>1869</v>
          </cell>
          <cell r="EI99">
            <v>365</v>
          </cell>
          <cell r="EJ99">
            <v>1145</v>
          </cell>
          <cell r="EK99">
            <v>2812</v>
          </cell>
          <cell r="EL99">
            <v>6259</v>
          </cell>
          <cell r="EO99">
            <v>1534</v>
          </cell>
          <cell r="ER99">
            <v>6358</v>
          </cell>
          <cell r="EU99">
            <v>3272</v>
          </cell>
          <cell r="EX99">
            <v>5140</v>
          </cell>
          <cell r="EY99">
            <v>3277</v>
          </cell>
          <cell r="EZ99">
            <v>9479</v>
          </cell>
          <cell r="FA99">
            <v>8751</v>
          </cell>
          <cell r="FB99">
            <v>6470</v>
          </cell>
          <cell r="FC99">
            <v>1089</v>
          </cell>
          <cell r="FD99">
            <v>3143</v>
          </cell>
          <cell r="FE99">
            <v>14740</v>
          </cell>
          <cell r="FF99">
            <v>128615</v>
          </cell>
          <cell r="FG99">
            <v>12516</v>
          </cell>
          <cell r="FH99">
            <v>699</v>
          </cell>
          <cell r="FI99">
            <v>144901</v>
          </cell>
          <cell r="FJ99">
            <v>14.8</v>
          </cell>
          <cell r="FK99">
            <v>-4.5999999999999996</v>
          </cell>
          <cell r="FL99">
            <v>12.6</v>
          </cell>
          <cell r="FQ99">
            <v>-5.5</v>
          </cell>
          <cell r="FS99">
            <v>-6.5</v>
          </cell>
          <cell r="FT99">
            <v>3.1</v>
          </cell>
          <cell r="FU99">
            <v>1.3</v>
          </cell>
          <cell r="FV99">
            <v>1.3</v>
          </cell>
          <cell r="FW99">
            <v>0.1</v>
          </cell>
          <cell r="FY99">
            <v>1.3</v>
          </cell>
          <cell r="FZ99">
            <v>0.9</v>
          </cell>
          <cell r="GA99">
            <v>17</v>
          </cell>
          <cell r="GB99">
            <v>2.2999999999999998</v>
          </cell>
          <cell r="GC99">
            <v>2.1</v>
          </cell>
          <cell r="GG99">
            <v>7</v>
          </cell>
          <cell r="GH99">
            <v>2</v>
          </cell>
          <cell r="GI99">
            <v>0.9</v>
          </cell>
          <cell r="GJ99">
            <v>1.5</v>
          </cell>
          <cell r="GK99">
            <v>-1.3</v>
          </cell>
          <cell r="GL99">
            <v>1.1000000000000001</v>
          </cell>
          <cell r="GM99">
            <v>0</v>
          </cell>
          <cell r="GN99">
            <v>-5.5</v>
          </cell>
          <cell r="GO99">
            <v>-1.6</v>
          </cell>
          <cell r="GR99">
            <v>3</v>
          </cell>
          <cell r="GU99">
            <v>-2.2999999999999998</v>
          </cell>
          <cell r="GX99">
            <v>2.1</v>
          </cell>
          <cell r="HA99">
            <v>2.1</v>
          </cell>
          <cell r="HB99">
            <v>2.1</v>
          </cell>
          <cell r="HC99">
            <v>3.1</v>
          </cell>
          <cell r="HD99">
            <v>-0.2</v>
          </cell>
          <cell r="HE99">
            <v>-0.6</v>
          </cell>
          <cell r="HF99">
            <v>4.2</v>
          </cell>
          <cell r="HG99">
            <v>0.2</v>
          </cell>
          <cell r="HH99">
            <v>1.4</v>
          </cell>
          <cell r="HI99">
            <v>1.7</v>
          </cell>
          <cell r="HJ99">
            <v>1.3</v>
          </cell>
          <cell r="HK99">
            <v>2</v>
          </cell>
          <cell r="HL99">
            <v>2726</v>
          </cell>
          <cell r="HM99">
            <v>791</v>
          </cell>
          <cell r="HN99">
            <v>3311</v>
          </cell>
          <cell r="HS99">
            <v>3613</v>
          </cell>
          <cell r="HU99">
            <v>4133</v>
          </cell>
          <cell r="HV99">
            <v>3926</v>
          </cell>
          <cell r="HW99">
            <v>3842</v>
          </cell>
          <cell r="HX99">
            <v>2857</v>
          </cell>
          <cell r="HY99">
            <v>3470</v>
          </cell>
          <cell r="IA99">
            <v>19503</v>
          </cell>
          <cell r="IB99">
            <v>2900</v>
          </cell>
          <cell r="IC99">
            <v>163</v>
          </cell>
          <cell r="ID99">
            <v>2181</v>
          </cell>
          <cell r="IE99">
            <v>5261</v>
          </cell>
          <cell r="II99">
            <v>10352</v>
          </cell>
          <cell r="IJ99">
            <v>6362</v>
          </cell>
          <cell r="IK99">
            <v>5888</v>
          </cell>
          <cell r="IL99">
            <v>3686</v>
          </cell>
          <cell r="IM99">
            <v>1934</v>
          </cell>
          <cell r="IN99">
            <v>380</v>
          </cell>
          <cell r="IO99">
            <v>1163</v>
          </cell>
          <cell r="IP99">
            <v>2824</v>
          </cell>
          <cell r="IQ99">
            <v>6448</v>
          </cell>
        </row>
        <row r="100">
          <cell r="B100">
            <v>4392</v>
          </cell>
          <cell r="C100">
            <v>757</v>
          </cell>
          <cell r="D100">
            <v>5011</v>
          </cell>
          <cell r="I100">
            <v>3672</v>
          </cell>
          <cell r="K100">
            <v>4162</v>
          </cell>
          <cell r="L100">
            <v>4000</v>
          </cell>
          <cell r="M100">
            <v>3796</v>
          </cell>
          <cell r="N100">
            <v>2736</v>
          </cell>
          <cell r="O100">
            <v>3322</v>
          </cell>
          <cell r="Q100">
            <v>19017</v>
          </cell>
          <cell r="R100">
            <v>2677</v>
          </cell>
          <cell r="S100">
            <v>156</v>
          </cell>
          <cell r="T100">
            <v>2316</v>
          </cell>
          <cell r="U100">
            <v>5068</v>
          </cell>
          <cell r="Y100">
            <v>10536</v>
          </cell>
          <cell r="Z100">
            <v>6433</v>
          </cell>
          <cell r="AA100">
            <v>5997</v>
          </cell>
          <cell r="AB100">
            <v>3804</v>
          </cell>
          <cell r="AC100">
            <v>1890</v>
          </cell>
          <cell r="AD100">
            <v>377</v>
          </cell>
          <cell r="AE100">
            <v>1153</v>
          </cell>
          <cell r="AF100">
            <v>2981</v>
          </cell>
          <cell r="AG100">
            <v>6413</v>
          </cell>
          <cell r="AJ100">
            <v>1534</v>
          </cell>
          <cell r="AM100">
            <v>6236</v>
          </cell>
          <cell r="AP100">
            <v>3369</v>
          </cell>
          <cell r="AS100">
            <v>5293</v>
          </cell>
          <cell r="AT100">
            <v>3375</v>
          </cell>
          <cell r="AU100">
            <v>9321</v>
          </cell>
          <cell r="AV100">
            <v>8827</v>
          </cell>
          <cell r="AW100">
            <v>6547</v>
          </cell>
          <cell r="AX100">
            <v>1091</v>
          </cell>
          <cell r="AY100">
            <v>3155</v>
          </cell>
          <cell r="AZ100">
            <v>14807</v>
          </cell>
          <cell r="BA100">
            <v>130124</v>
          </cell>
          <cell r="BB100">
            <v>12892</v>
          </cell>
          <cell r="BC100">
            <v>-283</v>
          </cell>
          <cell r="BD100">
            <v>144325</v>
          </cell>
          <cell r="BE100">
            <v>8.4</v>
          </cell>
          <cell r="BF100">
            <v>-2</v>
          </cell>
          <cell r="BG100">
            <v>7.3</v>
          </cell>
          <cell r="BL100">
            <v>0.5</v>
          </cell>
          <cell r="BN100">
            <v>-0.5</v>
          </cell>
          <cell r="BO100">
            <v>1.8</v>
          </cell>
          <cell r="BP100">
            <v>0.6</v>
          </cell>
          <cell r="BQ100">
            <v>-0.5</v>
          </cell>
          <cell r="BR100">
            <v>0.5</v>
          </cell>
          <cell r="BT100">
            <v>0.8</v>
          </cell>
          <cell r="BU100">
            <v>0.8</v>
          </cell>
          <cell r="BV100">
            <v>11.4</v>
          </cell>
          <cell r="BW100">
            <v>1.2</v>
          </cell>
          <cell r="BX100">
            <v>1.5</v>
          </cell>
          <cell r="CB100">
            <v>1.8</v>
          </cell>
          <cell r="CC100">
            <v>2.4</v>
          </cell>
          <cell r="CD100">
            <v>0.7</v>
          </cell>
          <cell r="CE100">
            <v>0.8</v>
          </cell>
          <cell r="CF100">
            <v>0.9</v>
          </cell>
          <cell r="CG100">
            <v>2.4</v>
          </cell>
          <cell r="CH100">
            <v>1.7</v>
          </cell>
          <cell r="CI100">
            <v>2.5</v>
          </cell>
          <cell r="CJ100">
            <v>1.5</v>
          </cell>
          <cell r="CM100">
            <v>1</v>
          </cell>
          <cell r="CP100">
            <v>-1.4</v>
          </cell>
          <cell r="CS100">
            <v>2.4</v>
          </cell>
          <cell r="CV100">
            <v>2.4</v>
          </cell>
          <cell r="CW100">
            <v>2.4</v>
          </cell>
          <cell r="CX100">
            <v>-0.1</v>
          </cell>
          <cell r="CY100">
            <v>0.4</v>
          </cell>
          <cell r="CZ100">
            <v>0.7</v>
          </cell>
          <cell r="DA100">
            <v>1.2</v>
          </cell>
          <cell r="DB100">
            <v>0.5</v>
          </cell>
          <cell r="DC100">
            <v>0.7</v>
          </cell>
          <cell r="DD100">
            <v>1.3</v>
          </cell>
          <cell r="DE100">
            <v>1.9</v>
          </cell>
          <cell r="DF100">
            <v>0.3</v>
          </cell>
          <cell r="DG100">
            <v>4353</v>
          </cell>
          <cell r="DH100">
            <v>758</v>
          </cell>
          <cell r="DI100">
            <v>4971</v>
          </cell>
          <cell r="DN100">
            <v>3777</v>
          </cell>
          <cell r="DP100">
            <v>4292</v>
          </cell>
          <cell r="DQ100">
            <v>4052</v>
          </cell>
          <cell r="DR100">
            <v>3883</v>
          </cell>
          <cell r="DS100">
            <v>2693</v>
          </cell>
          <cell r="DT100">
            <v>3307</v>
          </cell>
          <cell r="DV100">
            <v>19125</v>
          </cell>
          <cell r="DW100">
            <v>2660</v>
          </cell>
          <cell r="DX100">
            <v>160</v>
          </cell>
          <cell r="DY100">
            <v>2270</v>
          </cell>
          <cell r="DZ100">
            <v>5023</v>
          </cell>
          <cell r="ED100">
            <v>10482</v>
          </cell>
          <cell r="EE100">
            <v>6433</v>
          </cell>
          <cell r="EF100">
            <v>5972</v>
          </cell>
          <cell r="EG100">
            <v>3777</v>
          </cell>
          <cell r="EH100">
            <v>1870</v>
          </cell>
          <cell r="EI100">
            <v>381</v>
          </cell>
          <cell r="EJ100">
            <v>1129</v>
          </cell>
          <cell r="EK100">
            <v>3009</v>
          </cell>
          <cell r="EL100">
            <v>6391</v>
          </cell>
          <cell r="EO100">
            <v>1523</v>
          </cell>
          <cell r="ER100">
            <v>6056</v>
          </cell>
          <cell r="EU100">
            <v>3364</v>
          </cell>
          <cell r="EX100">
            <v>5285</v>
          </cell>
          <cell r="EY100">
            <v>3370</v>
          </cell>
          <cell r="EZ100">
            <v>9212</v>
          </cell>
          <cell r="FA100">
            <v>8903</v>
          </cell>
          <cell r="FB100">
            <v>6501</v>
          </cell>
          <cell r="FC100">
            <v>1090</v>
          </cell>
          <cell r="FD100">
            <v>3144</v>
          </cell>
          <cell r="FE100">
            <v>14789</v>
          </cell>
          <cell r="FF100">
            <v>130004</v>
          </cell>
          <cell r="FG100">
            <v>13043</v>
          </cell>
          <cell r="FH100">
            <v>-391</v>
          </cell>
          <cell r="FI100">
            <v>144318</v>
          </cell>
          <cell r="FJ100">
            <v>4.7</v>
          </cell>
          <cell r="FK100">
            <v>-0.9</v>
          </cell>
          <cell r="FL100">
            <v>4.0999999999999996</v>
          </cell>
          <cell r="FQ100">
            <v>7.1</v>
          </cell>
          <cell r="FS100">
            <v>6.4</v>
          </cell>
          <cell r="FT100">
            <v>2.7</v>
          </cell>
          <cell r="FU100">
            <v>3.5</v>
          </cell>
          <cell r="FV100">
            <v>-3.2</v>
          </cell>
          <cell r="FW100">
            <v>0</v>
          </cell>
          <cell r="FY100">
            <v>1.4</v>
          </cell>
          <cell r="FZ100">
            <v>-0.2</v>
          </cell>
          <cell r="GA100">
            <v>14.7</v>
          </cell>
          <cell r="GB100">
            <v>-2.8</v>
          </cell>
          <cell r="GC100">
            <v>-0.2</v>
          </cell>
          <cell r="GG100">
            <v>-0.6</v>
          </cell>
          <cell r="GH100">
            <v>2.6</v>
          </cell>
          <cell r="GI100">
            <v>-0.1</v>
          </cell>
          <cell r="GJ100">
            <v>-0.4</v>
          </cell>
          <cell r="GK100">
            <v>0</v>
          </cell>
          <cell r="GL100">
            <v>4.2</v>
          </cell>
          <cell r="GM100">
            <v>-1.4</v>
          </cell>
          <cell r="GN100">
            <v>7</v>
          </cell>
          <cell r="GO100">
            <v>2.1</v>
          </cell>
          <cell r="GR100">
            <v>-0.7</v>
          </cell>
          <cell r="GU100">
            <v>-4.7</v>
          </cell>
          <cell r="GX100">
            <v>2.8</v>
          </cell>
          <cell r="HA100">
            <v>2.8</v>
          </cell>
          <cell r="HB100">
            <v>2.8</v>
          </cell>
          <cell r="HC100">
            <v>-2.8</v>
          </cell>
          <cell r="HD100">
            <v>1.7</v>
          </cell>
          <cell r="HE100">
            <v>0.5</v>
          </cell>
          <cell r="HF100">
            <v>0.2</v>
          </cell>
          <cell r="HG100">
            <v>0</v>
          </cell>
          <cell r="HH100">
            <v>0.3</v>
          </cell>
          <cell r="HI100">
            <v>1.1000000000000001</v>
          </cell>
          <cell r="HJ100">
            <v>4.2</v>
          </cell>
          <cell r="HK100">
            <v>-0.4</v>
          </cell>
          <cell r="HL100">
            <v>9351</v>
          </cell>
          <cell r="HM100">
            <v>765</v>
          </cell>
          <cell r="HN100">
            <v>10135</v>
          </cell>
          <cell r="HS100">
            <v>3849</v>
          </cell>
          <cell r="HU100">
            <v>4340</v>
          </cell>
          <cell r="HV100">
            <v>4357</v>
          </cell>
          <cell r="HW100">
            <v>4023</v>
          </cell>
          <cell r="HX100">
            <v>2806</v>
          </cell>
          <cell r="HY100">
            <v>3478</v>
          </cell>
          <cell r="IA100">
            <v>19998</v>
          </cell>
          <cell r="IB100">
            <v>2544</v>
          </cell>
          <cell r="IC100">
            <v>149</v>
          </cell>
          <cell r="ID100">
            <v>2404</v>
          </cell>
          <cell r="IE100">
            <v>4951</v>
          </cell>
          <cell r="II100">
            <v>10895</v>
          </cell>
          <cell r="IJ100">
            <v>6629</v>
          </cell>
          <cell r="IK100">
            <v>6503</v>
          </cell>
          <cell r="IL100">
            <v>4098</v>
          </cell>
          <cell r="IM100">
            <v>1933</v>
          </cell>
          <cell r="IN100">
            <v>381</v>
          </cell>
          <cell r="IO100">
            <v>1126</v>
          </cell>
          <cell r="IP100">
            <v>3081</v>
          </cell>
          <cell r="IQ100">
            <v>6541</v>
          </cell>
        </row>
        <row r="101">
          <cell r="B101">
            <v>4478</v>
          </cell>
          <cell r="C101">
            <v>744</v>
          </cell>
          <cell r="D101">
            <v>5090</v>
          </cell>
          <cell r="I101">
            <v>3780</v>
          </cell>
          <cell r="K101">
            <v>4265</v>
          </cell>
          <cell r="L101">
            <v>4077</v>
          </cell>
          <cell r="M101">
            <v>3795</v>
          </cell>
          <cell r="N101">
            <v>2724</v>
          </cell>
          <cell r="O101">
            <v>3384</v>
          </cell>
          <cell r="Q101">
            <v>19117</v>
          </cell>
          <cell r="R101">
            <v>2695</v>
          </cell>
          <cell r="S101">
            <v>166</v>
          </cell>
          <cell r="T101">
            <v>2389</v>
          </cell>
          <cell r="U101">
            <v>5158</v>
          </cell>
          <cell r="Y101">
            <v>10491</v>
          </cell>
          <cell r="Z101">
            <v>6482</v>
          </cell>
          <cell r="AA101">
            <v>6016</v>
          </cell>
          <cell r="AB101">
            <v>3830</v>
          </cell>
          <cell r="AC101">
            <v>1893</v>
          </cell>
          <cell r="AD101">
            <v>387</v>
          </cell>
          <cell r="AE101">
            <v>1183</v>
          </cell>
          <cell r="AF101">
            <v>3113</v>
          </cell>
          <cell r="AG101">
            <v>6512</v>
          </cell>
          <cell r="AJ101">
            <v>1546</v>
          </cell>
          <cell r="AM101">
            <v>6264</v>
          </cell>
          <cell r="AP101">
            <v>3424</v>
          </cell>
          <cell r="AS101">
            <v>5379</v>
          </cell>
          <cell r="AT101">
            <v>3430</v>
          </cell>
          <cell r="AU101">
            <v>9219</v>
          </cell>
          <cell r="AV101">
            <v>8837</v>
          </cell>
          <cell r="AW101">
            <v>6648</v>
          </cell>
          <cell r="AX101">
            <v>1087</v>
          </cell>
          <cell r="AY101">
            <v>3178</v>
          </cell>
          <cell r="AZ101">
            <v>14885</v>
          </cell>
          <cell r="BA101">
            <v>131214</v>
          </cell>
          <cell r="BB101">
            <v>13017</v>
          </cell>
          <cell r="BC101">
            <v>-275</v>
          </cell>
          <cell r="BD101">
            <v>144180</v>
          </cell>
          <cell r="BE101">
            <v>2</v>
          </cell>
          <cell r="BF101">
            <v>-1.7</v>
          </cell>
          <cell r="BG101">
            <v>1.6</v>
          </cell>
          <cell r="BL101">
            <v>2.9</v>
          </cell>
          <cell r="BN101">
            <v>2.5</v>
          </cell>
          <cell r="BO101">
            <v>1.9</v>
          </cell>
          <cell r="BP101">
            <v>0</v>
          </cell>
          <cell r="BQ101">
            <v>-0.4</v>
          </cell>
          <cell r="BR101">
            <v>1.9</v>
          </cell>
          <cell r="BT101">
            <v>0.5</v>
          </cell>
          <cell r="BU101">
            <v>0.7</v>
          </cell>
          <cell r="BV101">
            <v>6.1</v>
          </cell>
          <cell r="BW101">
            <v>3.2</v>
          </cell>
          <cell r="BX101">
            <v>1.8</v>
          </cell>
          <cell r="CB101">
            <v>-0.4</v>
          </cell>
          <cell r="CC101">
            <v>0.8</v>
          </cell>
          <cell r="CD101">
            <v>0.3</v>
          </cell>
          <cell r="CE101">
            <v>0.7</v>
          </cell>
          <cell r="CF101">
            <v>0.2</v>
          </cell>
          <cell r="CG101">
            <v>2.6</v>
          </cell>
          <cell r="CH101">
            <v>2.6</v>
          </cell>
          <cell r="CI101">
            <v>4.4000000000000004</v>
          </cell>
          <cell r="CJ101">
            <v>1.5</v>
          </cell>
          <cell r="CM101">
            <v>0.8</v>
          </cell>
          <cell r="CP101">
            <v>0.4</v>
          </cell>
          <cell r="CS101">
            <v>1.6</v>
          </cell>
          <cell r="CV101">
            <v>1.6</v>
          </cell>
          <cell r="CW101">
            <v>1.6</v>
          </cell>
          <cell r="CX101">
            <v>-1.1000000000000001</v>
          </cell>
          <cell r="CY101">
            <v>0.1</v>
          </cell>
          <cell r="CZ101">
            <v>1.5</v>
          </cell>
          <cell r="DA101">
            <v>-0.3</v>
          </cell>
          <cell r="DB101">
            <v>0.7</v>
          </cell>
          <cell r="DC101">
            <v>0.5</v>
          </cell>
          <cell r="DD101">
            <v>0.8</v>
          </cell>
          <cell r="DE101">
            <v>1</v>
          </cell>
          <cell r="DF101">
            <v>-0.1</v>
          </cell>
          <cell r="DG101">
            <v>4493</v>
          </cell>
          <cell r="DH101">
            <v>740</v>
          </cell>
          <cell r="DI101">
            <v>5103</v>
          </cell>
          <cell r="DN101">
            <v>3663</v>
          </cell>
          <cell r="DP101">
            <v>4106</v>
          </cell>
          <cell r="DQ101">
            <v>4024</v>
          </cell>
          <cell r="DR101">
            <v>3702</v>
          </cell>
          <cell r="DS101">
            <v>2725</v>
          </cell>
          <cell r="DT101">
            <v>3346</v>
          </cell>
          <cell r="DV101">
            <v>18945</v>
          </cell>
          <cell r="DW101">
            <v>2698</v>
          </cell>
          <cell r="DX101">
            <v>165</v>
          </cell>
          <cell r="DY101">
            <v>2381</v>
          </cell>
          <cell r="DZ101">
            <v>5156</v>
          </cell>
          <cell r="ED101">
            <v>10598</v>
          </cell>
          <cell r="EE101">
            <v>6541</v>
          </cell>
          <cell r="EF101">
            <v>5997</v>
          </cell>
          <cell r="EG101">
            <v>3833</v>
          </cell>
          <cell r="EH101">
            <v>1902</v>
          </cell>
          <cell r="EI101">
            <v>385</v>
          </cell>
          <cell r="EJ101">
            <v>1181</v>
          </cell>
          <cell r="EK101">
            <v>3087</v>
          </cell>
          <cell r="EL101">
            <v>6514</v>
          </cell>
          <cell r="EO101">
            <v>1543</v>
          </cell>
          <cell r="ER101">
            <v>6356</v>
          </cell>
          <cell r="EU101">
            <v>3473</v>
          </cell>
          <cell r="EX101">
            <v>5455</v>
          </cell>
          <cell r="EY101">
            <v>3479</v>
          </cell>
          <cell r="EZ101">
            <v>9295</v>
          </cell>
          <cell r="FA101">
            <v>8774</v>
          </cell>
          <cell r="FB101">
            <v>6736</v>
          </cell>
          <cell r="FC101">
            <v>1090</v>
          </cell>
          <cell r="FD101">
            <v>3181</v>
          </cell>
          <cell r="FE101">
            <v>14880</v>
          </cell>
          <cell r="FF101">
            <v>131158</v>
          </cell>
          <cell r="FG101">
            <v>12930</v>
          </cell>
          <cell r="FH101">
            <v>-355</v>
          </cell>
          <cell r="FI101">
            <v>143112</v>
          </cell>
          <cell r="FJ101">
            <v>3.2</v>
          </cell>
          <cell r="FK101">
            <v>-2.4</v>
          </cell>
          <cell r="FL101">
            <v>2.7</v>
          </cell>
          <cell r="FQ101">
            <v>-3</v>
          </cell>
          <cell r="FS101">
            <v>-4.3</v>
          </cell>
          <cell r="FT101">
            <v>-0.7</v>
          </cell>
          <cell r="FU101">
            <v>-4.7</v>
          </cell>
          <cell r="FV101">
            <v>1.2</v>
          </cell>
          <cell r="FW101">
            <v>1.2</v>
          </cell>
          <cell r="FY101">
            <v>-0.9</v>
          </cell>
          <cell r="FZ101">
            <v>1.4</v>
          </cell>
          <cell r="GA101">
            <v>2.9</v>
          </cell>
          <cell r="GB101">
            <v>4.9000000000000004</v>
          </cell>
          <cell r="GC101">
            <v>2.6</v>
          </cell>
          <cell r="GG101">
            <v>1.1000000000000001</v>
          </cell>
          <cell r="GH101">
            <v>1.7</v>
          </cell>
          <cell r="GI101">
            <v>0.4</v>
          </cell>
          <cell r="GJ101">
            <v>1.5</v>
          </cell>
          <cell r="GK101">
            <v>1.7</v>
          </cell>
          <cell r="GL101">
            <v>1.1000000000000001</v>
          </cell>
          <cell r="GM101">
            <v>4.5999999999999996</v>
          </cell>
          <cell r="GN101">
            <v>2.6</v>
          </cell>
          <cell r="GO101">
            <v>1.9</v>
          </cell>
          <cell r="GR101">
            <v>1.3</v>
          </cell>
          <cell r="GU101">
            <v>5</v>
          </cell>
          <cell r="GX101">
            <v>3.2</v>
          </cell>
          <cell r="HA101">
            <v>3.2</v>
          </cell>
          <cell r="HB101">
            <v>3.2</v>
          </cell>
          <cell r="HC101">
            <v>0.9</v>
          </cell>
          <cell r="HD101">
            <v>-1.4</v>
          </cell>
          <cell r="HE101">
            <v>3.6</v>
          </cell>
          <cell r="HF101">
            <v>0</v>
          </cell>
          <cell r="HG101">
            <v>1.2</v>
          </cell>
          <cell r="HH101">
            <v>0.6</v>
          </cell>
          <cell r="HI101">
            <v>0.9</v>
          </cell>
          <cell r="HJ101">
            <v>-0.9</v>
          </cell>
          <cell r="HK101">
            <v>-0.8</v>
          </cell>
          <cell r="HL101">
            <v>3321</v>
          </cell>
          <cell r="HM101">
            <v>695</v>
          </cell>
          <cell r="HN101">
            <v>3865</v>
          </cell>
          <cell r="HS101">
            <v>3537</v>
          </cell>
          <cell r="HU101">
            <v>4013</v>
          </cell>
          <cell r="HV101">
            <v>3883</v>
          </cell>
          <cell r="HW101">
            <v>3475</v>
          </cell>
          <cell r="HX101">
            <v>2544</v>
          </cell>
          <cell r="HY101">
            <v>2967</v>
          </cell>
          <cell r="IA101">
            <v>17484</v>
          </cell>
          <cell r="IB101">
            <v>2524</v>
          </cell>
          <cell r="IC101">
            <v>142</v>
          </cell>
          <cell r="ID101">
            <v>2566</v>
          </cell>
          <cell r="IE101">
            <v>5022</v>
          </cell>
          <cell r="II101">
            <v>9755</v>
          </cell>
          <cell r="IJ101">
            <v>6270</v>
          </cell>
          <cell r="IK101">
            <v>5627</v>
          </cell>
          <cell r="IL101">
            <v>3805</v>
          </cell>
          <cell r="IM101">
            <v>1793</v>
          </cell>
          <cell r="IN101">
            <v>382</v>
          </cell>
          <cell r="IO101">
            <v>1129</v>
          </cell>
          <cell r="IP101">
            <v>3012</v>
          </cell>
          <cell r="IQ101">
            <v>6235</v>
          </cell>
        </row>
        <row r="102">
          <cell r="B102">
            <v>4223</v>
          </cell>
          <cell r="C102">
            <v>731</v>
          </cell>
          <cell r="D102">
            <v>4818</v>
          </cell>
          <cell r="I102">
            <v>3861</v>
          </cell>
          <cell r="K102">
            <v>4360</v>
          </cell>
          <cell r="L102">
            <v>4111</v>
          </cell>
          <cell r="M102">
            <v>3758</v>
          </cell>
          <cell r="N102">
            <v>2644</v>
          </cell>
          <cell r="O102">
            <v>3404</v>
          </cell>
          <cell r="Q102">
            <v>18894</v>
          </cell>
          <cell r="R102">
            <v>2712</v>
          </cell>
          <cell r="S102">
            <v>166</v>
          </cell>
          <cell r="T102">
            <v>2493</v>
          </cell>
          <cell r="U102">
            <v>5246</v>
          </cell>
          <cell r="Y102">
            <v>10216</v>
          </cell>
          <cell r="Z102">
            <v>6400</v>
          </cell>
          <cell r="AA102">
            <v>6034</v>
          </cell>
          <cell r="AB102">
            <v>3846</v>
          </cell>
          <cell r="AC102">
            <v>1865</v>
          </cell>
          <cell r="AD102">
            <v>389</v>
          </cell>
          <cell r="AE102">
            <v>1196</v>
          </cell>
          <cell r="AF102">
            <v>3136</v>
          </cell>
          <cell r="AG102">
            <v>6474</v>
          </cell>
          <cell r="AJ102">
            <v>1568</v>
          </cell>
          <cell r="AM102">
            <v>6342</v>
          </cell>
          <cell r="AP102">
            <v>3431</v>
          </cell>
          <cell r="AS102">
            <v>5390</v>
          </cell>
          <cell r="AT102">
            <v>3437</v>
          </cell>
          <cell r="AU102">
            <v>9105</v>
          </cell>
          <cell r="AV102">
            <v>8805</v>
          </cell>
          <cell r="AW102">
            <v>6750</v>
          </cell>
          <cell r="AX102">
            <v>1083</v>
          </cell>
          <cell r="AY102">
            <v>3212</v>
          </cell>
          <cell r="AZ102">
            <v>14965</v>
          </cell>
          <cell r="BA102">
            <v>130737</v>
          </cell>
          <cell r="BB102">
            <v>12854</v>
          </cell>
          <cell r="BC102">
            <v>472</v>
          </cell>
          <cell r="BD102">
            <v>143849</v>
          </cell>
          <cell r="BE102">
            <v>-5.7</v>
          </cell>
          <cell r="BF102">
            <v>-1.6</v>
          </cell>
          <cell r="BG102">
            <v>-5.4</v>
          </cell>
          <cell r="BL102">
            <v>2.1</v>
          </cell>
          <cell r="BN102">
            <v>2.2000000000000002</v>
          </cell>
          <cell r="BO102">
            <v>0.8</v>
          </cell>
          <cell r="BP102">
            <v>-1</v>
          </cell>
          <cell r="BQ102">
            <v>-3</v>
          </cell>
          <cell r="BR102">
            <v>0.6</v>
          </cell>
          <cell r="BT102">
            <v>-1.2</v>
          </cell>
          <cell r="BU102">
            <v>0.6</v>
          </cell>
          <cell r="BV102">
            <v>-0.1</v>
          </cell>
          <cell r="BW102">
            <v>4.3</v>
          </cell>
          <cell r="BX102">
            <v>1.7</v>
          </cell>
          <cell r="CB102">
            <v>-2.6</v>
          </cell>
          <cell r="CC102">
            <v>-1.3</v>
          </cell>
          <cell r="CD102">
            <v>0.3</v>
          </cell>
          <cell r="CE102">
            <v>0.4</v>
          </cell>
          <cell r="CF102">
            <v>-1.5</v>
          </cell>
          <cell r="CG102">
            <v>0.4</v>
          </cell>
          <cell r="CH102">
            <v>1.1000000000000001</v>
          </cell>
          <cell r="CI102">
            <v>0.7</v>
          </cell>
          <cell r="CJ102">
            <v>-0.6</v>
          </cell>
          <cell r="CM102">
            <v>1.4</v>
          </cell>
          <cell r="CP102">
            <v>1.2</v>
          </cell>
          <cell r="CS102">
            <v>0.2</v>
          </cell>
          <cell r="CV102">
            <v>0.2</v>
          </cell>
          <cell r="CW102">
            <v>0.2</v>
          </cell>
          <cell r="CX102">
            <v>-1.2</v>
          </cell>
          <cell r="CY102">
            <v>-0.4</v>
          </cell>
          <cell r="CZ102">
            <v>1.5</v>
          </cell>
          <cell r="DA102">
            <v>-0.3</v>
          </cell>
          <cell r="DB102">
            <v>1.1000000000000001</v>
          </cell>
          <cell r="DC102">
            <v>0.5</v>
          </cell>
          <cell r="DD102">
            <v>-0.4</v>
          </cell>
          <cell r="DE102">
            <v>-1.3</v>
          </cell>
          <cell r="DF102">
            <v>-0.2</v>
          </cell>
          <cell r="DG102">
            <v>4438</v>
          </cell>
          <cell r="DH102">
            <v>741</v>
          </cell>
          <cell r="DI102">
            <v>5045</v>
          </cell>
          <cell r="DN102">
            <v>4008</v>
          </cell>
          <cell r="DP102">
            <v>4545</v>
          </cell>
          <cell r="DQ102">
            <v>4129</v>
          </cell>
          <cell r="DR102">
            <v>3793</v>
          </cell>
          <cell r="DS102">
            <v>2672</v>
          </cell>
          <cell r="DT102">
            <v>3404</v>
          </cell>
          <cell r="DV102">
            <v>19010</v>
          </cell>
          <cell r="DW102">
            <v>2724</v>
          </cell>
          <cell r="DX102">
            <v>168</v>
          </cell>
          <cell r="DY102">
            <v>2508</v>
          </cell>
          <cell r="DZ102">
            <v>5275</v>
          </cell>
          <cell r="ED102">
            <v>10081</v>
          </cell>
          <cell r="EE102">
            <v>6403</v>
          </cell>
          <cell r="EF102">
            <v>6098</v>
          </cell>
          <cell r="EG102">
            <v>3868</v>
          </cell>
          <cell r="EH102">
            <v>1907</v>
          </cell>
          <cell r="EI102">
            <v>390</v>
          </cell>
          <cell r="EJ102">
            <v>1229</v>
          </cell>
          <cell r="EK102">
            <v>3253</v>
          </cell>
          <cell r="EL102">
            <v>6615</v>
          </cell>
          <cell r="EO102">
            <v>1572</v>
          </cell>
          <cell r="ER102">
            <v>6355</v>
          </cell>
          <cell r="EU102">
            <v>3380</v>
          </cell>
          <cell r="EX102">
            <v>5311</v>
          </cell>
          <cell r="EY102">
            <v>3386</v>
          </cell>
          <cell r="EZ102">
            <v>9102</v>
          </cell>
          <cell r="FA102">
            <v>8835</v>
          </cell>
          <cell r="FB102">
            <v>6679</v>
          </cell>
          <cell r="FC102">
            <v>1071</v>
          </cell>
          <cell r="FD102">
            <v>3206</v>
          </cell>
          <cell r="FE102">
            <v>14965</v>
          </cell>
          <cell r="FF102">
            <v>131438</v>
          </cell>
          <cell r="FG102">
            <v>13062</v>
          </cell>
          <cell r="FH102">
            <v>109</v>
          </cell>
          <cell r="FI102">
            <v>144528</v>
          </cell>
          <cell r="FJ102">
            <v>-1.2</v>
          </cell>
          <cell r="FK102">
            <v>0.1</v>
          </cell>
          <cell r="FL102">
            <v>-1.2</v>
          </cell>
          <cell r="FQ102">
            <v>9.4</v>
          </cell>
          <cell r="FS102">
            <v>10.7</v>
          </cell>
          <cell r="FT102">
            <v>2.6</v>
          </cell>
          <cell r="FU102">
            <v>2.5</v>
          </cell>
          <cell r="FV102">
            <v>-2</v>
          </cell>
          <cell r="FW102">
            <v>1.8</v>
          </cell>
          <cell r="FY102">
            <v>0.3</v>
          </cell>
          <cell r="FZ102">
            <v>0.9</v>
          </cell>
          <cell r="GA102">
            <v>2.2000000000000002</v>
          </cell>
          <cell r="GB102">
            <v>5.3</v>
          </cell>
          <cell r="GC102">
            <v>2.2999999999999998</v>
          </cell>
          <cell r="GG102">
            <v>-4.9000000000000004</v>
          </cell>
          <cell r="GH102">
            <v>-2.1</v>
          </cell>
          <cell r="GI102">
            <v>1.7</v>
          </cell>
          <cell r="GJ102">
            <v>0.9</v>
          </cell>
          <cell r="GK102">
            <v>0.3</v>
          </cell>
          <cell r="GL102">
            <v>1.4</v>
          </cell>
          <cell r="GM102">
            <v>4</v>
          </cell>
          <cell r="GN102">
            <v>5.4</v>
          </cell>
          <cell r="GO102">
            <v>1.6</v>
          </cell>
          <cell r="GR102">
            <v>1.9</v>
          </cell>
          <cell r="GU102">
            <v>0</v>
          </cell>
          <cell r="GX102">
            <v>-2.7</v>
          </cell>
          <cell r="HA102">
            <v>-2.7</v>
          </cell>
          <cell r="HB102">
            <v>-2.7</v>
          </cell>
          <cell r="HC102">
            <v>-2.1</v>
          </cell>
          <cell r="HD102">
            <v>0.7</v>
          </cell>
          <cell r="HE102">
            <v>-0.8</v>
          </cell>
          <cell r="HF102">
            <v>-1.8</v>
          </cell>
          <cell r="HG102">
            <v>0.8</v>
          </cell>
          <cell r="HH102">
            <v>0.6</v>
          </cell>
          <cell r="HI102">
            <v>0.2</v>
          </cell>
          <cell r="HJ102">
            <v>1</v>
          </cell>
          <cell r="HK102">
            <v>1</v>
          </cell>
          <cell r="HL102">
            <v>2042</v>
          </cell>
          <cell r="HM102">
            <v>754</v>
          </cell>
          <cell r="HN102">
            <v>2582</v>
          </cell>
          <cell r="HS102">
            <v>3977</v>
          </cell>
          <cell r="HU102">
            <v>4493</v>
          </cell>
          <cell r="HV102">
            <v>3987</v>
          </cell>
          <cell r="HW102">
            <v>3788</v>
          </cell>
          <cell r="HX102">
            <v>2664</v>
          </cell>
          <cell r="HY102">
            <v>3448</v>
          </cell>
          <cell r="IA102">
            <v>18959</v>
          </cell>
          <cell r="IB102">
            <v>2779</v>
          </cell>
          <cell r="IC102">
            <v>178</v>
          </cell>
          <cell r="ID102">
            <v>2343</v>
          </cell>
          <cell r="IE102">
            <v>5252</v>
          </cell>
          <cell r="II102">
            <v>10707</v>
          </cell>
          <cell r="IJ102">
            <v>6383</v>
          </cell>
          <cell r="IK102">
            <v>6027</v>
          </cell>
          <cell r="IL102">
            <v>3681</v>
          </cell>
          <cell r="IM102">
            <v>1888</v>
          </cell>
          <cell r="IN102">
            <v>379</v>
          </cell>
          <cell r="IO102">
            <v>1267</v>
          </cell>
          <cell r="IP102">
            <v>3244</v>
          </cell>
          <cell r="IQ102">
            <v>6554</v>
          </cell>
        </row>
        <row r="103">
          <cell r="B103">
            <v>3797</v>
          </cell>
          <cell r="C103">
            <v>721</v>
          </cell>
          <cell r="D103">
            <v>4370</v>
          </cell>
          <cell r="I103">
            <v>3865</v>
          </cell>
          <cell r="K103">
            <v>4380</v>
          </cell>
          <cell r="L103">
            <v>4107</v>
          </cell>
          <cell r="M103">
            <v>3671</v>
          </cell>
          <cell r="N103">
            <v>2462</v>
          </cell>
          <cell r="O103">
            <v>3262</v>
          </cell>
          <cell r="Q103">
            <v>18214</v>
          </cell>
          <cell r="R103">
            <v>2719</v>
          </cell>
          <cell r="S103">
            <v>160</v>
          </cell>
          <cell r="T103">
            <v>2561</v>
          </cell>
          <cell r="U103">
            <v>5287</v>
          </cell>
          <cell r="Y103">
            <v>9810</v>
          </cell>
          <cell r="Z103">
            <v>6185</v>
          </cell>
          <cell r="AA103">
            <v>6052</v>
          </cell>
          <cell r="AB103">
            <v>3835</v>
          </cell>
          <cell r="AC103">
            <v>1828</v>
          </cell>
          <cell r="AD103">
            <v>381</v>
          </cell>
          <cell r="AE103">
            <v>1169</v>
          </cell>
          <cell r="AF103">
            <v>3009</v>
          </cell>
          <cell r="AG103">
            <v>6321</v>
          </cell>
          <cell r="AJ103">
            <v>1594</v>
          </cell>
          <cell r="AM103">
            <v>6360</v>
          </cell>
          <cell r="AP103">
            <v>3380</v>
          </cell>
          <cell r="AS103">
            <v>5310</v>
          </cell>
          <cell r="AT103">
            <v>3386</v>
          </cell>
          <cell r="AU103">
            <v>9078</v>
          </cell>
          <cell r="AV103">
            <v>8734</v>
          </cell>
          <cell r="AW103">
            <v>6804</v>
          </cell>
          <cell r="AX103">
            <v>1088</v>
          </cell>
          <cell r="AY103">
            <v>3234</v>
          </cell>
          <cell r="AZ103">
            <v>15057</v>
          </cell>
          <cell r="BA103">
            <v>128554</v>
          </cell>
          <cell r="BB103">
            <v>12446</v>
          </cell>
          <cell r="BC103">
            <v>1431</v>
          </cell>
          <cell r="BD103">
            <v>143066</v>
          </cell>
          <cell r="BE103">
            <v>-10.1</v>
          </cell>
          <cell r="BF103">
            <v>-1.5</v>
          </cell>
          <cell r="BG103">
            <v>-9.3000000000000007</v>
          </cell>
          <cell r="BL103">
            <v>0.1</v>
          </cell>
          <cell r="BN103">
            <v>0.5</v>
          </cell>
          <cell r="BO103">
            <v>-0.1</v>
          </cell>
          <cell r="BP103">
            <v>-2.2999999999999998</v>
          </cell>
          <cell r="BQ103">
            <v>-6.9</v>
          </cell>
          <cell r="BR103">
            <v>-4.0999999999999996</v>
          </cell>
          <cell r="BT103">
            <v>-3.6</v>
          </cell>
          <cell r="BU103">
            <v>0.2</v>
          </cell>
          <cell r="BV103">
            <v>-3.7</v>
          </cell>
          <cell r="BW103">
            <v>2.7</v>
          </cell>
          <cell r="BX103">
            <v>0.8</v>
          </cell>
          <cell r="CB103">
            <v>-4</v>
          </cell>
          <cell r="CC103">
            <v>-3.4</v>
          </cell>
          <cell r="CD103">
            <v>0.3</v>
          </cell>
          <cell r="CE103">
            <v>-0.3</v>
          </cell>
          <cell r="CF103">
            <v>-2</v>
          </cell>
          <cell r="CG103">
            <v>-2</v>
          </cell>
          <cell r="CH103">
            <v>-2.2999999999999998</v>
          </cell>
          <cell r="CI103">
            <v>-4.0999999999999996</v>
          </cell>
          <cell r="CJ103">
            <v>-2.4</v>
          </cell>
          <cell r="CM103">
            <v>1.7</v>
          </cell>
          <cell r="CP103">
            <v>0.3</v>
          </cell>
          <cell r="CS103">
            <v>-1.5</v>
          </cell>
          <cell r="CV103">
            <v>-1.5</v>
          </cell>
          <cell r="CW103">
            <v>-1.5</v>
          </cell>
          <cell r="CX103">
            <v>-0.3</v>
          </cell>
          <cell r="CY103">
            <v>-0.8</v>
          </cell>
          <cell r="CZ103">
            <v>0.8</v>
          </cell>
          <cell r="DA103">
            <v>0.4</v>
          </cell>
          <cell r="DB103">
            <v>0.7</v>
          </cell>
          <cell r="DC103">
            <v>0.6</v>
          </cell>
          <cell r="DD103">
            <v>-1.7</v>
          </cell>
          <cell r="DE103">
            <v>-3.2</v>
          </cell>
          <cell r="DF103">
            <v>-0.5</v>
          </cell>
          <cell r="DG103">
            <v>3584</v>
          </cell>
          <cell r="DH103">
            <v>715</v>
          </cell>
          <cell r="DI103">
            <v>4147</v>
          </cell>
          <cell r="DN103">
            <v>3788</v>
          </cell>
          <cell r="DP103">
            <v>4294</v>
          </cell>
          <cell r="DQ103">
            <v>4146</v>
          </cell>
          <cell r="DR103">
            <v>3719</v>
          </cell>
          <cell r="DS103">
            <v>2548</v>
          </cell>
          <cell r="DT103">
            <v>3435</v>
          </cell>
          <cell r="DV103">
            <v>18555</v>
          </cell>
          <cell r="DW103">
            <v>2709</v>
          </cell>
          <cell r="DX103">
            <v>160</v>
          </cell>
          <cell r="DY103">
            <v>2576</v>
          </cell>
          <cell r="DZ103">
            <v>5284</v>
          </cell>
          <cell r="ED103">
            <v>9955</v>
          </cell>
          <cell r="EE103">
            <v>6131</v>
          </cell>
          <cell r="EF103">
            <v>5983</v>
          </cell>
          <cell r="EG103">
            <v>3821</v>
          </cell>
          <cell r="EH103">
            <v>1796</v>
          </cell>
          <cell r="EI103">
            <v>385</v>
          </cell>
          <cell r="EJ103">
            <v>1161</v>
          </cell>
          <cell r="EK103">
            <v>2973</v>
          </cell>
          <cell r="EL103">
            <v>6253</v>
          </cell>
          <cell r="EO103">
            <v>1590</v>
          </cell>
          <cell r="ER103">
            <v>6383</v>
          </cell>
          <cell r="EU103">
            <v>3425</v>
          </cell>
          <cell r="EX103">
            <v>5381</v>
          </cell>
          <cell r="EY103">
            <v>3431</v>
          </cell>
          <cell r="EZ103">
            <v>8987</v>
          </cell>
          <cell r="FA103">
            <v>8763</v>
          </cell>
          <cell r="FB103">
            <v>6842</v>
          </cell>
          <cell r="FC103">
            <v>1092</v>
          </cell>
          <cell r="FD103">
            <v>3243</v>
          </cell>
          <cell r="FE103">
            <v>15056</v>
          </cell>
          <cell r="FF103">
            <v>128724</v>
          </cell>
          <cell r="FG103">
            <v>12277</v>
          </cell>
          <cell r="FH103">
            <v>2256</v>
          </cell>
          <cell r="FI103">
            <v>143463</v>
          </cell>
          <cell r="FJ103">
            <v>-19.2</v>
          </cell>
          <cell r="FK103">
            <v>-3.4</v>
          </cell>
          <cell r="FL103">
            <v>-17.8</v>
          </cell>
          <cell r="FQ103">
            <v>-5.5</v>
          </cell>
          <cell r="FS103">
            <v>-5.5</v>
          </cell>
          <cell r="FT103">
            <v>0.4</v>
          </cell>
          <cell r="FU103">
            <v>-2</v>
          </cell>
          <cell r="FV103">
            <v>-4.5999999999999996</v>
          </cell>
          <cell r="FW103">
            <v>0.9</v>
          </cell>
          <cell r="FY103">
            <v>-2.4</v>
          </cell>
          <cell r="FZ103">
            <v>-0.6</v>
          </cell>
          <cell r="GA103">
            <v>-4.7</v>
          </cell>
          <cell r="GB103">
            <v>2.7</v>
          </cell>
          <cell r="GC103">
            <v>0.2</v>
          </cell>
          <cell r="GG103">
            <v>-1.3</v>
          </cell>
          <cell r="GH103">
            <v>-4.3</v>
          </cell>
          <cell r="GI103">
            <v>-1.9</v>
          </cell>
          <cell r="GJ103">
            <v>-1.2</v>
          </cell>
          <cell r="GK103">
            <v>-5.8</v>
          </cell>
          <cell r="GL103">
            <v>-1.5</v>
          </cell>
          <cell r="GM103">
            <v>-5.5</v>
          </cell>
          <cell r="GN103">
            <v>-8.6</v>
          </cell>
          <cell r="GO103">
            <v>-5.5</v>
          </cell>
          <cell r="GR103">
            <v>1.1000000000000001</v>
          </cell>
          <cell r="GU103">
            <v>0.4</v>
          </cell>
          <cell r="GX103">
            <v>1.3</v>
          </cell>
          <cell r="HA103">
            <v>1.3</v>
          </cell>
          <cell r="HB103">
            <v>1.3</v>
          </cell>
          <cell r="HC103">
            <v>-1.3</v>
          </cell>
          <cell r="HD103">
            <v>-0.8</v>
          </cell>
          <cell r="HE103">
            <v>2.4</v>
          </cell>
          <cell r="HF103">
            <v>2</v>
          </cell>
          <cell r="HG103">
            <v>1.1000000000000001</v>
          </cell>
          <cell r="HH103">
            <v>0.6</v>
          </cell>
          <cell r="HI103">
            <v>-2.1</v>
          </cell>
          <cell r="HJ103">
            <v>-6</v>
          </cell>
          <cell r="HK103">
            <v>-0.7</v>
          </cell>
          <cell r="HL103">
            <v>3315</v>
          </cell>
          <cell r="HM103">
            <v>735</v>
          </cell>
          <cell r="HN103">
            <v>3883</v>
          </cell>
          <cell r="HS103">
            <v>3878</v>
          </cell>
          <cell r="HU103">
            <v>4399</v>
          </cell>
          <cell r="HV103">
            <v>4124</v>
          </cell>
          <cell r="HW103">
            <v>3800</v>
          </cell>
          <cell r="HX103">
            <v>2627</v>
          </cell>
          <cell r="HY103">
            <v>3595</v>
          </cell>
          <cell r="IA103">
            <v>19173</v>
          </cell>
          <cell r="IB103">
            <v>2938</v>
          </cell>
          <cell r="IC103">
            <v>185</v>
          </cell>
          <cell r="ID103">
            <v>2404</v>
          </cell>
          <cell r="IE103">
            <v>5498</v>
          </cell>
          <cell r="II103">
            <v>9718</v>
          </cell>
          <cell r="IJ103">
            <v>6223</v>
          </cell>
          <cell r="IK103">
            <v>5877</v>
          </cell>
          <cell r="IL103">
            <v>3705</v>
          </cell>
          <cell r="IM103">
            <v>1844</v>
          </cell>
          <cell r="IN103">
            <v>398</v>
          </cell>
          <cell r="IO103">
            <v>1188</v>
          </cell>
          <cell r="IP103">
            <v>2980</v>
          </cell>
          <cell r="IQ103">
            <v>6403</v>
          </cell>
        </row>
        <row r="104">
          <cell r="B104">
            <v>3283</v>
          </cell>
          <cell r="C104">
            <v>720</v>
          </cell>
          <cell r="D104">
            <v>3840</v>
          </cell>
          <cell r="I104">
            <v>3865</v>
          </cell>
          <cell r="K104">
            <v>4407</v>
          </cell>
          <cell r="L104">
            <v>4058</v>
          </cell>
          <cell r="M104">
            <v>3575</v>
          </cell>
          <cell r="N104">
            <v>2291</v>
          </cell>
          <cell r="O104">
            <v>3002</v>
          </cell>
          <cell r="Q104">
            <v>17422</v>
          </cell>
          <cell r="R104">
            <v>2720</v>
          </cell>
          <cell r="S104">
            <v>155</v>
          </cell>
          <cell r="T104">
            <v>2544</v>
          </cell>
          <cell r="U104">
            <v>5269</v>
          </cell>
          <cell r="Y104">
            <v>9346</v>
          </cell>
          <cell r="Z104">
            <v>5891</v>
          </cell>
          <cell r="AA104">
            <v>6062</v>
          </cell>
          <cell r="AB104">
            <v>3809</v>
          </cell>
          <cell r="AC104">
            <v>1832</v>
          </cell>
          <cell r="AD104">
            <v>365</v>
          </cell>
          <cell r="AE104">
            <v>1114</v>
          </cell>
          <cell r="AF104">
            <v>2850</v>
          </cell>
          <cell r="AG104">
            <v>6204</v>
          </cell>
          <cell r="AJ104">
            <v>1610</v>
          </cell>
          <cell r="AM104">
            <v>6333</v>
          </cell>
          <cell r="AP104">
            <v>3322</v>
          </cell>
          <cell r="AS104">
            <v>5220</v>
          </cell>
          <cell r="AT104">
            <v>3328</v>
          </cell>
          <cell r="AU104">
            <v>9118</v>
          </cell>
          <cell r="AV104">
            <v>8648</v>
          </cell>
          <cell r="AW104">
            <v>6804</v>
          </cell>
          <cell r="AX104">
            <v>1093</v>
          </cell>
          <cell r="AY104">
            <v>3230</v>
          </cell>
          <cell r="AZ104">
            <v>15142</v>
          </cell>
          <cell r="BA104">
            <v>125766</v>
          </cell>
          <cell r="BB104">
            <v>12041</v>
          </cell>
          <cell r="BC104">
            <v>2102</v>
          </cell>
          <cell r="BD104">
            <v>141328</v>
          </cell>
          <cell r="BE104">
            <v>-13.5</v>
          </cell>
          <cell r="BF104">
            <v>-0.1</v>
          </cell>
          <cell r="BG104">
            <v>-12.1</v>
          </cell>
          <cell r="BL104">
            <v>0</v>
          </cell>
          <cell r="BN104">
            <v>0.6</v>
          </cell>
          <cell r="BO104">
            <v>-1.2</v>
          </cell>
          <cell r="BP104">
            <v>-2.6</v>
          </cell>
          <cell r="BQ104">
            <v>-6.9</v>
          </cell>
          <cell r="BR104">
            <v>-8</v>
          </cell>
          <cell r="BT104">
            <v>-4.3</v>
          </cell>
          <cell r="BU104">
            <v>0</v>
          </cell>
          <cell r="BV104">
            <v>-2.8</v>
          </cell>
          <cell r="BW104">
            <v>-0.6</v>
          </cell>
          <cell r="BX104">
            <v>-0.4</v>
          </cell>
          <cell r="CB104">
            <v>-4.7</v>
          </cell>
          <cell r="CC104">
            <v>-4.8</v>
          </cell>
          <cell r="CD104">
            <v>0.2</v>
          </cell>
          <cell r="CE104">
            <v>-0.7</v>
          </cell>
          <cell r="CF104">
            <v>0.2</v>
          </cell>
          <cell r="CG104">
            <v>-4.2</v>
          </cell>
          <cell r="CH104">
            <v>-4.7</v>
          </cell>
          <cell r="CI104">
            <v>-5.3</v>
          </cell>
          <cell r="CJ104">
            <v>-1.8</v>
          </cell>
          <cell r="CM104">
            <v>1</v>
          </cell>
          <cell r="CP104">
            <v>-0.4</v>
          </cell>
          <cell r="CS104">
            <v>-1.7</v>
          </cell>
          <cell r="CV104">
            <v>-1.7</v>
          </cell>
          <cell r="CW104">
            <v>-1.7</v>
          </cell>
          <cell r="CX104">
            <v>0.4</v>
          </cell>
          <cell r="CY104">
            <v>-1</v>
          </cell>
          <cell r="CZ104">
            <v>0</v>
          </cell>
          <cell r="DA104">
            <v>0.4</v>
          </cell>
          <cell r="DB104">
            <v>-0.1</v>
          </cell>
          <cell r="DC104">
            <v>0.6</v>
          </cell>
          <cell r="DD104">
            <v>-2.2000000000000002</v>
          </cell>
          <cell r="DE104">
            <v>-3.3</v>
          </cell>
          <cell r="DF104">
            <v>-1.2</v>
          </cell>
          <cell r="DG104">
            <v>3392</v>
          </cell>
          <cell r="DH104">
            <v>712</v>
          </cell>
          <cell r="DI104">
            <v>3948</v>
          </cell>
          <cell r="DN104">
            <v>3895</v>
          </cell>
          <cell r="DP104">
            <v>4430</v>
          </cell>
          <cell r="DQ104">
            <v>4024</v>
          </cell>
          <cell r="DR104">
            <v>3545</v>
          </cell>
          <cell r="DS104">
            <v>2170</v>
          </cell>
          <cell r="DT104">
            <v>2878</v>
          </cell>
          <cell r="DV104">
            <v>17096</v>
          </cell>
          <cell r="DW104">
            <v>2729</v>
          </cell>
          <cell r="DX104">
            <v>152</v>
          </cell>
          <cell r="DY104">
            <v>2568</v>
          </cell>
          <cell r="DZ104">
            <v>5289</v>
          </cell>
          <cell r="ED104">
            <v>9300</v>
          </cell>
          <cell r="EE104">
            <v>6022</v>
          </cell>
          <cell r="EF104">
            <v>6087</v>
          </cell>
          <cell r="EG104">
            <v>3823</v>
          </cell>
          <cell r="EH104">
            <v>1780</v>
          </cell>
          <cell r="EI104">
            <v>363</v>
          </cell>
          <cell r="EJ104">
            <v>1109</v>
          </cell>
          <cell r="EK104">
            <v>2808</v>
          </cell>
          <cell r="EL104">
            <v>6077</v>
          </cell>
          <cell r="EO104">
            <v>1620</v>
          </cell>
          <cell r="ER104">
            <v>6296</v>
          </cell>
          <cell r="EU104">
            <v>3315</v>
          </cell>
          <cell r="EX104">
            <v>5209</v>
          </cell>
          <cell r="EY104">
            <v>3321</v>
          </cell>
          <cell r="EZ104">
            <v>9190</v>
          </cell>
          <cell r="FA104">
            <v>8622</v>
          </cell>
          <cell r="FB104">
            <v>6837</v>
          </cell>
          <cell r="FC104">
            <v>1098</v>
          </cell>
          <cell r="FD104">
            <v>3243</v>
          </cell>
          <cell r="FE104">
            <v>15144</v>
          </cell>
          <cell r="FF104">
            <v>125485</v>
          </cell>
          <cell r="FG104">
            <v>12174</v>
          </cell>
          <cell r="FH104">
            <v>1477</v>
          </cell>
          <cell r="FI104">
            <v>141235</v>
          </cell>
          <cell r="FJ104">
            <v>-5.3</v>
          </cell>
          <cell r="FK104">
            <v>-0.5</v>
          </cell>
          <cell r="FL104">
            <v>-4.8</v>
          </cell>
          <cell r="FQ104">
            <v>2.8</v>
          </cell>
          <cell r="FS104">
            <v>3.2</v>
          </cell>
          <cell r="FT104">
            <v>-2.9</v>
          </cell>
          <cell r="FU104">
            <v>-4.7</v>
          </cell>
          <cell r="FV104">
            <v>-14.8</v>
          </cell>
          <cell r="FW104">
            <v>-16.2</v>
          </cell>
          <cell r="FY104">
            <v>-7.9</v>
          </cell>
          <cell r="FZ104">
            <v>0.7</v>
          </cell>
          <cell r="GA104">
            <v>-5.3</v>
          </cell>
          <cell r="GB104">
            <v>-0.3</v>
          </cell>
          <cell r="GC104">
            <v>0.1</v>
          </cell>
          <cell r="GG104">
            <v>-6.6</v>
          </cell>
          <cell r="GH104">
            <v>-1.8</v>
          </cell>
          <cell r="GI104">
            <v>1.7</v>
          </cell>
          <cell r="GJ104">
            <v>0.1</v>
          </cell>
          <cell r="GK104">
            <v>-0.9</v>
          </cell>
          <cell r="GL104">
            <v>-5.6</v>
          </cell>
          <cell r="GM104">
            <v>-4.5</v>
          </cell>
          <cell r="GN104">
            <v>-5.5</v>
          </cell>
          <cell r="GO104">
            <v>-2.8</v>
          </cell>
          <cell r="GR104">
            <v>1.9</v>
          </cell>
          <cell r="GU104">
            <v>-1.4</v>
          </cell>
          <cell r="GX104">
            <v>-3.2</v>
          </cell>
          <cell r="HA104">
            <v>-3.2</v>
          </cell>
          <cell r="HB104">
            <v>-3.2</v>
          </cell>
          <cell r="HC104">
            <v>2.2999999999999998</v>
          </cell>
          <cell r="HD104">
            <v>-1.6</v>
          </cell>
          <cell r="HE104">
            <v>-0.1</v>
          </cell>
          <cell r="HF104">
            <v>0.5</v>
          </cell>
          <cell r="HG104">
            <v>0</v>
          </cell>
          <cell r="HH104">
            <v>0.6</v>
          </cell>
          <cell r="HI104">
            <v>-2.5</v>
          </cell>
          <cell r="HJ104">
            <v>-0.8</v>
          </cell>
          <cell r="HK104">
            <v>-1.6</v>
          </cell>
          <cell r="HL104">
            <v>6214</v>
          </cell>
          <cell r="HM104">
            <v>717</v>
          </cell>
          <cell r="HN104">
            <v>6866</v>
          </cell>
          <cell r="HS104">
            <v>3973</v>
          </cell>
          <cell r="HU104">
            <v>4489</v>
          </cell>
          <cell r="HV104">
            <v>4314</v>
          </cell>
          <cell r="HW104">
            <v>3665</v>
          </cell>
          <cell r="HX104">
            <v>2251</v>
          </cell>
          <cell r="HY104">
            <v>2999</v>
          </cell>
          <cell r="IA104">
            <v>17806</v>
          </cell>
          <cell r="IB104">
            <v>2613</v>
          </cell>
          <cell r="IC104">
            <v>140</v>
          </cell>
          <cell r="ID104">
            <v>2710</v>
          </cell>
          <cell r="IE104">
            <v>5222</v>
          </cell>
          <cell r="II104">
            <v>9646</v>
          </cell>
          <cell r="IJ104">
            <v>6180</v>
          </cell>
          <cell r="IK104">
            <v>6643</v>
          </cell>
          <cell r="IL104">
            <v>4155</v>
          </cell>
          <cell r="IM104">
            <v>1835</v>
          </cell>
          <cell r="IN104">
            <v>364</v>
          </cell>
          <cell r="IO104">
            <v>1101</v>
          </cell>
          <cell r="IP104">
            <v>2862</v>
          </cell>
          <cell r="IQ104">
            <v>6203</v>
          </cell>
        </row>
        <row r="105">
          <cell r="B105">
            <v>3199</v>
          </cell>
          <cell r="C105">
            <v>727</v>
          </cell>
          <cell r="D105">
            <v>3759</v>
          </cell>
          <cell r="I105">
            <v>3896</v>
          </cell>
          <cell r="K105">
            <v>4472</v>
          </cell>
          <cell r="L105">
            <v>3982</v>
          </cell>
          <cell r="M105">
            <v>3506</v>
          </cell>
          <cell r="N105">
            <v>2258</v>
          </cell>
          <cell r="O105">
            <v>2795</v>
          </cell>
          <cell r="Q105">
            <v>16964</v>
          </cell>
          <cell r="R105">
            <v>2730</v>
          </cell>
          <cell r="S105">
            <v>155</v>
          </cell>
          <cell r="T105">
            <v>2496</v>
          </cell>
          <cell r="U105">
            <v>5250</v>
          </cell>
          <cell r="Y105">
            <v>8947</v>
          </cell>
          <cell r="Z105">
            <v>5668</v>
          </cell>
          <cell r="AA105">
            <v>6071</v>
          </cell>
          <cell r="AB105">
            <v>3809</v>
          </cell>
          <cell r="AC105">
            <v>1864</v>
          </cell>
          <cell r="AD105">
            <v>353</v>
          </cell>
          <cell r="AE105">
            <v>1067</v>
          </cell>
          <cell r="AF105">
            <v>2760</v>
          </cell>
          <cell r="AG105">
            <v>6180</v>
          </cell>
          <cell r="AJ105">
            <v>1615</v>
          </cell>
          <cell r="AM105">
            <v>6371</v>
          </cell>
          <cell r="AP105">
            <v>3287</v>
          </cell>
          <cell r="AS105">
            <v>5165</v>
          </cell>
          <cell r="AT105">
            <v>3293</v>
          </cell>
          <cell r="AU105">
            <v>9254</v>
          </cell>
          <cell r="AV105">
            <v>8620</v>
          </cell>
          <cell r="AW105">
            <v>6795</v>
          </cell>
          <cell r="AX105">
            <v>1096</v>
          </cell>
          <cell r="AY105">
            <v>3217</v>
          </cell>
          <cell r="AZ105">
            <v>15220</v>
          </cell>
          <cell r="BA105">
            <v>124444</v>
          </cell>
          <cell r="BB105">
            <v>11882</v>
          </cell>
          <cell r="BC105">
            <v>2266</v>
          </cell>
          <cell r="BD105">
            <v>139945</v>
          </cell>
          <cell r="BE105">
            <v>-2.6</v>
          </cell>
          <cell r="BF105">
            <v>1</v>
          </cell>
          <cell r="BG105">
            <v>-2.1</v>
          </cell>
          <cell r="BL105">
            <v>0.8</v>
          </cell>
          <cell r="BN105">
            <v>1.5</v>
          </cell>
          <cell r="BO105">
            <v>-1.9</v>
          </cell>
          <cell r="BP105">
            <v>-1.9</v>
          </cell>
          <cell r="BQ105">
            <v>-1.5</v>
          </cell>
          <cell r="BR105">
            <v>-6.9</v>
          </cell>
          <cell r="BT105">
            <v>-2.6</v>
          </cell>
          <cell r="BU105">
            <v>0.4</v>
          </cell>
          <cell r="BV105">
            <v>-0.2</v>
          </cell>
          <cell r="BW105">
            <v>-1.9</v>
          </cell>
          <cell r="BX105">
            <v>-0.4</v>
          </cell>
          <cell r="CB105">
            <v>-4.3</v>
          </cell>
          <cell r="CC105">
            <v>-3.8</v>
          </cell>
          <cell r="CD105">
            <v>0.1</v>
          </cell>
          <cell r="CE105">
            <v>0</v>
          </cell>
          <cell r="CF105">
            <v>1.7</v>
          </cell>
          <cell r="CG105">
            <v>-3.1</v>
          </cell>
          <cell r="CH105">
            <v>-4.2</v>
          </cell>
          <cell r="CI105">
            <v>-3.2</v>
          </cell>
          <cell r="CJ105">
            <v>-0.4</v>
          </cell>
          <cell r="CM105">
            <v>0.3</v>
          </cell>
          <cell r="CP105">
            <v>0.6</v>
          </cell>
          <cell r="CS105">
            <v>-1.1000000000000001</v>
          </cell>
          <cell r="CV105">
            <v>-1.1000000000000001</v>
          </cell>
          <cell r="CW105">
            <v>-1.1000000000000001</v>
          </cell>
          <cell r="CX105">
            <v>1.5</v>
          </cell>
          <cell r="CY105">
            <v>-0.3</v>
          </cell>
          <cell r="CZ105">
            <v>-0.1</v>
          </cell>
          <cell r="DA105">
            <v>0.3</v>
          </cell>
          <cell r="DB105">
            <v>-0.4</v>
          </cell>
          <cell r="DC105">
            <v>0.5</v>
          </cell>
          <cell r="DD105">
            <v>-1.1000000000000001</v>
          </cell>
          <cell r="DE105">
            <v>-1.3</v>
          </cell>
          <cell r="DF105">
            <v>-1</v>
          </cell>
          <cell r="DG105">
            <v>3247</v>
          </cell>
          <cell r="DH105">
            <v>734</v>
          </cell>
          <cell r="DI105">
            <v>3813</v>
          </cell>
          <cell r="DN105">
            <v>3828</v>
          </cell>
          <cell r="DP105">
            <v>4393</v>
          </cell>
          <cell r="DQ105">
            <v>3990</v>
          </cell>
          <cell r="DR105">
            <v>3453</v>
          </cell>
          <cell r="DS105">
            <v>2208</v>
          </cell>
          <cell r="DT105">
            <v>2746</v>
          </cell>
          <cell r="DV105">
            <v>16721</v>
          </cell>
          <cell r="DW105">
            <v>2721</v>
          </cell>
          <cell r="DX105">
            <v>153</v>
          </cell>
          <cell r="DY105">
            <v>2466</v>
          </cell>
          <cell r="DZ105">
            <v>5215</v>
          </cell>
          <cell r="ED105">
            <v>8887</v>
          </cell>
          <cell r="EE105">
            <v>5561</v>
          </cell>
          <cell r="EF105">
            <v>6099</v>
          </cell>
          <cell r="EG105">
            <v>3780</v>
          </cell>
          <cell r="EH105">
            <v>1924</v>
          </cell>
          <cell r="EI105">
            <v>353</v>
          </cell>
          <cell r="EJ105">
            <v>1068</v>
          </cell>
          <cell r="EK105">
            <v>2767</v>
          </cell>
          <cell r="EL105">
            <v>6303</v>
          </cell>
          <cell r="EO105">
            <v>1616</v>
          </cell>
          <cell r="ER105">
            <v>6358</v>
          </cell>
          <cell r="EU105">
            <v>3233</v>
          </cell>
          <cell r="EX105">
            <v>5080</v>
          </cell>
          <cell r="EY105">
            <v>3239</v>
          </cell>
          <cell r="EZ105">
            <v>9255</v>
          </cell>
          <cell r="FA105">
            <v>8612</v>
          </cell>
          <cell r="FB105">
            <v>6758</v>
          </cell>
          <cell r="FC105">
            <v>1096</v>
          </cell>
          <cell r="FD105">
            <v>3201</v>
          </cell>
          <cell r="FE105">
            <v>15225</v>
          </cell>
          <cell r="FF105">
            <v>123835</v>
          </cell>
          <cell r="FG105">
            <v>11664</v>
          </cell>
          <cell r="FH105">
            <v>2612</v>
          </cell>
          <cell r="FI105">
            <v>139810</v>
          </cell>
          <cell r="FJ105">
            <v>-4.3</v>
          </cell>
          <cell r="FK105">
            <v>3.1</v>
          </cell>
          <cell r="FL105">
            <v>-3.4</v>
          </cell>
          <cell r="FQ105">
            <v>-1.7</v>
          </cell>
          <cell r="FS105">
            <v>-0.8</v>
          </cell>
          <cell r="FT105">
            <v>-0.8</v>
          </cell>
          <cell r="FU105">
            <v>-2.6</v>
          </cell>
          <cell r="FV105">
            <v>1.8</v>
          </cell>
          <cell r="FW105">
            <v>-4.5999999999999996</v>
          </cell>
          <cell r="FY105">
            <v>-2.2000000000000002</v>
          </cell>
          <cell r="FZ105">
            <v>-0.3</v>
          </cell>
          <cell r="GA105">
            <v>1.1000000000000001</v>
          </cell>
          <cell r="GB105">
            <v>-4</v>
          </cell>
          <cell r="GC105">
            <v>-1.4</v>
          </cell>
          <cell r="GG105">
            <v>-4.4000000000000004</v>
          </cell>
          <cell r="GH105">
            <v>-7.7</v>
          </cell>
          <cell r="GI105">
            <v>0.2</v>
          </cell>
          <cell r="GJ105">
            <v>-1.1000000000000001</v>
          </cell>
          <cell r="GK105">
            <v>8.1</v>
          </cell>
          <cell r="GL105">
            <v>-2.6</v>
          </cell>
          <cell r="GM105">
            <v>-3.7</v>
          </cell>
          <cell r="GN105">
            <v>-1.5</v>
          </cell>
          <cell r="GO105">
            <v>3.7</v>
          </cell>
          <cell r="GR105">
            <v>-0.3</v>
          </cell>
          <cell r="GU105">
            <v>1</v>
          </cell>
          <cell r="GX105">
            <v>-2.5</v>
          </cell>
          <cell r="HA105">
            <v>-2.5</v>
          </cell>
          <cell r="HB105">
            <v>-2.5</v>
          </cell>
          <cell r="HC105">
            <v>0.7</v>
          </cell>
          <cell r="HD105">
            <v>-0.1</v>
          </cell>
          <cell r="HE105">
            <v>-1.2</v>
          </cell>
          <cell r="HF105">
            <v>-0.1</v>
          </cell>
          <cell r="HG105">
            <v>-1.3</v>
          </cell>
          <cell r="HH105">
            <v>0.5</v>
          </cell>
          <cell r="HI105">
            <v>-1.3</v>
          </cell>
          <cell r="HJ105">
            <v>-4.2</v>
          </cell>
          <cell r="HK105">
            <v>-1</v>
          </cell>
          <cell r="HL105">
            <v>2420</v>
          </cell>
          <cell r="HM105">
            <v>695</v>
          </cell>
          <cell r="HN105">
            <v>2935</v>
          </cell>
          <cell r="HS105">
            <v>3698</v>
          </cell>
          <cell r="HU105">
            <v>4283</v>
          </cell>
          <cell r="HV105">
            <v>3843</v>
          </cell>
          <cell r="HW105">
            <v>3262</v>
          </cell>
          <cell r="HX105">
            <v>2052</v>
          </cell>
          <cell r="HY105">
            <v>2430</v>
          </cell>
          <cell r="IA105">
            <v>15427</v>
          </cell>
          <cell r="IB105">
            <v>2549</v>
          </cell>
          <cell r="IC105">
            <v>132</v>
          </cell>
          <cell r="ID105">
            <v>2654</v>
          </cell>
          <cell r="IE105">
            <v>5089</v>
          </cell>
          <cell r="II105">
            <v>8136</v>
          </cell>
          <cell r="IJ105">
            <v>5339</v>
          </cell>
          <cell r="IK105">
            <v>5733</v>
          </cell>
          <cell r="IL105">
            <v>3747</v>
          </cell>
          <cell r="IM105">
            <v>1831</v>
          </cell>
          <cell r="IN105">
            <v>349</v>
          </cell>
          <cell r="IO105">
            <v>1022</v>
          </cell>
          <cell r="IP105">
            <v>2709</v>
          </cell>
          <cell r="IQ105">
            <v>6062</v>
          </cell>
        </row>
        <row r="106">
          <cell r="B106">
            <v>3719</v>
          </cell>
          <cell r="C106">
            <v>733</v>
          </cell>
          <cell r="D106">
            <v>4300</v>
          </cell>
          <cell r="I106">
            <v>3958</v>
          </cell>
          <cell r="K106">
            <v>4566</v>
          </cell>
          <cell r="L106">
            <v>3927</v>
          </cell>
          <cell r="M106">
            <v>3520</v>
          </cell>
          <cell r="N106">
            <v>2327</v>
          </cell>
          <cell r="O106">
            <v>2758</v>
          </cell>
          <cell r="Q106">
            <v>17015</v>
          </cell>
          <cell r="R106">
            <v>2760</v>
          </cell>
          <cell r="S106">
            <v>159</v>
          </cell>
          <cell r="T106">
            <v>2467</v>
          </cell>
          <cell r="U106">
            <v>5275</v>
          </cell>
          <cell r="Y106">
            <v>8793</v>
          </cell>
          <cell r="Z106">
            <v>5640</v>
          </cell>
          <cell r="AA106">
            <v>6085</v>
          </cell>
          <cell r="AB106">
            <v>3850</v>
          </cell>
          <cell r="AC106">
            <v>1859</v>
          </cell>
          <cell r="AD106">
            <v>354</v>
          </cell>
          <cell r="AE106">
            <v>1053</v>
          </cell>
          <cell r="AF106">
            <v>2793</v>
          </cell>
          <cell r="AG106">
            <v>6176</v>
          </cell>
          <cell r="AJ106">
            <v>1627</v>
          </cell>
          <cell r="AM106">
            <v>6470</v>
          </cell>
          <cell r="AP106">
            <v>3280</v>
          </cell>
          <cell r="AS106">
            <v>5153</v>
          </cell>
          <cell r="AT106">
            <v>3286</v>
          </cell>
          <cell r="AU106">
            <v>9441</v>
          </cell>
          <cell r="AV106">
            <v>8690</v>
          </cell>
          <cell r="AW106">
            <v>6827</v>
          </cell>
          <cell r="AX106">
            <v>1102</v>
          </cell>
          <cell r="AY106">
            <v>3221</v>
          </cell>
          <cell r="AZ106">
            <v>15293</v>
          </cell>
          <cell r="BA106">
            <v>125551</v>
          </cell>
          <cell r="BB106">
            <v>12033</v>
          </cell>
          <cell r="BC106">
            <v>1913</v>
          </cell>
          <cell r="BD106">
            <v>140405</v>
          </cell>
          <cell r="BE106">
            <v>16.3</v>
          </cell>
          <cell r="BF106">
            <v>0.9</v>
          </cell>
          <cell r="BG106">
            <v>14.4</v>
          </cell>
          <cell r="BL106">
            <v>1.6</v>
          </cell>
          <cell r="BN106">
            <v>2.1</v>
          </cell>
          <cell r="BO106">
            <v>-1.4</v>
          </cell>
          <cell r="BP106">
            <v>0.4</v>
          </cell>
          <cell r="BQ106">
            <v>3.1</v>
          </cell>
          <cell r="BR106">
            <v>-1.3</v>
          </cell>
          <cell r="BT106">
            <v>0.3</v>
          </cell>
          <cell r="BU106">
            <v>1.1000000000000001</v>
          </cell>
          <cell r="BV106">
            <v>2.5</v>
          </cell>
          <cell r="BW106">
            <v>-1.2</v>
          </cell>
          <cell r="BX106">
            <v>0.5</v>
          </cell>
          <cell r="CB106">
            <v>-1.7</v>
          </cell>
          <cell r="CC106">
            <v>-0.5</v>
          </cell>
          <cell r="CD106">
            <v>0.2</v>
          </cell>
          <cell r="CE106">
            <v>1.1000000000000001</v>
          </cell>
          <cell r="CF106">
            <v>-0.3</v>
          </cell>
          <cell r="CG106">
            <v>0.3</v>
          </cell>
          <cell r="CH106">
            <v>-1.3</v>
          </cell>
          <cell r="CI106">
            <v>1.2</v>
          </cell>
          <cell r="CJ106">
            <v>-0.1</v>
          </cell>
          <cell r="CM106">
            <v>0.7</v>
          </cell>
          <cell r="CP106">
            <v>1.5</v>
          </cell>
          <cell r="CS106">
            <v>-0.2</v>
          </cell>
          <cell r="CV106">
            <v>-0.2</v>
          </cell>
          <cell r="CW106">
            <v>-0.2</v>
          </cell>
          <cell r="CX106">
            <v>2</v>
          </cell>
          <cell r="CY106">
            <v>0.8</v>
          </cell>
          <cell r="CZ106">
            <v>0.5</v>
          </cell>
          <cell r="DA106">
            <v>0.6</v>
          </cell>
          <cell r="DB106">
            <v>0.1</v>
          </cell>
          <cell r="DC106">
            <v>0.5</v>
          </cell>
          <cell r="DD106">
            <v>0.9</v>
          </cell>
          <cell r="DE106">
            <v>1.3</v>
          </cell>
          <cell r="DF106">
            <v>0.3</v>
          </cell>
          <cell r="DG106">
            <v>3072</v>
          </cell>
          <cell r="DH106">
            <v>737</v>
          </cell>
          <cell r="DI106">
            <v>3635</v>
          </cell>
          <cell r="DN106">
            <v>4035</v>
          </cell>
          <cell r="DP106">
            <v>4673</v>
          </cell>
          <cell r="DQ106">
            <v>3934</v>
          </cell>
          <cell r="DR106">
            <v>3584</v>
          </cell>
          <cell r="DS106">
            <v>2433</v>
          </cell>
          <cell r="DT106">
            <v>2778</v>
          </cell>
          <cell r="DV106">
            <v>17326</v>
          </cell>
          <cell r="DW106">
            <v>2763</v>
          </cell>
          <cell r="DX106">
            <v>164</v>
          </cell>
          <cell r="DY106">
            <v>2447</v>
          </cell>
          <cell r="DZ106">
            <v>5275</v>
          </cell>
          <cell r="ED106">
            <v>8828</v>
          </cell>
          <cell r="EE106">
            <v>5554</v>
          </cell>
          <cell r="EF106">
            <v>6055</v>
          </cell>
          <cell r="EG106">
            <v>3852</v>
          </cell>
          <cell r="EH106">
            <v>1887</v>
          </cell>
          <cell r="EI106">
            <v>344</v>
          </cell>
          <cell r="EJ106">
            <v>1053</v>
          </cell>
          <cell r="EK106">
            <v>2808</v>
          </cell>
          <cell r="EL106">
            <v>6206</v>
          </cell>
          <cell r="EO106">
            <v>1619</v>
          </cell>
          <cell r="ER106">
            <v>6479</v>
          </cell>
          <cell r="EU106">
            <v>3341</v>
          </cell>
          <cell r="EX106">
            <v>5248</v>
          </cell>
          <cell r="EY106">
            <v>3346</v>
          </cell>
          <cell r="EZ106">
            <v>9369</v>
          </cell>
          <cell r="FA106">
            <v>8627</v>
          </cell>
          <cell r="FB106">
            <v>6803</v>
          </cell>
          <cell r="FC106">
            <v>1093</v>
          </cell>
          <cell r="FD106">
            <v>3211</v>
          </cell>
          <cell r="FE106">
            <v>15288</v>
          </cell>
          <cell r="FF106">
            <v>125270</v>
          </cell>
          <cell r="FG106">
            <v>12086</v>
          </cell>
          <cell r="FH106">
            <v>2062</v>
          </cell>
          <cell r="FI106">
            <v>139540</v>
          </cell>
          <cell r="FJ106">
            <v>-5.4</v>
          </cell>
          <cell r="FK106">
            <v>0.4</v>
          </cell>
          <cell r="FL106">
            <v>-4.7</v>
          </cell>
          <cell r="FQ106">
            <v>5.4</v>
          </cell>
          <cell r="FS106">
            <v>6.4</v>
          </cell>
          <cell r="FT106">
            <v>-1.4</v>
          </cell>
          <cell r="FU106">
            <v>3.8</v>
          </cell>
          <cell r="FV106">
            <v>10.199999999999999</v>
          </cell>
          <cell r="FW106">
            <v>1.1000000000000001</v>
          </cell>
          <cell r="FY106">
            <v>3.6</v>
          </cell>
          <cell r="FZ106">
            <v>1.6</v>
          </cell>
          <cell r="GA106">
            <v>6.7</v>
          </cell>
          <cell r="GB106">
            <v>-0.8</v>
          </cell>
          <cell r="GC106">
            <v>1.1000000000000001</v>
          </cell>
          <cell r="GG106">
            <v>-0.7</v>
          </cell>
          <cell r="GH106">
            <v>-0.1</v>
          </cell>
          <cell r="GI106">
            <v>-0.7</v>
          </cell>
          <cell r="GJ106">
            <v>1.9</v>
          </cell>
          <cell r="GK106">
            <v>-1.9</v>
          </cell>
          <cell r="GL106">
            <v>-2.7</v>
          </cell>
          <cell r="GM106">
            <v>-1.4</v>
          </cell>
          <cell r="GN106">
            <v>1.5</v>
          </cell>
          <cell r="GO106">
            <v>-1.5</v>
          </cell>
          <cell r="GR106">
            <v>0.2</v>
          </cell>
          <cell r="GU106">
            <v>1.9</v>
          </cell>
          <cell r="GX106">
            <v>3.3</v>
          </cell>
          <cell r="HA106">
            <v>3.3</v>
          </cell>
          <cell r="HB106">
            <v>3.3</v>
          </cell>
          <cell r="HC106">
            <v>1.2</v>
          </cell>
          <cell r="HD106">
            <v>0.2</v>
          </cell>
          <cell r="HE106">
            <v>0.7</v>
          </cell>
          <cell r="HF106">
            <v>-0.3</v>
          </cell>
          <cell r="HG106">
            <v>0.3</v>
          </cell>
          <cell r="HH106">
            <v>0.4</v>
          </cell>
          <cell r="HI106">
            <v>1.2</v>
          </cell>
          <cell r="HJ106">
            <v>3.6</v>
          </cell>
          <cell r="HK106">
            <v>-0.2</v>
          </cell>
          <cell r="HL106">
            <v>1346</v>
          </cell>
          <cell r="HM106">
            <v>750</v>
          </cell>
          <cell r="HN106">
            <v>1860</v>
          </cell>
          <cell r="HS106">
            <v>3996</v>
          </cell>
          <cell r="HU106">
            <v>4618</v>
          </cell>
          <cell r="HV106">
            <v>3813</v>
          </cell>
          <cell r="HW106">
            <v>3574</v>
          </cell>
          <cell r="HX106">
            <v>2429</v>
          </cell>
          <cell r="HY106">
            <v>2812</v>
          </cell>
          <cell r="IA106">
            <v>17291</v>
          </cell>
          <cell r="IB106">
            <v>2820</v>
          </cell>
          <cell r="IC106">
            <v>172</v>
          </cell>
          <cell r="ID106">
            <v>2288</v>
          </cell>
          <cell r="IE106">
            <v>5255</v>
          </cell>
          <cell r="II106">
            <v>9470</v>
          </cell>
          <cell r="IJ106">
            <v>5524</v>
          </cell>
          <cell r="IK106">
            <v>5971</v>
          </cell>
          <cell r="IL106">
            <v>3668</v>
          </cell>
          <cell r="IM106">
            <v>1876</v>
          </cell>
          <cell r="IN106">
            <v>334</v>
          </cell>
          <cell r="IO106">
            <v>1080</v>
          </cell>
          <cell r="IP106">
            <v>2804</v>
          </cell>
          <cell r="IQ106">
            <v>6171</v>
          </cell>
        </row>
        <row r="107">
          <cell r="B107">
            <v>4441</v>
          </cell>
          <cell r="C107">
            <v>733</v>
          </cell>
          <cell r="D107">
            <v>5044</v>
          </cell>
          <cell r="I107">
            <v>4003</v>
          </cell>
          <cell r="K107">
            <v>4628</v>
          </cell>
          <cell r="L107">
            <v>3909</v>
          </cell>
          <cell r="M107">
            <v>3645</v>
          </cell>
          <cell r="N107">
            <v>2392</v>
          </cell>
          <cell r="O107">
            <v>2821</v>
          </cell>
          <cell r="Q107">
            <v>17351</v>
          </cell>
          <cell r="R107">
            <v>2811</v>
          </cell>
          <cell r="S107">
            <v>164</v>
          </cell>
          <cell r="T107">
            <v>2463</v>
          </cell>
          <cell r="U107">
            <v>5347</v>
          </cell>
          <cell r="Y107">
            <v>8883</v>
          </cell>
          <cell r="Z107">
            <v>5808</v>
          </cell>
          <cell r="AA107">
            <v>6129</v>
          </cell>
          <cell r="AB107">
            <v>3892</v>
          </cell>
          <cell r="AC107">
            <v>1841</v>
          </cell>
          <cell r="AD107">
            <v>363</v>
          </cell>
          <cell r="AE107">
            <v>1085</v>
          </cell>
          <cell r="AF107">
            <v>2914</v>
          </cell>
          <cell r="AG107">
            <v>6220</v>
          </cell>
          <cell r="AJ107">
            <v>1657</v>
          </cell>
          <cell r="AM107">
            <v>6595</v>
          </cell>
          <cell r="AP107">
            <v>3300</v>
          </cell>
          <cell r="AS107">
            <v>5184</v>
          </cell>
          <cell r="AT107">
            <v>3306</v>
          </cell>
          <cell r="AU107">
            <v>9648</v>
          </cell>
          <cell r="AV107">
            <v>8774</v>
          </cell>
          <cell r="AW107">
            <v>6928</v>
          </cell>
          <cell r="AX107">
            <v>1121</v>
          </cell>
          <cell r="AY107">
            <v>3251</v>
          </cell>
          <cell r="AZ107">
            <v>15370</v>
          </cell>
          <cell r="BA107">
            <v>128174</v>
          </cell>
          <cell r="BB107">
            <v>12361</v>
          </cell>
          <cell r="BC107">
            <v>1650</v>
          </cell>
          <cell r="BD107">
            <v>142787</v>
          </cell>
          <cell r="BE107">
            <v>19.399999999999999</v>
          </cell>
          <cell r="BF107">
            <v>-0.1</v>
          </cell>
          <cell r="BG107">
            <v>17.3</v>
          </cell>
          <cell r="BL107">
            <v>1.1000000000000001</v>
          </cell>
          <cell r="BN107">
            <v>1.4</v>
          </cell>
          <cell r="BO107">
            <v>-0.5</v>
          </cell>
          <cell r="BP107">
            <v>3.5</v>
          </cell>
          <cell r="BQ107">
            <v>2.8</v>
          </cell>
          <cell r="BR107">
            <v>2.2999999999999998</v>
          </cell>
          <cell r="BT107">
            <v>2</v>
          </cell>
          <cell r="BU107">
            <v>1.9</v>
          </cell>
          <cell r="BV107">
            <v>3.6</v>
          </cell>
          <cell r="BW107">
            <v>-0.1</v>
          </cell>
          <cell r="BX107">
            <v>1.4</v>
          </cell>
          <cell r="CB107">
            <v>1</v>
          </cell>
          <cell r="CC107">
            <v>3</v>
          </cell>
          <cell r="CD107">
            <v>0.7</v>
          </cell>
          <cell r="CE107">
            <v>1.1000000000000001</v>
          </cell>
          <cell r="CF107">
            <v>-0.9</v>
          </cell>
          <cell r="CG107">
            <v>2.4</v>
          </cell>
          <cell r="CH107">
            <v>3.1</v>
          </cell>
          <cell r="CI107">
            <v>4.4000000000000004</v>
          </cell>
          <cell r="CJ107">
            <v>0.7</v>
          </cell>
          <cell r="CM107">
            <v>1.9</v>
          </cell>
          <cell r="CP107">
            <v>1.9</v>
          </cell>
          <cell r="CS107">
            <v>0.6</v>
          </cell>
          <cell r="CV107">
            <v>0.6</v>
          </cell>
          <cell r="CW107">
            <v>0.6</v>
          </cell>
          <cell r="CX107">
            <v>2.2000000000000002</v>
          </cell>
          <cell r="CY107">
            <v>1</v>
          </cell>
          <cell r="CZ107">
            <v>1.5</v>
          </cell>
          <cell r="DA107">
            <v>1.6</v>
          </cell>
          <cell r="DB107">
            <v>0.9</v>
          </cell>
          <cell r="DC107">
            <v>0.5</v>
          </cell>
          <cell r="DD107">
            <v>2.1</v>
          </cell>
          <cell r="DE107">
            <v>2.7</v>
          </cell>
          <cell r="DF107">
            <v>1.7</v>
          </cell>
          <cell r="DG107">
            <v>5109</v>
          </cell>
          <cell r="DH107">
            <v>732</v>
          </cell>
          <cell r="DI107">
            <v>5731</v>
          </cell>
          <cell r="DN107">
            <v>4012</v>
          </cell>
          <cell r="DP107">
            <v>4629</v>
          </cell>
          <cell r="DQ107">
            <v>3893</v>
          </cell>
          <cell r="DR107">
            <v>3578</v>
          </cell>
          <cell r="DS107">
            <v>2396</v>
          </cell>
          <cell r="DT107">
            <v>2848</v>
          </cell>
          <cell r="DV107">
            <v>17254</v>
          </cell>
          <cell r="DW107">
            <v>2801</v>
          </cell>
          <cell r="DX107">
            <v>160</v>
          </cell>
          <cell r="DY107">
            <v>2499</v>
          </cell>
          <cell r="DZ107">
            <v>5351</v>
          </cell>
          <cell r="ED107">
            <v>8738</v>
          </cell>
          <cell r="EE107">
            <v>5877</v>
          </cell>
          <cell r="EF107">
            <v>6124</v>
          </cell>
          <cell r="EG107">
            <v>3898</v>
          </cell>
          <cell r="EH107">
            <v>1801</v>
          </cell>
          <cell r="EI107">
            <v>376</v>
          </cell>
          <cell r="EJ107">
            <v>1071</v>
          </cell>
          <cell r="EK107">
            <v>2869</v>
          </cell>
          <cell r="EL107">
            <v>6157</v>
          </cell>
          <cell r="EO107">
            <v>1645</v>
          </cell>
          <cell r="ER107">
            <v>6587</v>
          </cell>
          <cell r="EU107">
            <v>3267</v>
          </cell>
          <cell r="EX107">
            <v>5132</v>
          </cell>
          <cell r="EY107">
            <v>3273</v>
          </cell>
          <cell r="EZ107">
            <v>9719</v>
          </cell>
          <cell r="FA107">
            <v>8905</v>
          </cell>
          <cell r="FB107">
            <v>6938</v>
          </cell>
          <cell r="FC107">
            <v>1128</v>
          </cell>
          <cell r="FD107">
            <v>3253</v>
          </cell>
          <cell r="FE107">
            <v>15369</v>
          </cell>
          <cell r="FF107">
            <v>128713</v>
          </cell>
          <cell r="FG107">
            <v>12450</v>
          </cell>
          <cell r="FH107">
            <v>1457</v>
          </cell>
          <cell r="FI107">
            <v>143394</v>
          </cell>
          <cell r="FJ107">
            <v>66.3</v>
          </cell>
          <cell r="FK107">
            <v>-0.7</v>
          </cell>
          <cell r="FL107">
            <v>57.7</v>
          </cell>
          <cell r="FQ107">
            <v>-0.6</v>
          </cell>
          <cell r="FS107">
            <v>-0.9</v>
          </cell>
          <cell r="FT107">
            <v>-1</v>
          </cell>
          <cell r="FU107">
            <v>-0.2</v>
          </cell>
          <cell r="FV107">
            <v>-1.5</v>
          </cell>
          <cell r="FW107">
            <v>2.5</v>
          </cell>
          <cell r="FY107">
            <v>-0.4</v>
          </cell>
          <cell r="FZ107">
            <v>1.4</v>
          </cell>
          <cell r="GA107">
            <v>-2.2999999999999998</v>
          </cell>
          <cell r="GB107">
            <v>2.2000000000000002</v>
          </cell>
          <cell r="GC107">
            <v>1.4</v>
          </cell>
          <cell r="GG107">
            <v>-1</v>
          </cell>
          <cell r="GH107">
            <v>5.8</v>
          </cell>
          <cell r="GI107">
            <v>1.1000000000000001</v>
          </cell>
          <cell r="GJ107">
            <v>1.2</v>
          </cell>
          <cell r="GK107">
            <v>-4.5999999999999996</v>
          </cell>
          <cell r="GL107">
            <v>9.3000000000000007</v>
          </cell>
          <cell r="GM107">
            <v>1.6</v>
          </cell>
          <cell r="GN107">
            <v>2.2000000000000002</v>
          </cell>
          <cell r="GO107">
            <v>-0.8</v>
          </cell>
          <cell r="GR107">
            <v>1.6</v>
          </cell>
          <cell r="GU107">
            <v>1.7</v>
          </cell>
          <cell r="GX107">
            <v>-2.2000000000000002</v>
          </cell>
          <cell r="HA107">
            <v>-2.2000000000000002</v>
          </cell>
          <cell r="HB107">
            <v>-2.2000000000000002</v>
          </cell>
          <cell r="HC107">
            <v>3.7</v>
          </cell>
          <cell r="HD107">
            <v>3.2</v>
          </cell>
          <cell r="HE107">
            <v>2</v>
          </cell>
          <cell r="HF107">
            <v>3.2</v>
          </cell>
          <cell r="HG107">
            <v>1.3</v>
          </cell>
          <cell r="HH107">
            <v>0.5</v>
          </cell>
          <cell r="HI107">
            <v>2.7</v>
          </cell>
          <cell r="HJ107">
            <v>3</v>
          </cell>
          <cell r="HK107">
            <v>2.8</v>
          </cell>
          <cell r="HL107">
            <v>2991</v>
          </cell>
          <cell r="HM107">
            <v>750</v>
          </cell>
          <cell r="HN107">
            <v>3559</v>
          </cell>
          <cell r="HS107">
            <v>4109</v>
          </cell>
          <cell r="HU107">
            <v>4746</v>
          </cell>
          <cell r="HV107">
            <v>3871</v>
          </cell>
          <cell r="HW107">
            <v>3652</v>
          </cell>
          <cell r="HX107">
            <v>2484</v>
          </cell>
          <cell r="HY107">
            <v>2991</v>
          </cell>
          <cell r="IA107">
            <v>17850</v>
          </cell>
          <cell r="IB107">
            <v>3033</v>
          </cell>
          <cell r="IC107">
            <v>185</v>
          </cell>
          <cell r="ID107">
            <v>2334</v>
          </cell>
          <cell r="IE107">
            <v>5572</v>
          </cell>
          <cell r="II107">
            <v>8473</v>
          </cell>
          <cell r="IJ107">
            <v>5968</v>
          </cell>
          <cell r="IK107">
            <v>6003</v>
          </cell>
          <cell r="IL107">
            <v>3771</v>
          </cell>
          <cell r="IM107">
            <v>1835</v>
          </cell>
          <cell r="IN107">
            <v>389</v>
          </cell>
          <cell r="IO107">
            <v>1083</v>
          </cell>
          <cell r="IP107">
            <v>2878</v>
          </cell>
          <cell r="IQ107">
            <v>6288</v>
          </cell>
        </row>
        <row r="108">
          <cell r="B108">
            <v>4941</v>
          </cell>
          <cell r="C108">
            <v>733</v>
          </cell>
          <cell r="D108">
            <v>5561</v>
          </cell>
          <cell r="I108">
            <v>4090</v>
          </cell>
          <cell r="K108">
            <v>4729</v>
          </cell>
          <cell r="L108">
            <v>3944</v>
          </cell>
          <cell r="M108">
            <v>3734</v>
          </cell>
          <cell r="N108">
            <v>2419</v>
          </cell>
          <cell r="O108">
            <v>2844</v>
          </cell>
          <cell r="Q108">
            <v>17595</v>
          </cell>
          <cell r="R108">
            <v>2867</v>
          </cell>
          <cell r="S108">
            <v>170</v>
          </cell>
          <cell r="T108">
            <v>2482</v>
          </cell>
          <cell r="U108">
            <v>5440</v>
          </cell>
          <cell r="Y108">
            <v>9117</v>
          </cell>
          <cell r="Z108">
            <v>6015</v>
          </cell>
          <cell r="AA108">
            <v>6228</v>
          </cell>
          <cell r="AB108">
            <v>3899</v>
          </cell>
          <cell r="AC108">
            <v>1861</v>
          </cell>
          <cell r="AD108">
            <v>373</v>
          </cell>
          <cell r="AE108">
            <v>1158</v>
          </cell>
          <cell r="AF108">
            <v>3100</v>
          </cell>
          <cell r="AG108">
            <v>6391</v>
          </cell>
          <cell r="AJ108">
            <v>1697</v>
          </cell>
          <cell r="AM108">
            <v>6648</v>
          </cell>
          <cell r="AP108">
            <v>3317</v>
          </cell>
          <cell r="AS108">
            <v>5212</v>
          </cell>
          <cell r="AT108">
            <v>3323</v>
          </cell>
          <cell r="AU108">
            <v>9868</v>
          </cell>
          <cell r="AV108">
            <v>8883</v>
          </cell>
          <cell r="AW108">
            <v>7050</v>
          </cell>
          <cell r="AX108">
            <v>1148</v>
          </cell>
          <cell r="AY108">
            <v>3276</v>
          </cell>
          <cell r="AZ108">
            <v>15457</v>
          </cell>
          <cell r="BA108">
            <v>130900</v>
          </cell>
          <cell r="BB108">
            <v>12707</v>
          </cell>
          <cell r="BC108">
            <v>1528</v>
          </cell>
          <cell r="BD108">
            <v>146082</v>
          </cell>
          <cell r="BE108">
            <v>11.3</v>
          </cell>
          <cell r="BF108">
            <v>0.1</v>
          </cell>
          <cell r="BG108">
            <v>10.199999999999999</v>
          </cell>
          <cell r="BL108">
            <v>2.2000000000000002</v>
          </cell>
          <cell r="BN108">
            <v>2.2000000000000002</v>
          </cell>
          <cell r="BO108">
            <v>0.9</v>
          </cell>
          <cell r="BP108">
            <v>2.5</v>
          </cell>
          <cell r="BQ108">
            <v>1.1000000000000001</v>
          </cell>
          <cell r="BR108">
            <v>0.8</v>
          </cell>
          <cell r="BT108">
            <v>1.4</v>
          </cell>
          <cell r="BU108">
            <v>2</v>
          </cell>
          <cell r="BV108">
            <v>3.6</v>
          </cell>
          <cell r="BW108">
            <v>0.7</v>
          </cell>
          <cell r="BX108">
            <v>1.7</v>
          </cell>
          <cell r="CB108">
            <v>2.6</v>
          </cell>
          <cell r="CC108">
            <v>3.6</v>
          </cell>
          <cell r="CD108">
            <v>1.6</v>
          </cell>
          <cell r="CE108">
            <v>0.2</v>
          </cell>
          <cell r="CF108">
            <v>1.1000000000000001</v>
          </cell>
          <cell r="CG108">
            <v>2.8</v>
          </cell>
          <cell r="CH108">
            <v>6.7</v>
          </cell>
          <cell r="CI108">
            <v>6.4</v>
          </cell>
          <cell r="CJ108">
            <v>2.8</v>
          </cell>
          <cell r="CM108">
            <v>2.4</v>
          </cell>
          <cell r="CP108">
            <v>0.8</v>
          </cell>
          <cell r="CS108">
            <v>0.5</v>
          </cell>
          <cell r="CV108">
            <v>0.5</v>
          </cell>
          <cell r="CW108">
            <v>0.5</v>
          </cell>
          <cell r="CX108">
            <v>2.2999999999999998</v>
          </cell>
          <cell r="CY108">
            <v>1.2</v>
          </cell>
          <cell r="CZ108">
            <v>1.8</v>
          </cell>
          <cell r="DA108">
            <v>2.4</v>
          </cell>
          <cell r="DB108">
            <v>0.8</v>
          </cell>
          <cell r="DC108">
            <v>0.6</v>
          </cell>
          <cell r="DD108">
            <v>2.1</v>
          </cell>
          <cell r="DE108">
            <v>2.8</v>
          </cell>
          <cell r="DF108">
            <v>2.2999999999999998</v>
          </cell>
          <cell r="DG108">
            <v>4933</v>
          </cell>
          <cell r="DH108">
            <v>727</v>
          </cell>
          <cell r="DI108">
            <v>5549</v>
          </cell>
          <cell r="DN108">
            <v>3998</v>
          </cell>
          <cell r="DP108">
            <v>4618</v>
          </cell>
          <cell r="DQ108">
            <v>3935</v>
          </cell>
          <cell r="DR108">
            <v>3720</v>
          </cell>
          <cell r="DS108">
            <v>2359</v>
          </cell>
          <cell r="DT108">
            <v>2863</v>
          </cell>
          <cell r="DV108">
            <v>17567</v>
          </cell>
          <cell r="DW108">
            <v>2877</v>
          </cell>
          <cell r="DX108">
            <v>172</v>
          </cell>
          <cell r="DY108">
            <v>2471</v>
          </cell>
          <cell r="DZ108">
            <v>5447</v>
          </cell>
          <cell r="ED108">
            <v>9357</v>
          </cell>
          <cell r="EE108">
            <v>6057</v>
          </cell>
          <cell r="EF108">
            <v>6214</v>
          </cell>
          <cell r="EG108">
            <v>3934</v>
          </cell>
          <cell r="EH108">
            <v>1809</v>
          </cell>
          <cell r="EI108">
            <v>369</v>
          </cell>
          <cell r="EJ108">
            <v>1149</v>
          </cell>
          <cell r="EK108">
            <v>3115</v>
          </cell>
          <cell r="EL108">
            <v>6271</v>
          </cell>
          <cell r="EO108">
            <v>1716</v>
          </cell>
          <cell r="ER108">
            <v>6683</v>
          </cell>
          <cell r="EU108">
            <v>3339</v>
          </cell>
          <cell r="EX108">
            <v>5245</v>
          </cell>
          <cell r="EY108">
            <v>3344</v>
          </cell>
          <cell r="EZ108">
            <v>9861</v>
          </cell>
          <cell r="FA108">
            <v>8824</v>
          </cell>
          <cell r="FB108">
            <v>7091</v>
          </cell>
          <cell r="FC108">
            <v>1144</v>
          </cell>
          <cell r="FD108">
            <v>3289</v>
          </cell>
          <cell r="FE108">
            <v>15453</v>
          </cell>
          <cell r="FF108">
            <v>131062</v>
          </cell>
          <cell r="FG108">
            <v>12612</v>
          </cell>
          <cell r="FH108">
            <v>1066</v>
          </cell>
          <cell r="FI108">
            <v>145813</v>
          </cell>
          <cell r="FJ108">
            <v>-3.4</v>
          </cell>
          <cell r="FK108">
            <v>-0.6</v>
          </cell>
          <cell r="FL108">
            <v>-3.2</v>
          </cell>
          <cell r="FQ108">
            <v>-0.3</v>
          </cell>
          <cell r="FS108">
            <v>-0.2</v>
          </cell>
          <cell r="FT108">
            <v>1.1000000000000001</v>
          </cell>
          <cell r="FU108">
            <v>4</v>
          </cell>
          <cell r="FV108">
            <v>-1.5</v>
          </cell>
          <cell r="FW108">
            <v>0.5</v>
          </cell>
          <cell r="FY108">
            <v>1.8</v>
          </cell>
          <cell r="FZ108">
            <v>2.7</v>
          </cell>
          <cell r="GA108">
            <v>7.2</v>
          </cell>
          <cell r="GB108">
            <v>-1.1000000000000001</v>
          </cell>
          <cell r="GC108">
            <v>1.8</v>
          </cell>
          <cell r="GG108">
            <v>7.1</v>
          </cell>
          <cell r="GH108">
            <v>3.1</v>
          </cell>
          <cell r="GI108">
            <v>1.5</v>
          </cell>
          <cell r="GJ108">
            <v>0.9</v>
          </cell>
          <cell r="GK108">
            <v>0.5</v>
          </cell>
          <cell r="GL108">
            <v>-1.7</v>
          </cell>
          <cell r="GM108">
            <v>7.3</v>
          </cell>
          <cell r="GN108">
            <v>8.5</v>
          </cell>
          <cell r="GO108">
            <v>1.9</v>
          </cell>
          <cell r="GR108">
            <v>4.3</v>
          </cell>
          <cell r="GU108">
            <v>1.5</v>
          </cell>
          <cell r="GX108">
            <v>2.2000000000000002</v>
          </cell>
          <cell r="HA108">
            <v>2.2000000000000002</v>
          </cell>
          <cell r="HB108">
            <v>2.2000000000000002</v>
          </cell>
          <cell r="HC108">
            <v>1.5</v>
          </cell>
          <cell r="HD108">
            <v>-0.9</v>
          </cell>
          <cell r="HE108">
            <v>2.2000000000000002</v>
          </cell>
          <cell r="HF108">
            <v>1.4</v>
          </cell>
          <cell r="HG108">
            <v>1.1000000000000001</v>
          </cell>
          <cell r="HH108">
            <v>0.5</v>
          </cell>
          <cell r="HI108">
            <v>1.8</v>
          </cell>
          <cell r="HJ108">
            <v>1.3</v>
          </cell>
          <cell r="HK108">
            <v>1.7</v>
          </cell>
          <cell r="HL108">
            <v>10011</v>
          </cell>
          <cell r="HM108">
            <v>735</v>
          </cell>
          <cell r="HN108">
            <v>10801</v>
          </cell>
          <cell r="HS108">
            <v>4082</v>
          </cell>
          <cell r="HU108">
            <v>4693</v>
          </cell>
          <cell r="HV108">
            <v>4210</v>
          </cell>
          <cell r="HW108">
            <v>3846</v>
          </cell>
          <cell r="HX108">
            <v>2452</v>
          </cell>
          <cell r="HY108">
            <v>2980</v>
          </cell>
          <cell r="IA108">
            <v>18291</v>
          </cell>
          <cell r="IB108">
            <v>2762</v>
          </cell>
          <cell r="IC108">
            <v>161</v>
          </cell>
          <cell r="ID108">
            <v>2603</v>
          </cell>
          <cell r="IE108">
            <v>5375</v>
          </cell>
          <cell r="II108">
            <v>9684</v>
          </cell>
          <cell r="IJ108">
            <v>6222</v>
          </cell>
          <cell r="IK108">
            <v>6817</v>
          </cell>
          <cell r="IL108">
            <v>4277</v>
          </cell>
          <cell r="IM108">
            <v>1865</v>
          </cell>
          <cell r="IN108">
            <v>374</v>
          </cell>
          <cell r="IO108">
            <v>1149</v>
          </cell>
          <cell r="IP108">
            <v>3170</v>
          </cell>
          <cell r="IQ108">
            <v>6427</v>
          </cell>
        </row>
        <row r="109">
          <cell r="B109">
            <v>4988</v>
          </cell>
          <cell r="C109">
            <v>739</v>
          </cell>
          <cell r="D109">
            <v>5615</v>
          </cell>
          <cell r="I109">
            <v>4227</v>
          </cell>
          <cell r="K109">
            <v>4896</v>
          </cell>
          <cell r="L109">
            <v>4036</v>
          </cell>
          <cell r="M109">
            <v>3743</v>
          </cell>
          <cell r="N109">
            <v>2465</v>
          </cell>
          <cell r="O109">
            <v>2865</v>
          </cell>
          <cell r="Q109">
            <v>17892</v>
          </cell>
          <cell r="R109">
            <v>2919</v>
          </cell>
          <cell r="S109">
            <v>177</v>
          </cell>
          <cell r="T109">
            <v>2507</v>
          </cell>
          <cell r="U109">
            <v>5532</v>
          </cell>
          <cell r="Y109">
            <v>9381</v>
          </cell>
          <cell r="Z109">
            <v>6138</v>
          </cell>
          <cell r="AA109">
            <v>6338</v>
          </cell>
          <cell r="AB109">
            <v>3872</v>
          </cell>
          <cell r="AC109">
            <v>1933</v>
          </cell>
          <cell r="AD109">
            <v>383</v>
          </cell>
          <cell r="AE109">
            <v>1233</v>
          </cell>
          <cell r="AF109">
            <v>3295</v>
          </cell>
          <cell r="AG109">
            <v>6665</v>
          </cell>
          <cell r="AJ109">
            <v>1725</v>
          </cell>
          <cell r="AM109">
            <v>6655</v>
          </cell>
          <cell r="AP109">
            <v>3368</v>
          </cell>
          <cell r="AS109">
            <v>5291</v>
          </cell>
          <cell r="AT109">
            <v>3373</v>
          </cell>
          <cell r="AU109">
            <v>10064</v>
          </cell>
          <cell r="AV109">
            <v>9038</v>
          </cell>
          <cell r="AW109">
            <v>7164</v>
          </cell>
          <cell r="AX109">
            <v>1178</v>
          </cell>
          <cell r="AY109">
            <v>3265</v>
          </cell>
          <cell r="AZ109">
            <v>15533</v>
          </cell>
          <cell r="BA109">
            <v>133269</v>
          </cell>
          <cell r="BB109">
            <v>13001</v>
          </cell>
          <cell r="BC109">
            <v>1755</v>
          </cell>
          <cell r="BD109">
            <v>149072</v>
          </cell>
          <cell r="BE109">
            <v>1</v>
          </cell>
          <cell r="BF109">
            <v>0.8</v>
          </cell>
          <cell r="BG109">
            <v>1</v>
          </cell>
          <cell r="BL109">
            <v>3.4</v>
          </cell>
          <cell r="BN109">
            <v>3.5</v>
          </cell>
          <cell r="BO109">
            <v>2.2999999999999998</v>
          </cell>
          <cell r="BP109">
            <v>0.2</v>
          </cell>
          <cell r="BQ109">
            <v>1.9</v>
          </cell>
          <cell r="BR109">
            <v>0.8</v>
          </cell>
          <cell r="BT109">
            <v>1.7</v>
          </cell>
          <cell r="BU109">
            <v>1.8</v>
          </cell>
          <cell r="BV109">
            <v>3.8</v>
          </cell>
          <cell r="BW109">
            <v>1</v>
          </cell>
          <cell r="BX109">
            <v>1.7</v>
          </cell>
          <cell r="CB109">
            <v>2.9</v>
          </cell>
          <cell r="CC109">
            <v>2</v>
          </cell>
          <cell r="CD109">
            <v>1.8</v>
          </cell>
          <cell r="CE109">
            <v>-0.7</v>
          </cell>
          <cell r="CF109">
            <v>3.8</v>
          </cell>
          <cell r="CG109">
            <v>2.8</v>
          </cell>
          <cell r="CH109">
            <v>6.5</v>
          </cell>
          <cell r="CI109">
            <v>6.3</v>
          </cell>
          <cell r="CJ109">
            <v>4.3</v>
          </cell>
          <cell r="CM109">
            <v>1.7</v>
          </cell>
          <cell r="CP109">
            <v>0.1</v>
          </cell>
          <cell r="CS109">
            <v>1.5</v>
          </cell>
          <cell r="CV109">
            <v>1.5</v>
          </cell>
          <cell r="CW109">
            <v>1.5</v>
          </cell>
          <cell r="CX109">
            <v>2</v>
          </cell>
          <cell r="CY109">
            <v>1.7</v>
          </cell>
          <cell r="CZ109">
            <v>1.6</v>
          </cell>
          <cell r="DA109">
            <v>2.6</v>
          </cell>
          <cell r="DB109">
            <v>-0.3</v>
          </cell>
          <cell r="DC109">
            <v>0.5</v>
          </cell>
          <cell r="DD109">
            <v>1.8</v>
          </cell>
          <cell r="DE109">
            <v>2.2999999999999998</v>
          </cell>
          <cell r="DF109">
            <v>2</v>
          </cell>
          <cell r="DG109">
            <v>4787</v>
          </cell>
          <cell r="DH109">
            <v>741</v>
          </cell>
          <cell r="DI109">
            <v>5409</v>
          </cell>
          <cell r="DN109">
            <v>4271</v>
          </cell>
          <cell r="DP109">
            <v>4959</v>
          </cell>
          <cell r="DQ109">
            <v>4016</v>
          </cell>
          <cell r="DR109">
            <v>3950</v>
          </cell>
          <cell r="DS109">
            <v>2472</v>
          </cell>
          <cell r="DT109">
            <v>2837</v>
          </cell>
          <cell r="DV109">
            <v>18012</v>
          </cell>
          <cell r="DW109">
            <v>2928</v>
          </cell>
          <cell r="DX109">
            <v>179</v>
          </cell>
          <cell r="DY109">
            <v>2481</v>
          </cell>
          <cell r="DZ109">
            <v>5530</v>
          </cell>
          <cell r="ED109">
            <v>9149</v>
          </cell>
          <cell r="EE109">
            <v>6140</v>
          </cell>
          <cell r="EF109">
            <v>6377</v>
          </cell>
          <cell r="EG109">
            <v>3841</v>
          </cell>
          <cell r="EH109">
            <v>2023</v>
          </cell>
          <cell r="EI109">
            <v>378</v>
          </cell>
          <cell r="EJ109">
            <v>1263</v>
          </cell>
          <cell r="EK109">
            <v>3313</v>
          </cell>
          <cell r="EL109">
            <v>6847</v>
          </cell>
          <cell r="EO109">
            <v>1728</v>
          </cell>
          <cell r="ER109">
            <v>6687</v>
          </cell>
          <cell r="EU109">
            <v>3354</v>
          </cell>
          <cell r="EX109">
            <v>5269</v>
          </cell>
          <cell r="EY109">
            <v>3360</v>
          </cell>
          <cell r="EZ109">
            <v>10022</v>
          </cell>
          <cell r="FA109">
            <v>8929</v>
          </cell>
          <cell r="FB109">
            <v>7119</v>
          </cell>
          <cell r="FC109">
            <v>1179</v>
          </cell>
          <cell r="FD109">
            <v>3275</v>
          </cell>
          <cell r="FE109">
            <v>15537</v>
          </cell>
          <cell r="FF109">
            <v>133082</v>
          </cell>
          <cell r="FG109">
            <v>13125</v>
          </cell>
          <cell r="FH109">
            <v>2540</v>
          </cell>
          <cell r="FI109">
            <v>149481</v>
          </cell>
          <cell r="FJ109">
            <v>-3</v>
          </cell>
          <cell r="FK109">
            <v>2</v>
          </cell>
          <cell r="FL109">
            <v>-2.5</v>
          </cell>
          <cell r="FQ109">
            <v>6.8</v>
          </cell>
          <cell r="FS109">
            <v>7.4</v>
          </cell>
          <cell r="FT109">
            <v>2.1</v>
          </cell>
          <cell r="FU109">
            <v>6.2</v>
          </cell>
          <cell r="FV109">
            <v>4.8</v>
          </cell>
          <cell r="FW109">
            <v>-0.9</v>
          </cell>
          <cell r="FY109">
            <v>2.5</v>
          </cell>
          <cell r="FZ109">
            <v>1.8</v>
          </cell>
          <cell r="GA109">
            <v>4.2</v>
          </cell>
          <cell r="GB109">
            <v>0.4</v>
          </cell>
          <cell r="GC109">
            <v>1.5</v>
          </cell>
          <cell r="GG109">
            <v>-2.2000000000000002</v>
          </cell>
          <cell r="GH109">
            <v>1.4</v>
          </cell>
          <cell r="GI109">
            <v>2.6</v>
          </cell>
          <cell r="GJ109">
            <v>-2.4</v>
          </cell>
          <cell r="GK109">
            <v>11.8</v>
          </cell>
          <cell r="GL109">
            <v>2.2000000000000002</v>
          </cell>
          <cell r="GM109">
            <v>9.9</v>
          </cell>
          <cell r="GN109">
            <v>6.4</v>
          </cell>
          <cell r="GO109">
            <v>9.1999999999999993</v>
          </cell>
          <cell r="GR109">
            <v>0.7</v>
          </cell>
          <cell r="GU109">
            <v>0.1</v>
          </cell>
          <cell r="GX109">
            <v>0.5</v>
          </cell>
          <cell r="HA109">
            <v>0.5</v>
          </cell>
          <cell r="HB109">
            <v>0.5</v>
          </cell>
          <cell r="HC109">
            <v>1.6</v>
          </cell>
          <cell r="HD109">
            <v>1.2</v>
          </cell>
          <cell r="HE109">
            <v>0.4</v>
          </cell>
          <cell r="HF109">
            <v>3.1</v>
          </cell>
          <cell r="HG109">
            <v>-0.4</v>
          </cell>
          <cell r="HH109">
            <v>0.5</v>
          </cell>
          <cell r="HI109">
            <v>1.5</v>
          </cell>
          <cell r="HJ109">
            <v>4.0999999999999996</v>
          </cell>
          <cell r="HK109">
            <v>2.5</v>
          </cell>
          <cell r="HL109">
            <v>4749</v>
          </cell>
          <cell r="HM109">
            <v>702</v>
          </cell>
          <cell r="HN109">
            <v>5344</v>
          </cell>
          <cell r="HS109">
            <v>4137</v>
          </cell>
          <cell r="HU109">
            <v>4836</v>
          </cell>
          <cell r="HV109">
            <v>3880</v>
          </cell>
          <cell r="HW109">
            <v>3751</v>
          </cell>
          <cell r="HX109">
            <v>2292</v>
          </cell>
          <cell r="HY109">
            <v>2533</v>
          </cell>
          <cell r="IA109">
            <v>16674</v>
          </cell>
          <cell r="IB109">
            <v>2754</v>
          </cell>
          <cell r="IC109">
            <v>154</v>
          </cell>
          <cell r="ID109">
            <v>2682</v>
          </cell>
          <cell r="IE109">
            <v>5403</v>
          </cell>
          <cell r="II109">
            <v>8368</v>
          </cell>
          <cell r="IJ109">
            <v>5910</v>
          </cell>
          <cell r="IK109">
            <v>6001</v>
          </cell>
          <cell r="IL109">
            <v>3810</v>
          </cell>
          <cell r="IM109">
            <v>1939</v>
          </cell>
          <cell r="IN109">
            <v>373</v>
          </cell>
          <cell r="IO109">
            <v>1215</v>
          </cell>
          <cell r="IP109">
            <v>3251</v>
          </cell>
          <cell r="IQ109">
            <v>6616</v>
          </cell>
        </row>
        <row r="110">
          <cell r="B110">
            <v>4840</v>
          </cell>
          <cell r="C110">
            <v>747</v>
          </cell>
          <cell r="D110">
            <v>5468</v>
          </cell>
          <cell r="I110">
            <v>4386</v>
          </cell>
          <cell r="K110">
            <v>5100</v>
          </cell>
          <cell r="L110">
            <v>4086</v>
          </cell>
          <cell r="M110">
            <v>3694</v>
          </cell>
          <cell r="N110">
            <v>2526</v>
          </cell>
          <cell r="O110">
            <v>2914</v>
          </cell>
          <cell r="Q110">
            <v>18167</v>
          </cell>
          <cell r="R110">
            <v>2957</v>
          </cell>
          <cell r="S110">
            <v>184</v>
          </cell>
          <cell r="T110">
            <v>2556</v>
          </cell>
          <cell r="U110">
            <v>5627</v>
          </cell>
          <cell r="Y110">
            <v>9606</v>
          </cell>
          <cell r="Z110">
            <v>6215</v>
          </cell>
          <cell r="AA110">
            <v>6425</v>
          </cell>
          <cell r="AB110">
            <v>3856</v>
          </cell>
          <cell r="AC110">
            <v>2001</v>
          </cell>
          <cell r="AD110">
            <v>392</v>
          </cell>
          <cell r="AE110">
            <v>1282</v>
          </cell>
          <cell r="AF110">
            <v>3416</v>
          </cell>
          <cell r="AG110">
            <v>6877</v>
          </cell>
          <cell r="AJ110">
            <v>1747</v>
          </cell>
          <cell r="AM110">
            <v>6656</v>
          </cell>
          <cell r="AP110">
            <v>3471</v>
          </cell>
          <cell r="AS110">
            <v>5453</v>
          </cell>
          <cell r="AT110">
            <v>3477</v>
          </cell>
          <cell r="AU110">
            <v>10222</v>
          </cell>
          <cell r="AV110">
            <v>9200</v>
          </cell>
          <cell r="AW110">
            <v>7278</v>
          </cell>
          <cell r="AX110">
            <v>1205</v>
          </cell>
          <cell r="AY110">
            <v>3238</v>
          </cell>
          <cell r="AZ110">
            <v>15593</v>
          </cell>
          <cell r="BA110">
            <v>135273</v>
          </cell>
          <cell r="BB110">
            <v>13276</v>
          </cell>
          <cell r="BC110">
            <v>2090</v>
          </cell>
          <cell r="BD110">
            <v>151137</v>
          </cell>
          <cell r="BE110">
            <v>-3</v>
          </cell>
          <cell r="BF110">
            <v>1.1000000000000001</v>
          </cell>
          <cell r="BG110">
            <v>-2.6</v>
          </cell>
          <cell r="BL110">
            <v>3.7</v>
          </cell>
          <cell r="BN110">
            <v>4.2</v>
          </cell>
          <cell r="BO110">
            <v>1.2</v>
          </cell>
          <cell r="BP110">
            <v>-1.3</v>
          </cell>
          <cell r="BQ110">
            <v>2.5</v>
          </cell>
          <cell r="BR110">
            <v>1.7</v>
          </cell>
          <cell r="BT110">
            <v>1.5</v>
          </cell>
          <cell r="BU110">
            <v>1.3</v>
          </cell>
          <cell r="BV110">
            <v>4.3</v>
          </cell>
          <cell r="BW110">
            <v>2</v>
          </cell>
          <cell r="BX110">
            <v>1.7</v>
          </cell>
          <cell r="CB110">
            <v>2.4</v>
          </cell>
          <cell r="CC110">
            <v>1.3</v>
          </cell>
          <cell r="CD110">
            <v>1.4</v>
          </cell>
          <cell r="CE110">
            <v>-0.4</v>
          </cell>
          <cell r="CF110">
            <v>3.5</v>
          </cell>
          <cell r="CG110">
            <v>2.4</v>
          </cell>
          <cell r="CH110">
            <v>4</v>
          </cell>
          <cell r="CI110">
            <v>3.7</v>
          </cell>
          <cell r="CJ110">
            <v>3.2</v>
          </cell>
          <cell r="CM110">
            <v>1.3</v>
          </cell>
          <cell r="CP110">
            <v>0</v>
          </cell>
          <cell r="CS110">
            <v>3.1</v>
          </cell>
          <cell r="CV110">
            <v>3.1</v>
          </cell>
          <cell r="CW110">
            <v>3.1</v>
          </cell>
          <cell r="CX110">
            <v>1.6</v>
          </cell>
          <cell r="CY110">
            <v>1.8</v>
          </cell>
          <cell r="CZ110">
            <v>1.6</v>
          </cell>
          <cell r="DA110">
            <v>2.2999999999999998</v>
          </cell>
          <cell r="DB110">
            <v>-0.8</v>
          </cell>
          <cell r="DC110">
            <v>0.4</v>
          </cell>
          <cell r="DD110">
            <v>1.5</v>
          </cell>
          <cell r="DE110">
            <v>2.1</v>
          </cell>
          <cell r="DF110">
            <v>1.4</v>
          </cell>
          <cell r="DG110">
            <v>4950</v>
          </cell>
          <cell r="DH110">
            <v>749</v>
          </cell>
          <cell r="DI110">
            <v>5584</v>
          </cell>
          <cell r="DN110">
            <v>4412</v>
          </cell>
          <cell r="DP110">
            <v>5101</v>
          </cell>
          <cell r="DQ110">
            <v>4128</v>
          </cell>
          <cell r="DR110">
            <v>3457</v>
          </cell>
          <cell r="DS110">
            <v>2571</v>
          </cell>
          <cell r="DT110">
            <v>2883</v>
          </cell>
          <cell r="DV110">
            <v>17921</v>
          </cell>
          <cell r="DW110">
            <v>2936</v>
          </cell>
          <cell r="DX110">
            <v>182</v>
          </cell>
          <cell r="DY110">
            <v>2590</v>
          </cell>
          <cell r="DZ110">
            <v>5618</v>
          </cell>
          <cell r="ED110">
            <v>9820</v>
          </cell>
          <cell r="EE110">
            <v>6143</v>
          </cell>
          <cell r="EF110">
            <v>6413</v>
          </cell>
          <cell r="EG110">
            <v>3852</v>
          </cell>
          <cell r="EH110">
            <v>1947</v>
          </cell>
          <cell r="EI110">
            <v>398</v>
          </cell>
          <cell r="EJ110">
            <v>1279</v>
          </cell>
          <cell r="EK110">
            <v>3425</v>
          </cell>
          <cell r="EL110">
            <v>6817</v>
          </cell>
          <cell r="EO110">
            <v>1739</v>
          </cell>
          <cell r="ER110">
            <v>6555</v>
          </cell>
          <cell r="EU110">
            <v>3437</v>
          </cell>
          <cell r="EX110">
            <v>5399</v>
          </cell>
          <cell r="EY110">
            <v>3443</v>
          </cell>
          <cell r="EZ110">
            <v>10253</v>
          </cell>
          <cell r="FA110">
            <v>9347</v>
          </cell>
          <cell r="FB110">
            <v>7296</v>
          </cell>
          <cell r="FC110">
            <v>1206</v>
          </cell>
          <cell r="FD110">
            <v>3230</v>
          </cell>
          <cell r="FE110">
            <v>15622</v>
          </cell>
          <cell r="FF110">
            <v>135132</v>
          </cell>
          <cell r="FG110">
            <v>13125</v>
          </cell>
          <cell r="FH110">
            <v>1456</v>
          </cell>
          <cell r="FI110">
            <v>151202</v>
          </cell>
          <cell r="FJ110">
            <v>3.4</v>
          </cell>
          <cell r="FK110">
            <v>1</v>
          </cell>
          <cell r="FL110">
            <v>3.2</v>
          </cell>
          <cell r="FQ110">
            <v>3.3</v>
          </cell>
          <cell r="FS110">
            <v>2.9</v>
          </cell>
          <cell r="FT110">
            <v>2.8</v>
          </cell>
          <cell r="FU110">
            <v>-12.5</v>
          </cell>
          <cell r="FV110">
            <v>4</v>
          </cell>
          <cell r="FW110">
            <v>1.6</v>
          </cell>
          <cell r="FY110">
            <v>-0.5</v>
          </cell>
          <cell r="FZ110">
            <v>0.3</v>
          </cell>
          <cell r="GA110">
            <v>1.6</v>
          </cell>
          <cell r="GB110">
            <v>4.4000000000000004</v>
          </cell>
          <cell r="GC110">
            <v>1.6</v>
          </cell>
          <cell r="GG110">
            <v>7.3</v>
          </cell>
          <cell r="GH110">
            <v>0</v>
          </cell>
          <cell r="GI110">
            <v>0.6</v>
          </cell>
          <cell r="GJ110">
            <v>0.3</v>
          </cell>
          <cell r="GK110">
            <v>-3.7</v>
          </cell>
          <cell r="GL110">
            <v>5.3</v>
          </cell>
          <cell r="GM110">
            <v>1.3</v>
          </cell>
          <cell r="GN110">
            <v>3.4</v>
          </cell>
          <cell r="GO110">
            <v>-0.4</v>
          </cell>
          <cell r="GR110">
            <v>0.7</v>
          </cell>
          <cell r="GU110">
            <v>-2</v>
          </cell>
          <cell r="GX110">
            <v>2.5</v>
          </cell>
          <cell r="HA110">
            <v>2.5</v>
          </cell>
          <cell r="HB110">
            <v>2.5</v>
          </cell>
          <cell r="HC110">
            <v>2.2999999999999998</v>
          </cell>
          <cell r="HD110">
            <v>4.7</v>
          </cell>
          <cell r="HE110">
            <v>2.5</v>
          </cell>
          <cell r="HF110">
            <v>2.2999999999999998</v>
          </cell>
          <cell r="HG110">
            <v>-1.4</v>
          </cell>
          <cell r="HH110">
            <v>0.5</v>
          </cell>
          <cell r="HI110">
            <v>1.5</v>
          </cell>
          <cell r="HJ110">
            <v>0</v>
          </cell>
          <cell r="HK110">
            <v>1.2</v>
          </cell>
          <cell r="HL110">
            <v>2027</v>
          </cell>
          <cell r="HM110">
            <v>761</v>
          </cell>
          <cell r="HN110">
            <v>2570</v>
          </cell>
          <cell r="HS110">
            <v>4365</v>
          </cell>
          <cell r="HU110">
            <v>5033</v>
          </cell>
          <cell r="HV110">
            <v>4011</v>
          </cell>
          <cell r="HW110">
            <v>3455</v>
          </cell>
          <cell r="HX110">
            <v>2569</v>
          </cell>
          <cell r="HY110">
            <v>2928</v>
          </cell>
          <cell r="IA110">
            <v>17940</v>
          </cell>
          <cell r="IB110">
            <v>2994</v>
          </cell>
          <cell r="IC110">
            <v>191</v>
          </cell>
          <cell r="ID110">
            <v>2422</v>
          </cell>
          <cell r="IE110">
            <v>5596</v>
          </cell>
          <cell r="II110">
            <v>10539</v>
          </cell>
          <cell r="IJ110">
            <v>6118</v>
          </cell>
          <cell r="IK110">
            <v>6307</v>
          </cell>
          <cell r="IL110">
            <v>3668</v>
          </cell>
          <cell r="IM110">
            <v>1941</v>
          </cell>
          <cell r="IN110">
            <v>385</v>
          </cell>
          <cell r="IO110">
            <v>1314</v>
          </cell>
          <cell r="IP110">
            <v>3423</v>
          </cell>
          <cell r="IQ110">
            <v>6762</v>
          </cell>
        </row>
        <row r="111">
          <cell r="B111">
            <v>4873</v>
          </cell>
          <cell r="C111">
            <v>747</v>
          </cell>
          <cell r="D111">
            <v>5502</v>
          </cell>
          <cell r="I111">
            <v>4465</v>
          </cell>
          <cell r="K111">
            <v>5209</v>
          </cell>
          <cell r="L111">
            <v>4046</v>
          </cell>
          <cell r="M111">
            <v>3662</v>
          </cell>
          <cell r="N111">
            <v>2545</v>
          </cell>
          <cell r="O111">
            <v>2978</v>
          </cell>
          <cell r="Q111">
            <v>18268</v>
          </cell>
          <cell r="R111">
            <v>2990</v>
          </cell>
          <cell r="S111">
            <v>192</v>
          </cell>
          <cell r="T111">
            <v>2625</v>
          </cell>
          <cell r="U111">
            <v>5727</v>
          </cell>
          <cell r="Y111">
            <v>9853</v>
          </cell>
          <cell r="Z111">
            <v>6299</v>
          </cell>
          <cell r="AA111">
            <v>6512</v>
          </cell>
          <cell r="AB111">
            <v>3877</v>
          </cell>
          <cell r="AC111">
            <v>2032</v>
          </cell>
          <cell r="AD111">
            <v>401</v>
          </cell>
          <cell r="AE111">
            <v>1300</v>
          </cell>
          <cell r="AF111">
            <v>3449</v>
          </cell>
          <cell r="AG111">
            <v>6967</v>
          </cell>
          <cell r="AJ111">
            <v>1781</v>
          </cell>
          <cell r="AM111">
            <v>6718</v>
          </cell>
          <cell r="AP111">
            <v>3577</v>
          </cell>
          <cell r="AS111">
            <v>5618</v>
          </cell>
          <cell r="AT111">
            <v>3582</v>
          </cell>
          <cell r="AU111">
            <v>10309</v>
          </cell>
          <cell r="AV111">
            <v>9319</v>
          </cell>
          <cell r="AW111">
            <v>7407</v>
          </cell>
          <cell r="AX111">
            <v>1231</v>
          </cell>
          <cell r="AY111">
            <v>3230</v>
          </cell>
          <cell r="AZ111">
            <v>15665</v>
          </cell>
          <cell r="BA111">
            <v>137065</v>
          </cell>
          <cell r="BB111">
            <v>13513</v>
          </cell>
          <cell r="BC111">
            <v>2141</v>
          </cell>
          <cell r="BD111">
            <v>152517</v>
          </cell>
          <cell r="BE111">
            <v>0.7</v>
          </cell>
          <cell r="BF111">
            <v>0</v>
          </cell>
          <cell r="BG111">
            <v>0.6</v>
          </cell>
          <cell r="BL111">
            <v>1.8</v>
          </cell>
          <cell r="BN111">
            <v>2.1</v>
          </cell>
          <cell r="BO111">
            <v>-1</v>
          </cell>
          <cell r="BP111">
            <v>-0.9</v>
          </cell>
          <cell r="BQ111">
            <v>0.7</v>
          </cell>
          <cell r="BR111">
            <v>2.2000000000000002</v>
          </cell>
          <cell r="BT111">
            <v>0.6</v>
          </cell>
          <cell r="BU111">
            <v>1.1000000000000001</v>
          </cell>
          <cell r="BV111">
            <v>3.9</v>
          </cell>
          <cell r="BW111">
            <v>2.7</v>
          </cell>
          <cell r="BX111">
            <v>1.8</v>
          </cell>
          <cell r="CB111">
            <v>2.6</v>
          </cell>
          <cell r="CC111">
            <v>1.3</v>
          </cell>
          <cell r="CD111">
            <v>1.4</v>
          </cell>
          <cell r="CE111">
            <v>0.5</v>
          </cell>
          <cell r="CF111">
            <v>1.6</v>
          </cell>
          <cell r="CG111">
            <v>2.2000000000000002</v>
          </cell>
          <cell r="CH111">
            <v>1.4</v>
          </cell>
          <cell r="CI111">
            <v>1</v>
          </cell>
          <cell r="CJ111">
            <v>1.3</v>
          </cell>
          <cell r="CM111">
            <v>1.9</v>
          </cell>
          <cell r="CP111">
            <v>0.9</v>
          </cell>
          <cell r="CS111">
            <v>3</v>
          </cell>
          <cell r="CV111">
            <v>3</v>
          </cell>
          <cell r="CW111">
            <v>3</v>
          </cell>
          <cell r="CX111">
            <v>0.8</v>
          </cell>
          <cell r="CY111">
            <v>1.3</v>
          </cell>
          <cell r="CZ111">
            <v>1.8</v>
          </cell>
          <cell r="DA111">
            <v>2.2000000000000002</v>
          </cell>
          <cell r="DB111">
            <v>-0.3</v>
          </cell>
          <cell r="DC111">
            <v>0.5</v>
          </cell>
          <cell r="DD111">
            <v>1.3</v>
          </cell>
          <cell r="DE111">
            <v>1.8</v>
          </cell>
          <cell r="DF111">
            <v>0.9</v>
          </cell>
          <cell r="DG111">
            <v>4791</v>
          </cell>
          <cell r="DH111">
            <v>744</v>
          </cell>
          <cell r="DI111">
            <v>5416</v>
          </cell>
          <cell r="DN111">
            <v>4485</v>
          </cell>
          <cell r="DP111">
            <v>5264</v>
          </cell>
          <cell r="DQ111">
            <v>4113</v>
          </cell>
          <cell r="DR111">
            <v>3781</v>
          </cell>
          <cell r="DS111">
            <v>2530</v>
          </cell>
          <cell r="DT111">
            <v>3045</v>
          </cell>
          <cell r="DV111">
            <v>18714</v>
          </cell>
          <cell r="DW111">
            <v>3020</v>
          </cell>
          <cell r="DX111">
            <v>191</v>
          </cell>
          <cell r="DY111">
            <v>2585</v>
          </cell>
          <cell r="DZ111">
            <v>5735</v>
          </cell>
          <cell r="ED111">
            <v>9707</v>
          </cell>
          <cell r="EE111">
            <v>6371</v>
          </cell>
          <cell r="EF111">
            <v>6500</v>
          </cell>
          <cell r="EG111">
            <v>3883</v>
          </cell>
          <cell r="EH111">
            <v>2048</v>
          </cell>
          <cell r="EI111">
            <v>403</v>
          </cell>
          <cell r="EJ111">
            <v>1291</v>
          </cell>
          <cell r="EK111">
            <v>3472</v>
          </cell>
          <cell r="EL111">
            <v>6985</v>
          </cell>
          <cell r="EO111">
            <v>1770</v>
          </cell>
          <cell r="ER111">
            <v>6812</v>
          </cell>
          <cell r="EU111">
            <v>3627</v>
          </cell>
          <cell r="EX111">
            <v>5696</v>
          </cell>
          <cell r="EY111">
            <v>3631</v>
          </cell>
          <cell r="EZ111">
            <v>10337</v>
          </cell>
          <cell r="FA111">
            <v>9295</v>
          </cell>
          <cell r="FB111">
            <v>7406</v>
          </cell>
          <cell r="FC111">
            <v>1233</v>
          </cell>
          <cell r="FD111">
            <v>3211</v>
          </cell>
          <cell r="FE111">
            <v>15624</v>
          </cell>
          <cell r="FF111">
            <v>137678</v>
          </cell>
          <cell r="FG111">
            <v>13685</v>
          </cell>
          <cell r="FH111">
            <v>2357</v>
          </cell>
          <cell r="FI111">
            <v>152595</v>
          </cell>
          <cell r="FJ111">
            <v>-3.2</v>
          </cell>
          <cell r="FK111">
            <v>-0.7</v>
          </cell>
          <cell r="FL111">
            <v>-3</v>
          </cell>
          <cell r="FQ111">
            <v>1.7</v>
          </cell>
          <cell r="FS111">
            <v>3.2</v>
          </cell>
          <cell r="FT111">
            <v>-0.4</v>
          </cell>
          <cell r="FU111">
            <v>9.4</v>
          </cell>
          <cell r="FV111">
            <v>-1.6</v>
          </cell>
          <cell r="FW111">
            <v>5.6</v>
          </cell>
          <cell r="FY111">
            <v>4.4000000000000004</v>
          </cell>
          <cell r="FZ111">
            <v>2.8</v>
          </cell>
          <cell r="GA111">
            <v>5.4</v>
          </cell>
          <cell r="GB111">
            <v>-0.2</v>
          </cell>
          <cell r="GC111">
            <v>2.1</v>
          </cell>
          <cell r="GG111">
            <v>-1.1000000000000001</v>
          </cell>
          <cell r="GH111">
            <v>3.7</v>
          </cell>
          <cell r="GI111">
            <v>1.4</v>
          </cell>
          <cell r="GJ111">
            <v>0.8</v>
          </cell>
          <cell r="GK111">
            <v>5.2</v>
          </cell>
          <cell r="GL111">
            <v>1.4</v>
          </cell>
          <cell r="GM111">
            <v>0.9</v>
          </cell>
          <cell r="GN111">
            <v>1.4</v>
          </cell>
          <cell r="GO111">
            <v>2.5</v>
          </cell>
          <cell r="GR111">
            <v>1.8</v>
          </cell>
          <cell r="GU111">
            <v>3.9</v>
          </cell>
          <cell r="GX111">
            <v>5.5</v>
          </cell>
          <cell r="HA111">
            <v>5.5</v>
          </cell>
          <cell r="HB111">
            <v>5.5</v>
          </cell>
          <cell r="HC111">
            <v>0.8</v>
          </cell>
          <cell r="HD111">
            <v>-0.6</v>
          </cell>
          <cell r="HE111">
            <v>1.5</v>
          </cell>
          <cell r="HF111">
            <v>2.2000000000000002</v>
          </cell>
          <cell r="HG111">
            <v>-0.6</v>
          </cell>
          <cell r="HH111">
            <v>0</v>
          </cell>
          <cell r="HI111">
            <v>1.9</v>
          </cell>
          <cell r="HJ111">
            <v>4.3</v>
          </cell>
          <cell r="HK111">
            <v>0.9</v>
          </cell>
          <cell r="HL111">
            <v>3531</v>
          </cell>
          <cell r="HM111">
            <v>763</v>
          </cell>
          <cell r="HN111">
            <v>4123</v>
          </cell>
          <cell r="HS111">
            <v>4667</v>
          </cell>
          <cell r="HU111">
            <v>5450</v>
          </cell>
          <cell r="HV111">
            <v>4073</v>
          </cell>
          <cell r="HW111">
            <v>3800</v>
          </cell>
          <cell r="HX111">
            <v>2641</v>
          </cell>
          <cell r="HY111">
            <v>3179</v>
          </cell>
          <cell r="IA111">
            <v>19213</v>
          </cell>
          <cell r="IB111">
            <v>3238</v>
          </cell>
          <cell r="IC111">
            <v>226</v>
          </cell>
          <cell r="ID111">
            <v>2404</v>
          </cell>
          <cell r="IE111">
            <v>5945</v>
          </cell>
          <cell r="II111">
            <v>9598</v>
          </cell>
          <cell r="IJ111">
            <v>6479</v>
          </cell>
          <cell r="IK111">
            <v>6328</v>
          </cell>
          <cell r="IL111">
            <v>3807</v>
          </cell>
          <cell r="IM111">
            <v>2072</v>
          </cell>
          <cell r="IN111">
            <v>418</v>
          </cell>
          <cell r="IO111">
            <v>1319</v>
          </cell>
          <cell r="IP111">
            <v>3472</v>
          </cell>
          <cell r="IQ111">
            <v>7094</v>
          </cell>
        </row>
        <row r="112">
          <cell r="B112">
            <v>4952</v>
          </cell>
          <cell r="C112">
            <v>736</v>
          </cell>
          <cell r="D112">
            <v>5581</v>
          </cell>
          <cell r="I112">
            <v>4542</v>
          </cell>
          <cell r="K112">
            <v>5302</v>
          </cell>
          <cell r="L112">
            <v>4001</v>
          </cell>
          <cell r="M112">
            <v>3737</v>
          </cell>
          <cell r="N112">
            <v>2552</v>
          </cell>
          <cell r="O112">
            <v>3041</v>
          </cell>
          <cell r="Q112">
            <v>18382</v>
          </cell>
          <cell r="R112">
            <v>3031</v>
          </cell>
          <cell r="S112">
            <v>196</v>
          </cell>
          <cell r="T112">
            <v>2663</v>
          </cell>
          <cell r="U112">
            <v>5810</v>
          </cell>
          <cell r="Y112">
            <v>10062</v>
          </cell>
          <cell r="Z112">
            <v>6378</v>
          </cell>
          <cell r="AA112">
            <v>6615</v>
          </cell>
          <cell r="AB112">
            <v>3934</v>
          </cell>
          <cell r="AC112">
            <v>2033</v>
          </cell>
          <cell r="AD112">
            <v>406</v>
          </cell>
          <cell r="AE112">
            <v>1316</v>
          </cell>
          <cell r="AF112">
            <v>3453</v>
          </cell>
          <cell r="AG112">
            <v>7000</v>
          </cell>
          <cell r="AJ112">
            <v>1822</v>
          </cell>
          <cell r="AM112">
            <v>6873</v>
          </cell>
          <cell r="AP112">
            <v>3655</v>
          </cell>
          <cell r="AS112">
            <v>5740</v>
          </cell>
          <cell r="AT112">
            <v>3660</v>
          </cell>
          <cell r="AU112">
            <v>10308</v>
          </cell>
          <cell r="AV112">
            <v>9308</v>
          </cell>
          <cell r="AW112">
            <v>7527</v>
          </cell>
          <cell r="AX112">
            <v>1257</v>
          </cell>
          <cell r="AY112">
            <v>3256</v>
          </cell>
          <cell r="AZ112">
            <v>15774</v>
          </cell>
          <cell r="BA112">
            <v>138659</v>
          </cell>
          <cell r="BB112">
            <v>13726</v>
          </cell>
          <cell r="BC112">
            <v>1832</v>
          </cell>
          <cell r="BD112">
            <v>153873</v>
          </cell>
          <cell r="BE112">
            <v>1.6</v>
          </cell>
          <cell r="BF112">
            <v>-1.5</v>
          </cell>
          <cell r="BG112">
            <v>1.4</v>
          </cell>
          <cell r="BL112">
            <v>1.7</v>
          </cell>
          <cell r="BN112">
            <v>1.8</v>
          </cell>
          <cell r="BO112">
            <v>-1.1000000000000001</v>
          </cell>
          <cell r="BP112">
            <v>2.1</v>
          </cell>
          <cell r="BQ112">
            <v>0.3</v>
          </cell>
          <cell r="BR112">
            <v>2.1</v>
          </cell>
          <cell r="BT112">
            <v>0.6</v>
          </cell>
          <cell r="BU112">
            <v>1.4</v>
          </cell>
          <cell r="BV112">
            <v>2.2999999999999998</v>
          </cell>
          <cell r="BW112">
            <v>1.5</v>
          </cell>
          <cell r="BX112">
            <v>1.5</v>
          </cell>
          <cell r="CB112">
            <v>2.1</v>
          </cell>
          <cell r="CC112">
            <v>1.3</v>
          </cell>
          <cell r="CD112">
            <v>1.6</v>
          </cell>
          <cell r="CE112">
            <v>1.5</v>
          </cell>
          <cell r="CF112">
            <v>0</v>
          </cell>
          <cell r="CG112">
            <v>1.3</v>
          </cell>
          <cell r="CH112">
            <v>1.2</v>
          </cell>
          <cell r="CI112">
            <v>0.1</v>
          </cell>
          <cell r="CJ112">
            <v>0.5</v>
          </cell>
          <cell r="CM112">
            <v>2.2999999999999998</v>
          </cell>
          <cell r="CP112">
            <v>2.2999999999999998</v>
          </cell>
          <cell r="CS112">
            <v>2.2000000000000002</v>
          </cell>
          <cell r="CV112">
            <v>2.2000000000000002</v>
          </cell>
          <cell r="CW112">
            <v>2.2000000000000002</v>
          </cell>
          <cell r="CX112">
            <v>0</v>
          </cell>
          <cell r="CY112">
            <v>-0.1</v>
          </cell>
          <cell r="CZ112">
            <v>1.6</v>
          </cell>
          <cell r="DA112">
            <v>2.1</v>
          </cell>
          <cell r="DB112">
            <v>0.8</v>
          </cell>
          <cell r="DC112">
            <v>0.7</v>
          </cell>
          <cell r="DD112">
            <v>1.2</v>
          </cell>
          <cell r="DE112">
            <v>1.6</v>
          </cell>
          <cell r="DF112">
            <v>0.9</v>
          </cell>
          <cell r="DG112">
            <v>4945</v>
          </cell>
          <cell r="DH112">
            <v>745</v>
          </cell>
          <cell r="DI112">
            <v>5574</v>
          </cell>
          <cell r="DN112">
            <v>4545</v>
          </cell>
          <cell r="DP112">
            <v>5296</v>
          </cell>
          <cell r="DQ112">
            <v>3879</v>
          </cell>
          <cell r="DR112">
            <v>3677</v>
          </cell>
          <cell r="DS112">
            <v>2540</v>
          </cell>
          <cell r="DT112">
            <v>3000</v>
          </cell>
          <cell r="DV112">
            <v>18010</v>
          </cell>
          <cell r="DW112">
            <v>3000</v>
          </cell>
          <cell r="DX112">
            <v>199</v>
          </cell>
          <cell r="DY112">
            <v>2699</v>
          </cell>
          <cell r="DZ112">
            <v>5802</v>
          </cell>
          <cell r="ED112">
            <v>10068</v>
          </cell>
          <cell r="EE112">
            <v>6336</v>
          </cell>
          <cell r="EF112">
            <v>6603</v>
          </cell>
          <cell r="EG112">
            <v>3923</v>
          </cell>
          <cell r="EH112">
            <v>2049</v>
          </cell>
          <cell r="EI112">
            <v>401</v>
          </cell>
          <cell r="EJ112">
            <v>1327</v>
          </cell>
          <cell r="EK112">
            <v>3411</v>
          </cell>
          <cell r="EL112">
            <v>6997</v>
          </cell>
          <cell r="EO112">
            <v>1837</v>
          </cell>
          <cell r="ER112">
            <v>6780</v>
          </cell>
          <cell r="EU112">
            <v>3658</v>
          </cell>
          <cell r="EX112">
            <v>5746</v>
          </cell>
          <cell r="EY112">
            <v>3663</v>
          </cell>
          <cell r="EZ112">
            <v>10317</v>
          </cell>
          <cell r="FA112">
            <v>9282</v>
          </cell>
          <cell r="FB112">
            <v>7517</v>
          </cell>
          <cell r="FC112">
            <v>1249</v>
          </cell>
          <cell r="FD112">
            <v>3269</v>
          </cell>
          <cell r="FE112">
            <v>15779</v>
          </cell>
          <cell r="FF112">
            <v>138092</v>
          </cell>
          <cell r="FG112">
            <v>13587</v>
          </cell>
          <cell r="FH112">
            <v>2331</v>
          </cell>
          <cell r="FI112">
            <v>153677</v>
          </cell>
          <cell r="FJ112">
            <v>3.2</v>
          </cell>
          <cell r="FK112">
            <v>0.2</v>
          </cell>
          <cell r="FL112">
            <v>2.9</v>
          </cell>
          <cell r="FQ112">
            <v>1.3</v>
          </cell>
          <cell r="FS112">
            <v>0.6</v>
          </cell>
          <cell r="FT112">
            <v>-5.7</v>
          </cell>
          <cell r="FU112">
            <v>-2.7</v>
          </cell>
          <cell r="FV112">
            <v>0.4</v>
          </cell>
          <cell r="FW112">
            <v>-1.5</v>
          </cell>
          <cell r="FY112">
            <v>-3.8</v>
          </cell>
          <cell r="FZ112">
            <v>-0.6</v>
          </cell>
          <cell r="GA112">
            <v>3.8</v>
          </cell>
          <cell r="GB112">
            <v>4.4000000000000004</v>
          </cell>
          <cell r="GC112">
            <v>1.2</v>
          </cell>
          <cell r="GG112">
            <v>3.7</v>
          </cell>
          <cell r="GH112">
            <v>-0.5</v>
          </cell>
          <cell r="GI112">
            <v>1.6</v>
          </cell>
          <cell r="GJ112">
            <v>1</v>
          </cell>
          <cell r="GK112">
            <v>0</v>
          </cell>
          <cell r="GL112">
            <v>-0.5</v>
          </cell>
          <cell r="GM112">
            <v>2.8</v>
          </cell>
          <cell r="GN112">
            <v>-1.8</v>
          </cell>
          <cell r="GO112">
            <v>0.2</v>
          </cell>
          <cell r="GR112">
            <v>3.8</v>
          </cell>
          <cell r="GU112">
            <v>-0.5</v>
          </cell>
          <cell r="GX112">
            <v>0.9</v>
          </cell>
          <cell r="HA112">
            <v>0.9</v>
          </cell>
          <cell r="HB112">
            <v>0.9</v>
          </cell>
          <cell r="HC112">
            <v>-0.2</v>
          </cell>
          <cell r="HD112">
            <v>-0.1</v>
          </cell>
          <cell r="HE112">
            <v>1.5</v>
          </cell>
          <cell r="HF112">
            <v>1.3</v>
          </cell>
          <cell r="HG112">
            <v>1.8</v>
          </cell>
          <cell r="HH112">
            <v>1</v>
          </cell>
          <cell r="HI112">
            <v>0.3</v>
          </cell>
          <cell r="HJ112">
            <v>-0.7</v>
          </cell>
          <cell r="HK112">
            <v>0.7</v>
          </cell>
          <cell r="HL112">
            <v>9632</v>
          </cell>
          <cell r="HM112">
            <v>749</v>
          </cell>
          <cell r="HN112">
            <v>10417</v>
          </cell>
          <cell r="HS112">
            <v>4643</v>
          </cell>
          <cell r="HU112">
            <v>5433</v>
          </cell>
          <cell r="HV112">
            <v>4162</v>
          </cell>
          <cell r="HW112">
            <v>3742</v>
          </cell>
          <cell r="HX112">
            <v>2645</v>
          </cell>
          <cell r="HY112">
            <v>3107</v>
          </cell>
          <cell r="IA112">
            <v>18909</v>
          </cell>
          <cell r="IB112">
            <v>2886</v>
          </cell>
          <cell r="IC112">
            <v>187</v>
          </cell>
          <cell r="ID112">
            <v>2829</v>
          </cell>
          <cell r="IE112">
            <v>5728</v>
          </cell>
          <cell r="II112">
            <v>10525</v>
          </cell>
          <cell r="IJ112">
            <v>6506</v>
          </cell>
          <cell r="IK112">
            <v>7275</v>
          </cell>
          <cell r="IL112">
            <v>4238</v>
          </cell>
          <cell r="IM112">
            <v>2119</v>
          </cell>
          <cell r="IN112">
            <v>407</v>
          </cell>
          <cell r="IO112">
            <v>1342</v>
          </cell>
          <cell r="IP112">
            <v>3474</v>
          </cell>
          <cell r="IQ112">
            <v>7170</v>
          </cell>
        </row>
        <row r="113">
          <cell r="B113">
            <v>5031</v>
          </cell>
          <cell r="C113">
            <v>723</v>
          </cell>
          <cell r="D113">
            <v>5647</v>
          </cell>
          <cell r="I113">
            <v>4796</v>
          </cell>
          <cell r="K113">
            <v>5590</v>
          </cell>
          <cell r="L113">
            <v>4003</v>
          </cell>
          <cell r="M113">
            <v>3862</v>
          </cell>
          <cell r="N113">
            <v>2594</v>
          </cell>
          <cell r="O113">
            <v>3070</v>
          </cell>
          <cell r="Q113">
            <v>18597</v>
          </cell>
          <cell r="R113">
            <v>3085</v>
          </cell>
          <cell r="S113">
            <v>195</v>
          </cell>
          <cell r="T113">
            <v>2661</v>
          </cell>
          <cell r="U113">
            <v>5870</v>
          </cell>
          <cell r="Y113">
            <v>10207</v>
          </cell>
          <cell r="Z113">
            <v>6404</v>
          </cell>
          <cell r="AA113">
            <v>6715</v>
          </cell>
          <cell r="AB113">
            <v>3994</v>
          </cell>
          <cell r="AC113">
            <v>2031</v>
          </cell>
          <cell r="AD113">
            <v>412</v>
          </cell>
          <cell r="AE113">
            <v>1357</v>
          </cell>
          <cell r="AF113">
            <v>3472</v>
          </cell>
          <cell r="AG113">
            <v>7075</v>
          </cell>
          <cell r="AJ113">
            <v>1865</v>
          </cell>
          <cell r="AM113">
            <v>7060</v>
          </cell>
          <cell r="AP113">
            <v>3697</v>
          </cell>
          <cell r="AS113">
            <v>5808</v>
          </cell>
          <cell r="AT113">
            <v>3704</v>
          </cell>
          <cell r="AU113">
            <v>10296</v>
          </cell>
          <cell r="AV113">
            <v>9263</v>
          </cell>
          <cell r="AW113">
            <v>7618</v>
          </cell>
          <cell r="AX113">
            <v>1275</v>
          </cell>
          <cell r="AY113">
            <v>3302</v>
          </cell>
          <cell r="AZ113">
            <v>15922</v>
          </cell>
          <cell r="BA113">
            <v>140426</v>
          </cell>
          <cell r="BB113">
            <v>13948</v>
          </cell>
          <cell r="BC113">
            <v>1737</v>
          </cell>
          <cell r="BD113">
            <v>156139</v>
          </cell>
          <cell r="BE113">
            <v>1.6</v>
          </cell>
          <cell r="BF113">
            <v>-1.7</v>
          </cell>
          <cell r="BG113">
            <v>1.2</v>
          </cell>
          <cell r="BL113">
            <v>5.6</v>
          </cell>
          <cell r="BN113">
            <v>5.4</v>
          </cell>
          <cell r="BO113">
            <v>0</v>
          </cell>
          <cell r="BP113">
            <v>3.3</v>
          </cell>
          <cell r="BQ113">
            <v>1.6</v>
          </cell>
          <cell r="BR113">
            <v>1</v>
          </cell>
          <cell r="BT113">
            <v>1.2</v>
          </cell>
          <cell r="BU113">
            <v>1.8</v>
          </cell>
          <cell r="BV113">
            <v>-0.5</v>
          </cell>
          <cell r="BW113">
            <v>-0.1</v>
          </cell>
          <cell r="BX113">
            <v>1</v>
          </cell>
          <cell r="CB113">
            <v>1.4</v>
          </cell>
          <cell r="CC113">
            <v>0.4</v>
          </cell>
          <cell r="CD113">
            <v>1.5</v>
          </cell>
          <cell r="CE113">
            <v>1.5</v>
          </cell>
          <cell r="CF113">
            <v>-0.1</v>
          </cell>
          <cell r="CG113">
            <v>1.5</v>
          </cell>
          <cell r="CH113">
            <v>3.1</v>
          </cell>
          <cell r="CI113">
            <v>0.6</v>
          </cell>
          <cell r="CJ113">
            <v>1.1000000000000001</v>
          </cell>
          <cell r="CM113">
            <v>2.4</v>
          </cell>
          <cell r="CP113">
            <v>2.7</v>
          </cell>
          <cell r="CS113">
            <v>1.2</v>
          </cell>
          <cell r="CV113">
            <v>1.2</v>
          </cell>
          <cell r="CW113">
            <v>1.2</v>
          </cell>
          <cell r="CX113">
            <v>-0.1</v>
          </cell>
          <cell r="CY113">
            <v>-0.5</v>
          </cell>
          <cell r="CZ113">
            <v>1.2</v>
          </cell>
          <cell r="DA113">
            <v>1.4</v>
          </cell>
          <cell r="DB113">
            <v>1.4</v>
          </cell>
          <cell r="DC113">
            <v>0.9</v>
          </cell>
          <cell r="DD113">
            <v>1.3</v>
          </cell>
          <cell r="DE113">
            <v>1.6</v>
          </cell>
          <cell r="DF113">
            <v>1.5</v>
          </cell>
          <cell r="DG113">
            <v>5043</v>
          </cell>
          <cell r="DH113">
            <v>713</v>
          </cell>
          <cell r="DI113">
            <v>5653</v>
          </cell>
          <cell r="DN113">
            <v>4641</v>
          </cell>
          <cell r="DP113">
            <v>5408</v>
          </cell>
          <cell r="DQ113">
            <v>4000</v>
          </cell>
          <cell r="DR113">
            <v>3865</v>
          </cell>
          <cell r="DS113">
            <v>2568</v>
          </cell>
          <cell r="DT113">
            <v>3064</v>
          </cell>
          <cell r="DV113">
            <v>18550</v>
          </cell>
          <cell r="DW113">
            <v>3096</v>
          </cell>
          <cell r="DX113">
            <v>197</v>
          </cell>
          <cell r="DY113">
            <v>2674</v>
          </cell>
          <cell r="DZ113">
            <v>5896</v>
          </cell>
          <cell r="ED113">
            <v>10404</v>
          </cell>
          <cell r="EE113">
            <v>6420</v>
          </cell>
          <cell r="EF113">
            <v>6746</v>
          </cell>
          <cell r="EG113">
            <v>4001</v>
          </cell>
          <cell r="EH113">
            <v>2030</v>
          </cell>
          <cell r="EI113">
            <v>412</v>
          </cell>
          <cell r="EJ113">
            <v>1330</v>
          </cell>
          <cell r="EK113">
            <v>3475</v>
          </cell>
          <cell r="EL113">
            <v>7068</v>
          </cell>
          <cell r="EO113">
            <v>1871</v>
          </cell>
          <cell r="ER113">
            <v>7105</v>
          </cell>
          <cell r="EU113">
            <v>3680</v>
          </cell>
          <cell r="EX113">
            <v>5781</v>
          </cell>
          <cell r="EY113">
            <v>3686</v>
          </cell>
          <cell r="EZ113">
            <v>10245</v>
          </cell>
          <cell r="FA113">
            <v>9350</v>
          </cell>
          <cell r="FB113">
            <v>7651</v>
          </cell>
          <cell r="FC113">
            <v>1284</v>
          </cell>
          <cell r="FD113">
            <v>3300</v>
          </cell>
          <cell r="FE113">
            <v>15933</v>
          </cell>
          <cell r="FF113">
            <v>140512</v>
          </cell>
          <cell r="FG113">
            <v>13984</v>
          </cell>
          <cell r="FH113">
            <v>1074</v>
          </cell>
          <cell r="FI113">
            <v>155569</v>
          </cell>
          <cell r="FJ113">
            <v>2</v>
          </cell>
          <cell r="FK113">
            <v>-4.4000000000000004</v>
          </cell>
          <cell r="FL113">
            <v>1.4</v>
          </cell>
          <cell r="FQ113">
            <v>2.1</v>
          </cell>
          <cell r="FS113">
            <v>2.1</v>
          </cell>
          <cell r="FT113">
            <v>3.1</v>
          </cell>
          <cell r="FU113">
            <v>5.0999999999999996</v>
          </cell>
          <cell r="FV113">
            <v>1.1000000000000001</v>
          </cell>
          <cell r="FW113">
            <v>2.1</v>
          </cell>
          <cell r="FY113">
            <v>3</v>
          </cell>
          <cell r="FZ113">
            <v>3.2</v>
          </cell>
          <cell r="GA113">
            <v>-1.1000000000000001</v>
          </cell>
          <cell r="GB113">
            <v>-0.9</v>
          </cell>
          <cell r="GC113">
            <v>1.6</v>
          </cell>
          <cell r="GG113">
            <v>3.3</v>
          </cell>
          <cell r="GH113">
            <v>1.3</v>
          </cell>
          <cell r="GI113">
            <v>2.2000000000000002</v>
          </cell>
          <cell r="GJ113">
            <v>2</v>
          </cell>
          <cell r="GK113">
            <v>-0.9</v>
          </cell>
          <cell r="GL113">
            <v>2.8</v>
          </cell>
          <cell r="GM113">
            <v>0.3</v>
          </cell>
          <cell r="GN113">
            <v>1.9</v>
          </cell>
          <cell r="GO113">
            <v>1</v>
          </cell>
          <cell r="GR113">
            <v>1.9</v>
          </cell>
          <cell r="GU113">
            <v>4.8</v>
          </cell>
          <cell r="GX113">
            <v>0.6</v>
          </cell>
          <cell r="HA113">
            <v>0.6</v>
          </cell>
          <cell r="HB113">
            <v>0.6</v>
          </cell>
          <cell r="HC113">
            <v>-0.7</v>
          </cell>
          <cell r="HD113">
            <v>0.7</v>
          </cell>
          <cell r="HE113">
            <v>1.8</v>
          </cell>
          <cell r="HF113">
            <v>2.8</v>
          </cell>
          <cell r="HG113">
            <v>0.9</v>
          </cell>
          <cell r="HH113">
            <v>1</v>
          </cell>
          <cell r="HI113">
            <v>1.8</v>
          </cell>
          <cell r="HJ113">
            <v>2.9</v>
          </cell>
          <cell r="HK113">
            <v>1.2</v>
          </cell>
          <cell r="HL113">
            <v>3690</v>
          </cell>
          <cell r="HM113">
            <v>679</v>
          </cell>
          <cell r="HN113">
            <v>4236</v>
          </cell>
          <cell r="HS113">
            <v>4512</v>
          </cell>
          <cell r="HU113">
            <v>5200</v>
          </cell>
          <cell r="HV113">
            <v>3834</v>
          </cell>
          <cell r="HW113">
            <v>3748</v>
          </cell>
          <cell r="HX113">
            <v>2363</v>
          </cell>
          <cell r="HY113">
            <v>2800</v>
          </cell>
          <cell r="IA113">
            <v>17198</v>
          </cell>
          <cell r="IB113">
            <v>2961</v>
          </cell>
          <cell r="IC113">
            <v>169</v>
          </cell>
          <cell r="ID113">
            <v>2896</v>
          </cell>
          <cell r="IE113">
            <v>5828</v>
          </cell>
          <cell r="II113">
            <v>9502</v>
          </cell>
          <cell r="IJ113">
            <v>6174</v>
          </cell>
          <cell r="IK113">
            <v>6360</v>
          </cell>
          <cell r="IL113">
            <v>3969</v>
          </cell>
          <cell r="IM113">
            <v>1950</v>
          </cell>
          <cell r="IN113">
            <v>408</v>
          </cell>
          <cell r="IO113">
            <v>1269</v>
          </cell>
          <cell r="IP113">
            <v>3405</v>
          </cell>
          <cell r="IQ113">
            <v>6833</v>
          </cell>
        </row>
        <row r="114">
          <cell r="B114">
            <v>4978</v>
          </cell>
          <cell r="C114">
            <v>715</v>
          </cell>
          <cell r="D114">
            <v>5560</v>
          </cell>
          <cell r="I114">
            <v>5144</v>
          </cell>
          <cell r="K114">
            <v>5975</v>
          </cell>
          <cell r="L114">
            <v>4016</v>
          </cell>
          <cell r="M114">
            <v>3925</v>
          </cell>
          <cell r="N114">
            <v>2649</v>
          </cell>
          <cell r="O114">
            <v>3095</v>
          </cell>
          <cell r="Q114">
            <v>18852</v>
          </cell>
          <cell r="R114">
            <v>3143</v>
          </cell>
          <cell r="S114">
            <v>191</v>
          </cell>
          <cell r="T114">
            <v>2624</v>
          </cell>
          <cell r="U114">
            <v>5907</v>
          </cell>
          <cell r="Y114">
            <v>10400</v>
          </cell>
          <cell r="Z114">
            <v>6386</v>
          </cell>
          <cell r="AA114">
            <v>6803</v>
          </cell>
          <cell r="AB114">
            <v>4048</v>
          </cell>
          <cell r="AC114">
            <v>2054</v>
          </cell>
          <cell r="AD114">
            <v>420</v>
          </cell>
          <cell r="AE114">
            <v>1405</v>
          </cell>
          <cell r="AF114">
            <v>3506</v>
          </cell>
          <cell r="AG114">
            <v>7202</v>
          </cell>
          <cell r="AJ114">
            <v>1909</v>
          </cell>
          <cell r="AM114">
            <v>7210</v>
          </cell>
          <cell r="AP114">
            <v>3758</v>
          </cell>
          <cell r="AS114">
            <v>5906</v>
          </cell>
          <cell r="AT114">
            <v>3767</v>
          </cell>
          <cell r="AU114">
            <v>10360</v>
          </cell>
          <cell r="AV114">
            <v>9410</v>
          </cell>
          <cell r="AW114">
            <v>7701</v>
          </cell>
          <cell r="AX114">
            <v>1283</v>
          </cell>
          <cell r="AY114">
            <v>3355</v>
          </cell>
          <cell r="AZ114">
            <v>16083</v>
          </cell>
          <cell r="BA114">
            <v>142508</v>
          </cell>
          <cell r="BB114">
            <v>14139</v>
          </cell>
          <cell r="BC114">
            <v>1740</v>
          </cell>
          <cell r="BD114">
            <v>158722</v>
          </cell>
          <cell r="BE114">
            <v>-1.1000000000000001</v>
          </cell>
          <cell r="BF114">
            <v>-1.1000000000000001</v>
          </cell>
          <cell r="BG114">
            <v>-1.5</v>
          </cell>
          <cell r="BL114">
            <v>7.3</v>
          </cell>
          <cell r="BN114">
            <v>6.9</v>
          </cell>
          <cell r="BO114">
            <v>0.3</v>
          </cell>
          <cell r="BP114">
            <v>1.6</v>
          </cell>
          <cell r="BQ114">
            <v>2.1</v>
          </cell>
          <cell r="BR114">
            <v>0.8</v>
          </cell>
          <cell r="BT114">
            <v>1.4</v>
          </cell>
          <cell r="BU114">
            <v>1.9</v>
          </cell>
          <cell r="BV114">
            <v>-2.1</v>
          </cell>
          <cell r="BW114">
            <v>-1.4</v>
          </cell>
          <cell r="BX114">
            <v>0.6</v>
          </cell>
          <cell r="CB114">
            <v>1.9</v>
          </cell>
          <cell r="CC114">
            <v>-0.3</v>
          </cell>
          <cell r="CD114">
            <v>1.3</v>
          </cell>
          <cell r="CE114">
            <v>1.4</v>
          </cell>
          <cell r="CF114">
            <v>1.1000000000000001</v>
          </cell>
          <cell r="CG114">
            <v>1.9</v>
          </cell>
          <cell r="CH114">
            <v>3.6</v>
          </cell>
          <cell r="CI114">
            <v>1</v>
          </cell>
          <cell r="CJ114">
            <v>1.8</v>
          </cell>
          <cell r="CM114">
            <v>2.4</v>
          </cell>
          <cell r="CP114">
            <v>2.1</v>
          </cell>
          <cell r="CS114">
            <v>1.6</v>
          </cell>
          <cell r="CV114">
            <v>1.7</v>
          </cell>
          <cell r="CW114">
            <v>1.7</v>
          </cell>
          <cell r="CX114">
            <v>0.6</v>
          </cell>
          <cell r="CY114">
            <v>1.6</v>
          </cell>
          <cell r="CZ114">
            <v>1.1000000000000001</v>
          </cell>
          <cell r="DA114">
            <v>0.6</v>
          </cell>
          <cell r="DB114">
            <v>1.6</v>
          </cell>
          <cell r="DC114">
            <v>1</v>
          </cell>
          <cell r="DD114">
            <v>1.5</v>
          </cell>
          <cell r="DE114">
            <v>1.4</v>
          </cell>
          <cell r="DF114">
            <v>1.7</v>
          </cell>
          <cell r="DG114">
            <v>5065</v>
          </cell>
          <cell r="DH114">
            <v>714</v>
          </cell>
          <cell r="DI114">
            <v>5675</v>
          </cell>
          <cell r="DN114">
            <v>5186</v>
          </cell>
          <cell r="DP114">
            <v>6032</v>
          </cell>
          <cell r="DQ114">
            <v>4127</v>
          </cell>
          <cell r="DR114">
            <v>3978</v>
          </cell>
          <cell r="DS114">
            <v>2684</v>
          </cell>
          <cell r="DT114">
            <v>3140</v>
          </cell>
          <cell r="DV114">
            <v>19096</v>
          </cell>
          <cell r="DW114">
            <v>3135</v>
          </cell>
          <cell r="DX114">
            <v>187</v>
          </cell>
          <cell r="DY114">
            <v>2599</v>
          </cell>
          <cell r="DZ114">
            <v>5875</v>
          </cell>
          <cell r="ED114">
            <v>10082</v>
          </cell>
          <cell r="EE114">
            <v>6424</v>
          </cell>
          <cell r="EF114">
            <v>6785</v>
          </cell>
          <cell r="EG114">
            <v>4062</v>
          </cell>
          <cell r="EH114">
            <v>2016</v>
          </cell>
          <cell r="EI114">
            <v>423</v>
          </cell>
          <cell r="EJ114">
            <v>1415</v>
          </cell>
          <cell r="EK114">
            <v>3516</v>
          </cell>
          <cell r="EL114">
            <v>7164</v>
          </cell>
          <cell r="EO114">
            <v>1880</v>
          </cell>
          <cell r="ER114">
            <v>7266</v>
          </cell>
          <cell r="EU114">
            <v>3752</v>
          </cell>
          <cell r="EX114">
            <v>5899</v>
          </cell>
          <cell r="EY114">
            <v>3762</v>
          </cell>
          <cell r="EZ114">
            <v>10366</v>
          </cell>
          <cell r="FA114">
            <v>9232</v>
          </cell>
          <cell r="FB114">
            <v>7673</v>
          </cell>
          <cell r="FC114">
            <v>1292</v>
          </cell>
          <cell r="FD114">
            <v>3357</v>
          </cell>
          <cell r="FE114">
            <v>16079</v>
          </cell>
          <cell r="FF114">
            <v>142299</v>
          </cell>
          <cell r="FG114">
            <v>14141</v>
          </cell>
          <cell r="FH114">
            <v>1597</v>
          </cell>
          <cell r="FI114">
            <v>159013</v>
          </cell>
          <cell r="FJ114">
            <v>0.4</v>
          </cell>
          <cell r="FK114">
            <v>0.1</v>
          </cell>
          <cell r="FL114">
            <v>0.4</v>
          </cell>
          <cell r="FQ114">
            <v>11.7</v>
          </cell>
          <cell r="FS114">
            <v>11.5</v>
          </cell>
          <cell r="FT114">
            <v>3.2</v>
          </cell>
          <cell r="FU114">
            <v>2.9</v>
          </cell>
          <cell r="FV114">
            <v>4.5</v>
          </cell>
          <cell r="FW114">
            <v>2.5</v>
          </cell>
          <cell r="FY114">
            <v>2.9</v>
          </cell>
          <cell r="FZ114">
            <v>1.3</v>
          </cell>
          <cell r="GA114">
            <v>-4.7</v>
          </cell>
          <cell r="GB114">
            <v>-2.8</v>
          </cell>
          <cell r="GC114">
            <v>-0.4</v>
          </cell>
          <cell r="GG114">
            <v>-3.1</v>
          </cell>
          <cell r="GH114">
            <v>0.1</v>
          </cell>
          <cell r="GI114">
            <v>0.6</v>
          </cell>
          <cell r="GJ114">
            <v>1.5</v>
          </cell>
          <cell r="GK114">
            <v>-0.7</v>
          </cell>
          <cell r="GL114">
            <v>2.6</v>
          </cell>
          <cell r="GM114">
            <v>6.4</v>
          </cell>
          <cell r="GN114">
            <v>1.2</v>
          </cell>
          <cell r="GO114">
            <v>1.4</v>
          </cell>
          <cell r="GR114">
            <v>0.5</v>
          </cell>
          <cell r="GU114">
            <v>2.2999999999999998</v>
          </cell>
          <cell r="GX114">
            <v>2</v>
          </cell>
          <cell r="HA114">
            <v>2</v>
          </cell>
          <cell r="HB114">
            <v>2.1</v>
          </cell>
          <cell r="HC114">
            <v>1.2</v>
          </cell>
          <cell r="HD114">
            <v>-1.3</v>
          </cell>
          <cell r="HE114">
            <v>0.3</v>
          </cell>
          <cell r="HF114">
            <v>0.6</v>
          </cell>
          <cell r="HG114">
            <v>1.7</v>
          </cell>
          <cell r="HH114">
            <v>0.9</v>
          </cell>
          <cell r="HI114">
            <v>1.3</v>
          </cell>
          <cell r="HJ114">
            <v>1.1000000000000001</v>
          </cell>
          <cell r="HK114">
            <v>2.2000000000000002</v>
          </cell>
          <cell r="HL114">
            <v>2991</v>
          </cell>
          <cell r="HM114">
            <v>725</v>
          </cell>
          <cell r="HN114">
            <v>3542</v>
          </cell>
          <cell r="HS114">
            <v>5035</v>
          </cell>
          <cell r="HU114">
            <v>5917</v>
          </cell>
          <cell r="HV114">
            <v>4050</v>
          </cell>
          <cell r="HW114">
            <v>4010</v>
          </cell>
          <cell r="HX114">
            <v>2674</v>
          </cell>
          <cell r="HY114">
            <v>3163</v>
          </cell>
          <cell r="IA114">
            <v>19049</v>
          </cell>
          <cell r="IB114">
            <v>3166</v>
          </cell>
          <cell r="IC114">
            <v>193</v>
          </cell>
          <cell r="ID114">
            <v>2428</v>
          </cell>
          <cell r="IE114">
            <v>5807</v>
          </cell>
          <cell r="II114">
            <v>10636</v>
          </cell>
          <cell r="IJ114">
            <v>6393</v>
          </cell>
          <cell r="IK114">
            <v>6670</v>
          </cell>
          <cell r="IL114">
            <v>3855</v>
          </cell>
          <cell r="IM114">
            <v>2002</v>
          </cell>
          <cell r="IN114">
            <v>408</v>
          </cell>
          <cell r="IO114">
            <v>1433</v>
          </cell>
          <cell r="IP114">
            <v>3524</v>
          </cell>
          <cell r="IQ114">
            <v>7115</v>
          </cell>
        </row>
        <row r="115">
          <cell r="B115">
            <v>4821</v>
          </cell>
          <cell r="C115">
            <v>711</v>
          </cell>
          <cell r="D115">
            <v>5346</v>
          </cell>
          <cell r="E115">
            <v>875</v>
          </cell>
          <cell r="F115">
            <v>3194</v>
          </cell>
          <cell r="G115">
            <v>844</v>
          </cell>
          <cell r="H115">
            <v>1468</v>
          </cell>
          <cell r="I115">
            <v>5382</v>
          </cell>
          <cell r="J115">
            <v>1796</v>
          </cell>
          <cell r="K115">
            <v>6272</v>
          </cell>
          <cell r="L115">
            <v>3978</v>
          </cell>
          <cell r="M115">
            <v>3950</v>
          </cell>
          <cell r="N115">
            <v>2663</v>
          </cell>
          <cell r="O115">
            <v>3116</v>
          </cell>
          <cell r="Q115">
            <v>18994</v>
          </cell>
          <cell r="R115">
            <v>3179</v>
          </cell>
          <cell r="S115">
            <v>188</v>
          </cell>
          <cell r="T115">
            <v>2600</v>
          </cell>
          <cell r="U115">
            <v>5927</v>
          </cell>
          <cell r="Y115">
            <v>10550</v>
          </cell>
          <cell r="Z115">
            <v>6387</v>
          </cell>
          <cell r="AA115">
            <v>6831</v>
          </cell>
          <cell r="AB115">
            <v>4090</v>
          </cell>
          <cell r="AC115">
            <v>2115</v>
          </cell>
          <cell r="AD115">
            <v>426</v>
          </cell>
          <cell r="AE115">
            <v>1435</v>
          </cell>
          <cell r="AF115">
            <v>3541</v>
          </cell>
          <cell r="AG115">
            <v>7360</v>
          </cell>
          <cell r="AJ115">
            <v>1952</v>
          </cell>
          <cell r="AM115">
            <v>7367</v>
          </cell>
          <cell r="AP115">
            <v>3867</v>
          </cell>
          <cell r="AS115">
            <v>6079</v>
          </cell>
          <cell r="AT115">
            <v>3877</v>
          </cell>
          <cell r="AU115">
            <v>10501</v>
          </cell>
          <cell r="AV115">
            <v>9629</v>
          </cell>
          <cell r="AW115">
            <v>7790</v>
          </cell>
          <cell r="AX115">
            <v>1291</v>
          </cell>
          <cell r="AY115">
            <v>3408</v>
          </cell>
          <cell r="AZ115">
            <v>16234</v>
          </cell>
          <cell r="BA115">
            <v>144443</v>
          </cell>
          <cell r="BB115">
            <v>14287</v>
          </cell>
          <cell r="BC115">
            <v>1919</v>
          </cell>
          <cell r="BD115">
            <v>160706</v>
          </cell>
          <cell r="BE115">
            <v>-3.1</v>
          </cell>
          <cell r="BF115">
            <v>-0.6</v>
          </cell>
          <cell r="BG115">
            <v>-3.8</v>
          </cell>
          <cell r="BL115">
            <v>4.5999999999999996</v>
          </cell>
          <cell r="BN115">
            <v>5</v>
          </cell>
          <cell r="BO115">
            <v>-0.9</v>
          </cell>
          <cell r="BP115">
            <v>0.6</v>
          </cell>
          <cell r="BQ115">
            <v>0.5</v>
          </cell>
          <cell r="BR115">
            <v>0.7</v>
          </cell>
          <cell r="BT115">
            <v>0.8</v>
          </cell>
          <cell r="BU115">
            <v>1.1000000000000001</v>
          </cell>
          <cell r="BV115">
            <v>-1.7</v>
          </cell>
          <cell r="BW115">
            <v>-0.9</v>
          </cell>
          <cell r="BX115">
            <v>0.3</v>
          </cell>
          <cell r="CB115">
            <v>1.4</v>
          </cell>
          <cell r="CC115">
            <v>0</v>
          </cell>
          <cell r="CD115">
            <v>0.4</v>
          </cell>
          <cell r="CE115">
            <v>1</v>
          </cell>
          <cell r="CF115">
            <v>3</v>
          </cell>
          <cell r="CG115">
            <v>1.4</v>
          </cell>
          <cell r="CH115">
            <v>2.1</v>
          </cell>
          <cell r="CI115">
            <v>1</v>
          </cell>
          <cell r="CJ115">
            <v>2.2000000000000002</v>
          </cell>
          <cell r="CM115">
            <v>2.2000000000000002</v>
          </cell>
          <cell r="CP115">
            <v>2.2000000000000002</v>
          </cell>
          <cell r="CS115">
            <v>2.9</v>
          </cell>
          <cell r="CV115">
            <v>2.9</v>
          </cell>
          <cell r="CW115">
            <v>2.9</v>
          </cell>
          <cell r="CX115">
            <v>1.4</v>
          </cell>
          <cell r="CY115">
            <v>2.2999999999999998</v>
          </cell>
          <cell r="CZ115">
            <v>1.2</v>
          </cell>
          <cell r="DA115">
            <v>0.6</v>
          </cell>
          <cell r="DB115">
            <v>1.6</v>
          </cell>
          <cell r="DC115">
            <v>0.9</v>
          </cell>
          <cell r="DD115">
            <v>1.4</v>
          </cell>
          <cell r="DE115">
            <v>1</v>
          </cell>
          <cell r="DF115">
            <v>1.3</v>
          </cell>
          <cell r="DG115">
            <v>4832</v>
          </cell>
          <cell r="DH115">
            <v>717</v>
          </cell>
          <cell r="DI115">
            <v>5335</v>
          </cell>
          <cell r="DJ115">
            <v>905</v>
          </cell>
          <cell r="DK115">
            <v>3094</v>
          </cell>
          <cell r="DL115">
            <v>893</v>
          </cell>
          <cell r="DM115">
            <v>1466</v>
          </cell>
          <cell r="DN115">
            <v>5557</v>
          </cell>
          <cell r="DO115">
            <v>1951</v>
          </cell>
          <cell r="DP115">
            <v>6467</v>
          </cell>
          <cell r="DQ115">
            <v>3931</v>
          </cell>
          <cell r="DR115">
            <v>3913</v>
          </cell>
          <cell r="DS115">
            <v>2664</v>
          </cell>
          <cell r="DT115">
            <v>3038</v>
          </cell>
          <cell r="DV115">
            <v>18890</v>
          </cell>
          <cell r="DW115">
            <v>3202</v>
          </cell>
          <cell r="DX115">
            <v>188</v>
          </cell>
          <cell r="DY115">
            <v>2618</v>
          </cell>
          <cell r="DZ115">
            <v>5967</v>
          </cell>
          <cell r="ED115">
            <v>10736</v>
          </cell>
          <cell r="EE115">
            <v>6307</v>
          </cell>
          <cell r="EF115">
            <v>6811</v>
          </cell>
          <cell r="EG115">
            <v>4069</v>
          </cell>
          <cell r="EH115">
            <v>2112</v>
          </cell>
          <cell r="EI115">
            <v>426</v>
          </cell>
          <cell r="EJ115">
            <v>1456</v>
          </cell>
          <cell r="EK115">
            <v>3547</v>
          </cell>
          <cell r="EL115">
            <v>7372</v>
          </cell>
          <cell r="EO115">
            <v>1978</v>
          </cell>
          <cell r="ER115">
            <v>7335</v>
          </cell>
          <cell r="EU115">
            <v>3849</v>
          </cell>
          <cell r="EX115">
            <v>6051</v>
          </cell>
          <cell r="EY115">
            <v>3859</v>
          </cell>
          <cell r="EZ115">
            <v>10497</v>
          </cell>
          <cell r="FA115">
            <v>9607</v>
          </cell>
          <cell r="FB115">
            <v>7787</v>
          </cell>
          <cell r="FC115">
            <v>1271</v>
          </cell>
          <cell r="FD115">
            <v>3402</v>
          </cell>
          <cell r="FE115">
            <v>16237</v>
          </cell>
          <cell r="FF115">
            <v>144728</v>
          </cell>
          <cell r="FG115">
            <v>14262</v>
          </cell>
          <cell r="FH115">
            <v>2855</v>
          </cell>
          <cell r="FI115">
            <v>161456</v>
          </cell>
          <cell r="FJ115">
            <v>-4.5999999999999996</v>
          </cell>
          <cell r="FK115">
            <v>0.4</v>
          </cell>
          <cell r="FL115">
            <v>-6</v>
          </cell>
          <cell r="FQ115">
            <v>7.2</v>
          </cell>
          <cell r="FS115">
            <v>7.2</v>
          </cell>
          <cell r="FT115">
            <v>-4.8</v>
          </cell>
          <cell r="FU115">
            <v>-1.6</v>
          </cell>
          <cell r="FV115">
            <v>-0.7</v>
          </cell>
          <cell r="FW115">
            <v>-3.2</v>
          </cell>
          <cell r="FY115">
            <v>-1.1000000000000001</v>
          </cell>
          <cell r="FZ115">
            <v>2.1</v>
          </cell>
          <cell r="GA115">
            <v>0.6</v>
          </cell>
          <cell r="GB115">
            <v>0.7</v>
          </cell>
          <cell r="GC115">
            <v>1.6</v>
          </cell>
          <cell r="GG115">
            <v>6.5</v>
          </cell>
          <cell r="GH115">
            <v>-1.8</v>
          </cell>
          <cell r="GI115">
            <v>0.4</v>
          </cell>
          <cell r="GJ115">
            <v>0.2</v>
          </cell>
          <cell r="GK115">
            <v>4.7</v>
          </cell>
          <cell r="GL115">
            <v>0.7</v>
          </cell>
          <cell r="GM115">
            <v>2.9</v>
          </cell>
          <cell r="GN115">
            <v>0.9</v>
          </cell>
          <cell r="GO115">
            <v>2.9</v>
          </cell>
          <cell r="GR115">
            <v>5.2</v>
          </cell>
          <cell r="GU115">
            <v>0.9</v>
          </cell>
          <cell r="GX115">
            <v>2.6</v>
          </cell>
          <cell r="HA115">
            <v>2.6</v>
          </cell>
          <cell r="HB115">
            <v>2.6</v>
          </cell>
          <cell r="HC115">
            <v>1.3</v>
          </cell>
          <cell r="HD115">
            <v>4.0999999999999996</v>
          </cell>
          <cell r="HE115">
            <v>1.5</v>
          </cell>
          <cell r="HF115">
            <v>-1.6</v>
          </cell>
          <cell r="HG115">
            <v>1.3</v>
          </cell>
          <cell r="HH115">
            <v>1</v>
          </cell>
          <cell r="HI115">
            <v>1.7</v>
          </cell>
          <cell r="HJ115">
            <v>0.9</v>
          </cell>
          <cell r="HK115">
            <v>1.5</v>
          </cell>
          <cell r="HL115">
            <v>3810</v>
          </cell>
          <cell r="HM115">
            <v>737</v>
          </cell>
          <cell r="HN115">
            <v>4385</v>
          </cell>
          <cell r="HO115">
            <v>972</v>
          </cell>
          <cell r="HP115">
            <v>3152</v>
          </cell>
          <cell r="HQ115">
            <v>913</v>
          </cell>
          <cell r="HR115">
            <v>1552</v>
          </cell>
          <cell r="HS115">
            <v>5741</v>
          </cell>
          <cell r="HT115">
            <v>1892</v>
          </cell>
          <cell r="HU115">
            <v>6755</v>
          </cell>
          <cell r="HV115">
            <v>3892</v>
          </cell>
          <cell r="HW115">
            <v>3919</v>
          </cell>
          <cell r="HX115">
            <v>2767</v>
          </cell>
          <cell r="HY115">
            <v>3154</v>
          </cell>
          <cell r="IA115">
            <v>19371</v>
          </cell>
          <cell r="IB115">
            <v>3426</v>
          </cell>
          <cell r="IC115">
            <v>222</v>
          </cell>
          <cell r="ID115">
            <v>2446</v>
          </cell>
          <cell r="IE115">
            <v>6188</v>
          </cell>
          <cell r="II115">
            <v>10671</v>
          </cell>
          <cell r="IJ115">
            <v>6438</v>
          </cell>
          <cell r="IK115">
            <v>6655</v>
          </cell>
          <cell r="IL115">
            <v>3997</v>
          </cell>
          <cell r="IM115">
            <v>2117</v>
          </cell>
          <cell r="IN115">
            <v>441</v>
          </cell>
          <cell r="IO115">
            <v>1470</v>
          </cell>
          <cell r="IP115">
            <v>3557</v>
          </cell>
          <cell r="IQ115">
            <v>7459</v>
          </cell>
        </row>
        <row r="116">
          <cell r="B116">
            <v>4709</v>
          </cell>
          <cell r="C116">
            <v>707</v>
          </cell>
          <cell r="D116">
            <v>5178</v>
          </cell>
          <cell r="E116">
            <v>897</v>
          </cell>
          <cell r="F116">
            <v>3033</v>
          </cell>
          <cell r="G116">
            <v>788</v>
          </cell>
          <cell r="H116">
            <v>1491</v>
          </cell>
          <cell r="I116">
            <v>5338</v>
          </cell>
          <cell r="J116">
            <v>1698</v>
          </cell>
          <cell r="K116">
            <v>6274</v>
          </cell>
          <cell r="L116">
            <v>3923</v>
          </cell>
          <cell r="M116">
            <v>3893</v>
          </cell>
          <cell r="N116">
            <v>2607</v>
          </cell>
          <cell r="O116">
            <v>3062</v>
          </cell>
          <cell r="Q116">
            <v>18806</v>
          </cell>
          <cell r="R116">
            <v>3194</v>
          </cell>
          <cell r="S116">
            <v>189</v>
          </cell>
          <cell r="T116">
            <v>2643</v>
          </cell>
          <cell r="U116">
            <v>5976</v>
          </cell>
          <cell r="Y116">
            <v>10642</v>
          </cell>
          <cell r="Z116">
            <v>6376</v>
          </cell>
          <cell r="AA116">
            <v>6799</v>
          </cell>
          <cell r="AB116">
            <v>4124</v>
          </cell>
          <cell r="AC116">
            <v>2164</v>
          </cell>
          <cell r="AD116">
            <v>436</v>
          </cell>
          <cell r="AE116">
            <v>1437</v>
          </cell>
          <cell r="AF116">
            <v>3555</v>
          </cell>
          <cell r="AG116">
            <v>7475</v>
          </cell>
          <cell r="AJ116">
            <v>1985</v>
          </cell>
          <cell r="AM116">
            <v>7594</v>
          </cell>
          <cell r="AP116">
            <v>3974</v>
          </cell>
          <cell r="AS116">
            <v>6248</v>
          </cell>
          <cell r="AT116">
            <v>3985</v>
          </cell>
          <cell r="AU116">
            <v>10669</v>
          </cell>
          <cell r="AV116">
            <v>9750</v>
          </cell>
          <cell r="AW116">
            <v>7890</v>
          </cell>
          <cell r="AX116">
            <v>1311</v>
          </cell>
          <cell r="AY116">
            <v>3458</v>
          </cell>
          <cell r="AZ116">
            <v>16384</v>
          </cell>
          <cell r="BA116">
            <v>145377</v>
          </cell>
          <cell r="BB116">
            <v>14192</v>
          </cell>
          <cell r="BC116">
            <v>2239</v>
          </cell>
          <cell r="BD116">
            <v>161543</v>
          </cell>
          <cell r="BE116">
            <v>-2.2999999999999998</v>
          </cell>
          <cell r="BF116">
            <v>-0.6</v>
          </cell>
          <cell r="BG116">
            <v>-3.1</v>
          </cell>
          <cell r="BH116">
            <v>2.5</v>
          </cell>
          <cell r="BI116">
            <v>-5.0999999999999996</v>
          </cell>
          <cell r="BJ116">
            <v>-6.7</v>
          </cell>
          <cell r="BK116">
            <v>1.6</v>
          </cell>
          <cell r="BL116">
            <v>-0.8</v>
          </cell>
          <cell r="BM116">
            <v>-5.5</v>
          </cell>
          <cell r="BN116">
            <v>0</v>
          </cell>
          <cell r="BO116">
            <v>-1.4</v>
          </cell>
          <cell r="BP116">
            <v>-1.4</v>
          </cell>
          <cell r="BQ116">
            <v>-2.1</v>
          </cell>
          <cell r="BR116">
            <v>-1.7</v>
          </cell>
          <cell r="BT116">
            <v>-1</v>
          </cell>
          <cell r="BU116">
            <v>0.5</v>
          </cell>
          <cell r="BV116">
            <v>0.6</v>
          </cell>
          <cell r="BW116">
            <v>1.7</v>
          </cell>
          <cell r="BX116">
            <v>0.8</v>
          </cell>
          <cell r="CB116">
            <v>0.9</v>
          </cell>
          <cell r="CC116">
            <v>-0.2</v>
          </cell>
          <cell r="CD116">
            <v>-0.5</v>
          </cell>
          <cell r="CE116">
            <v>0.8</v>
          </cell>
          <cell r="CF116">
            <v>2.2999999999999998</v>
          </cell>
          <cell r="CG116">
            <v>2.2999999999999998</v>
          </cell>
          <cell r="CH116">
            <v>0.2</v>
          </cell>
          <cell r="CI116">
            <v>0.4</v>
          </cell>
          <cell r="CJ116">
            <v>1.6</v>
          </cell>
          <cell r="CM116">
            <v>1.7</v>
          </cell>
          <cell r="CP116">
            <v>3.1</v>
          </cell>
          <cell r="CS116">
            <v>2.8</v>
          </cell>
          <cell r="CV116">
            <v>2.8</v>
          </cell>
          <cell r="CW116">
            <v>2.8</v>
          </cell>
          <cell r="CX116">
            <v>1.6</v>
          </cell>
          <cell r="CY116">
            <v>1.2</v>
          </cell>
          <cell r="CZ116">
            <v>1.3</v>
          </cell>
          <cell r="DA116">
            <v>1.6</v>
          </cell>
          <cell r="DB116">
            <v>1.5</v>
          </cell>
          <cell r="DC116">
            <v>0.9</v>
          </cell>
          <cell r="DD116">
            <v>0.6</v>
          </cell>
          <cell r="DE116">
            <v>-0.7</v>
          </cell>
          <cell r="DF116">
            <v>0.5</v>
          </cell>
          <cell r="DG116">
            <v>4500</v>
          </cell>
          <cell r="DH116">
            <v>706</v>
          </cell>
          <cell r="DI116">
            <v>4985</v>
          </cell>
          <cell r="DJ116">
            <v>855</v>
          </cell>
          <cell r="DK116">
            <v>3135</v>
          </cell>
          <cell r="DL116">
            <v>738</v>
          </cell>
          <cell r="DM116">
            <v>1486</v>
          </cell>
          <cell r="DN116">
            <v>5232</v>
          </cell>
          <cell r="DO116">
            <v>1451</v>
          </cell>
          <cell r="DP116">
            <v>6088</v>
          </cell>
          <cell r="DQ116">
            <v>3896</v>
          </cell>
          <cell r="DR116">
            <v>3919</v>
          </cell>
          <cell r="DS116">
            <v>2618</v>
          </cell>
          <cell r="DT116">
            <v>3162</v>
          </cell>
          <cell r="DV116">
            <v>18903</v>
          </cell>
          <cell r="DW116">
            <v>3195</v>
          </cell>
          <cell r="DX116">
            <v>189</v>
          </cell>
          <cell r="DY116">
            <v>2586</v>
          </cell>
          <cell r="DZ116">
            <v>5941</v>
          </cell>
          <cell r="ED116">
            <v>10688</v>
          </cell>
          <cell r="EE116">
            <v>6410</v>
          </cell>
          <cell r="EF116">
            <v>6901</v>
          </cell>
          <cell r="EG116">
            <v>4140</v>
          </cell>
          <cell r="EH116">
            <v>2223</v>
          </cell>
          <cell r="EI116">
            <v>434</v>
          </cell>
          <cell r="EJ116">
            <v>1426</v>
          </cell>
          <cell r="EK116">
            <v>3534</v>
          </cell>
          <cell r="EL116">
            <v>7541</v>
          </cell>
          <cell r="EO116">
            <v>1985</v>
          </cell>
          <cell r="ER116">
            <v>7540</v>
          </cell>
          <cell r="EU116">
            <v>4006</v>
          </cell>
          <cell r="EX116">
            <v>6298</v>
          </cell>
          <cell r="EY116">
            <v>4017</v>
          </cell>
          <cell r="EZ116">
            <v>10680</v>
          </cell>
          <cell r="FA116">
            <v>10108</v>
          </cell>
          <cell r="FB116">
            <v>7892</v>
          </cell>
          <cell r="FC116">
            <v>1313</v>
          </cell>
          <cell r="FD116">
            <v>3473</v>
          </cell>
          <cell r="FE116">
            <v>16385</v>
          </cell>
          <cell r="FF116">
            <v>145577</v>
          </cell>
          <cell r="FG116">
            <v>14249</v>
          </cell>
          <cell r="FH116">
            <v>1368</v>
          </cell>
          <cell r="FI116">
            <v>160903</v>
          </cell>
          <cell r="FJ116">
            <v>-6.9</v>
          </cell>
          <cell r="FK116">
            <v>-1.5</v>
          </cell>
          <cell r="FL116">
            <v>-6.6</v>
          </cell>
          <cell r="FM116">
            <v>-5.5</v>
          </cell>
          <cell r="FN116">
            <v>1.3</v>
          </cell>
          <cell r="FO116">
            <v>-17.399999999999999</v>
          </cell>
          <cell r="FP116">
            <v>1.4</v>
          </cell>
          <cell r="FQ116">
            <v>-5.8</v>
          </cell>
          <cell r="FR116">
            <v>-25.6</v>
          </cell>
          <cell r="FS116">
            <v>-5.9</v>
          </cell>
          <cell r="FT116">
            <v>-0.9</v>
          </cell>
          <cell r="FU116">
            <v>0.2</v>
          </cell>
          <cell r="FV116">
            <v>-1.7</v>
          </cell>
          <cell r="FW116">
            <v>4.0999999999999996</v>
          </cell>
          <cell r="FY116">
            <v>0.1</v>
          </cell>
          <cell r="FZ116">
            <v>-0.2</v>
          </cell>
          <cell r="GA116">
            <v>0.6</v>
          </cell>
          <cell r="GB116">
            <v>-1.2</v>
          </cell>
          <cell r="GC116">
            <v>-0.4</v>
          </cell>
          <cell r="GG116">
            <v>-0.4</v>
          </cell>
          <cell r="GH116">
            <v>1.6</v>
          </cell>
          <cell r="GI116">
            <v>1.3</v>
          </cell>
          <cell r="GJ116">
            <v>1.7</v>
          </cell>
          <cell r="GK116">
            <v>5.3</v>
          </cell>
          <cell r="GL116">
            <v>1.9</v>
          </cell>
          <cell r="GM116">
            <v>-2</v>
          </cell>
          <cell r="GN116">
            <v>-0.4</v>
          </cell>
          <cell r="GO116">
            <v>2.2999999999999998</v>
          </cell>
          <cell r="GR116">
            <v>0.4</v>
          </cell>
          <cell r="GU116">
            <v>2.8</v>
          </cell>
          <cell r="GX116">
            <v>4.0999999999999996</v>
          </cell>
          <cell r="HA116">
            <v>4.0999999999999996</v>
          </cell>
          <cell r="HB116">
            <v>4.0999999999999996</v>
          </cell>
          <cell r="HC116">
            <v>1.7</v>
          </cell>
          <cell r="HD116">
            <v>5.2</v>
          </cell>
          <cell r="HE116">
            <v>1.3</v>
          </cell>
          <cell r="HF116">
            <v>3.3</v>
          </cell>
          <cell r="HG116">
            <v>2.1</v>
          </cell>
          <cell r="HH116">
            <v>0.9</v>
          </cell>
          <cell r="HI116">
            <v>0.6</v>
          </cell>
          <cell r="HJ116">
            <v>-0.1</v>
          </cell>
          <cell r="HK116">
            <v>-0.3</v>
          </cell>
          <cell r="HL116">
            <v>8270</v>
          </cell>
          <cell r="HM116">
            <v>712</v>
          </cell>
          <cell r="HN116">
            <v>8368</v>
          </cell>
          <cell r="HO116">
            <v>846</v>
          </cell>
          <cell r="HP116">
            <v>3134</v>
          </cell>
          <cell r="HQ116">
            <v>720</v>
          </cell>
          <cell r="HR116">
            <v>1484</v>
          </cell>
          <cell r="HS116">
            <v>5229</v>
          </cell>
          <cell r="HT116">
            <v>1671</v>
          </cell>
          <cell r="HU116">
            <v>6110</v>
          </cell>
          <cell r="HV116">
            <v>4177</v>
          </cell>
          <cell r="HW116">
            <v>3986</v>
          </cell>
          <cell r="HX116">
            <v>2712</v>
          </cell>
          <cell r="HY116">
            <v>3261</v>
          </cell>
          <cell r="IA116">
            <v>19770</v>
          </cell>
          <cell r="IB116">
            <v>3074</v>
          </cell>
          <cell r="IC116">
            <v>177</v>
          </cell>
          <cell r="ID116">
            <v>2697</v>
          </cell>
          <cell r="IE116">
            <v>5845</v>
          </cell>
          <cell r="II116">
            <v>11094</v>
          </cell>
          <cell r="IJ116">
            <v>6622</v>
          </cell>
          <cell r="IK116">
            <v>7615</v>
          </cell>
          <cell r="IL116">
            <v>4474</v>
          </cell>
          <cell r="IM116">
            <v>2292</v>
          </cell>
          <cell r="IN116">
            <v>455</v>
          </cell>
          <cell r="IO116">
            <v>1460</v>
          </cell>
          <cell r="IP116">
            <v>3588</v>
          </cell>
          <cell r="IQ116">
            <v>7676</v>
          </cell>
        </row>
        <row r="117">
          <cell r="B117">
            <v>4678</v>
          </cell>
          <cell r="C117">
            <v>704</v>
          </cell>
          <cell r="D117">
            <v>5132</v>
          </cell>
          <cell r="E117">
            <v>933</v>
          </cell>
          <cell r="F117">
            <v>2799</v>
          </cell>
          <cell r="G117">
            <v>742</v>
          </cell>
          <cell r="H117">
            <v>1527</v>
          </cell>
          <cell r="I117">
            <v>5044</v>
          </cell>
          <cell r="J117">
            <v>1580</v>
          </cell>
          <cell r="K117">
            <v>5950</v>
          </cell>
          <cell r="L117">
            <v>3952</v>
          </cell>
          <cell r="M117">
            <v>3818</v>
          </cell>
          <cell r="N117">
            <v>2543</v>
          </cell>
          <cell r="O117">
            <v>3017</v>
          </cell>
          <cell r="Q117">
            <v>18638</v>
          </cell>
          <cell r="R117">
            <v>3224</v>
          </cell>
          <cell r="S117">
            <v>190</v>
          </cell>
          <cell r="T117">
            <v>2718</v>
          </cell>
          <cell r="U117">
            <v>6064</v>
          </cell>
          <cell r="Y117">
            <v>10610</v>
          </cell>
          <cell r="Z117">
            <v>6357</v>
          </cell>
          <cell r="AA117">
            <v>6752</v>
          </cell>
          <cell r="AB117">
            <v>4156</v>
          </cell>
          <cell r="AC117">
            <v>2164</v>
          </cell>
          <cell r="AD117">
            <v>451</v>
          </cell>
          <cell r="AE117">
            <v>1426</v>
          </cell>
          <cell r="AF117">
            <v>3559</v>
          </cell>
          <cell r="AG117">
            <v>7517</v>
          </cell>
          <cell r="AJ117">
            <v>2005</v>
          </cell>
          <cell r="AM117">
            <v>7965</v>
          </cell>
          <cell r="AP117">
            <v>4053</v>
          </cell>
          <cell r="AS117">
            <v>6373</v>
          </cell>
          <cell r="AT117">
            <v>4066</v>
          </cell>
          <cell r="AU117">
            <v>10824</v>
          </cell>
          <cell r="AV117">
            <v>9816</v>
          </cell>
          <cell r="AW117">
            <v>7975</v>
          </cell>
          <cell r="AX117">
            <v>1334</v>
          </cell>
          <cell r="AY117">
            <v>3501</v>
          </cell>
          <cell r="AZ117">
            <v>16531</v>
          </cell>
          <cell r="BA117">
            <v>145566</v>
          </cell>
          <cell r="BB117">
            <v>13871</v>
          </cell>
          <cell r="BC117">
            <v>2452</v>
          </cell>
          <cell r="BD117">
            <v>161526</v>
          </cell>
          <cell r="BE117">
            <v>-0.7</v>
          </cell>
          <cell r="BF117">
            <v>-0.4</v>
          </cell>
          <cell r="BG117">
            <v>-0.9</v>
          </cell>
          <cell r="BH117">
            <v>4</v>
          </cell>
          <cell r="BI117">
            <v>-7.7</v>
          </cell>
          <cell r="BJ117">
            <v>-5.7</v>
          </cell>
          <cell r="BK117">
            <v>2.4</v>
          </cell>
          <cell r="BL117">
            <v>-5.5</v>
          </cell>
          <cell r="BM117">
            <v>-7</v>
          </cell>
          <cell r="BN117">
            <v>-5.2</v>
          </cell>
          <cell r="BO117">
            <v>0.7</v>
          </cell>
          <cell r="BP117">
            <v>-1.9</v>
          </cell>
          <cell r="BQ117">
            <v>-2.5</v>
          </cell>
          <cell r="BR117">
            <v>-1.5</v>
          </cell>
          <cell r="BT117">
            <v>-0.9</v>
          </cell>
          <cell r="BU117">
            <v>1</v>
          </cell>
          <cell r="BV117">
            <v>0.6</v>
          </cell>
          <cell r="BW117">
            <v>2.8</v>
          </cell>
          <cell r="BX117">
            <v>1.5</v>
          </cell>
          <cell r="CB117">
            <v>-0.3</v>
          </cell>
          <cell r="CC117">
            <v>-0.3</v>
          </cell>
          <cell r="CD117">
            <v>-0.7</v>
          </cell>
          <cell r="CE117">
            <v>0.8</v>
          </cell>
          <cell r="CF117">
            <v>0</v>
          </cell>
          <cell r="CG117">
            <v>3.4</v>
          </cell>
          <cell r="CH117">
            <v>-0.8</v>
          </cell>
          <cell r="CI117">
            <v>0.1</v>
          </cell>
          <cell r="CJ117">
            <v>0.6</v>
          </cell>
          <cell r="CM117">
            <v>1</v>
          </cell>
          <cell r="CP117">
            <v>4.9000000000000004</v>
          </cell>
          <cell r="CS117">
            <v>2</v>
          </cell>
          <cell r="CV117">
            <v>2</v>
          </cell>
          <cell r="CW117">
            <v>2</v>
          </cell>
          <cell r="CX117">
            <v>1.4</v>
          </cell>
          <cell r="CY117">
            <v>0.7</v>
          </cell>
          <cell r="CZ117">
            <v>1.1000000000000001</v>
          </cell>
          <cell r="DA117">
            <v>1.8</v>
          </cell>
          <cell r="DB117">
            <v>1.2</v>
          </cell>
          <cell r="DC117">
            <v>0.9</v>
          </cell>
          <cell r="DD117">
            <v>0.1</v>
          </cell>
          <cell r="DE117">
            <v>-2.2999999999999998</v>
          </cell>
          <cell r="DF117">
            <v>0</v>
          </cell>
          <cell r="DG117">
            <v>4867</v>
          </cell>
          <cell r="DH117">
            <v>700</v>
          </cell>
          <cell r="DI117">
            <v>5297</v>
          </cell>
          <cell r="DJ117">
            <v>942</v>
          </cell>
          <cell r="DK117">
            <v>2885</v>
          </cell>
          <cell r="DL117">
            <v>756</v>
          </cell>
          <cell r="DM117">
            <v>1537</v>
          </cell>
          <cell r="DN117">
            <v>5130</v>
          </cell>
          <cell r="DO117">
            <v>1770</v>
          </cell>
          <cell r="DP117">
            <v>6157</v>
          </cell>
          <cell r="DQ117">
            <v>3946</v>
          </cell>
          <cell r="DR117">
            <v>3833</v>
          </cell>
          <cell r="DS117">
            <v>2545</v>
          </cell>
          <cell r="DT117">
            <v>2995</v>
          </cell>
          <cell r="DV117">
            <v>18591</v>
          </cell>
          <cell r="DW117">
            <v>3181</v>
          </cell>
          <cell r="DX117">
            <v>187</v>
          </cell>
          <cell r="DY117">
            <v>2748</v>
          </cell>
          <cell r="DZ117">
            <v>6025</v>
          </cell>
          <cell r="ED117">
            <v>10517</v>
          </cell>
          <cell r="EE117">
            <v>6413</v>
          </cell>
          <cell r="EF117">
            <v>6629</v>
          </cell>
          <cell r="EG117">
            <v>4144</v>
          </cell>
          <cell r="EH117">
            <v>2128</v>
          </cell>
          <cell r="EI117">
            <v>444</v>
          </cell>
          <cell r="EJ117">
            <v>1416</v>
          </cell>
          <cell r="EK117">
            <v>3595</v>
          </cell>
          <cell r="EL117">
            <v>7460</v>
          </cell>
          <cell r="EO117">
            <v>2000</v>
          </cell>
          <cell r="ER117">
            <v>7995</v>
          </cell>
          <cell r="EU117">
            <v>4067</v>
          </cell>
          <cell r="EX117">
            <v>6394</v>
          </cell>
          <cell r="EY117">
            <v>4078</v>
          </cell>
          <cell r="EZ117">
            <v>10814</v>
          </cell>
          <cell r="FA117">
            <v>9527</v>
          </cell>
          <cell r="FB117">
            <v>7986</v>
          </cell>
          <cell r="FC117">
            <v>1339</v>
          </cell>
          <cell r="FD117">
            <v>3491</v>
          </cell>
          <cell r="FE117">
            <v>16528</v>
          </cell>
          <cell r="FF117">
            <v>145651</v>
          </cell>
          <cell r="FG117">
            <v>14016</v>
          </cell>
          <cell r="FH117">
            <v>2575</v>
          </cell>
          <cell r="FI117">
            <v>161939</v>
          </cell>
          <cell r="FJ117">
            <v>8.1</v>
          </cell>
          <cell r="FK117">
            <v>-0.9</v>
          </cell>
          <cell r="FL117">
            <v>6.3</v>
          </cell>
          <cell r="FM117">
            <v>10.1</v>
          </cell>
          <cell r="FN117">
            <v>-8</v>
          </cell>
          <cell r="FO117">
            <v>2.5</v>
          </cell>
          <cell r="FP117">
            <v>3.4</v>
          </cell>
          <cell r="FQ117">
            <v>-1.9</v>
          </cell>
          <cell r="FR117">
            <v>22</v>
          </cell>
          <cell r="FS117">
            <v>1.1000000000000001</v>
          </cell>
          <cell r="FT117">
            <v>1.3</v>
          </cell>
          <cell r="FU117">
            <v>-2.2000000000000002</v>
          </cell>
          <cell r="FV117">
            <v>-2.8</v>
          </cell>
          <cell r="FW117">
            <v>-5.3</v>
          </cell>
          <cell r="FY117">
            <v>-1.7</v>
          </cell>
          <cell r="FZ117">
            <v>-0.4</v>
          </cell>
          <cell r="GA117">
            <v>-1.1000000000000001</v>
          </cell>
          <cell r="GB117">
            <v>6.3</v>
          </cell>
          <cell r="GC117">
            <v>1.4</v>
          </cell>
          <cell r="GG117">
            <v>-1.6</v>
          </cell>
          <cell r="GH117">
            <v>0.1</v>
          </cell>
          <cell r="GI117">
            <v>-3.9</v>
          </cell>
          <cell r="GJ117">
            <v>0.1</v>
          </cell>
          <cell r="GK117">
            <v>-4.3</v>
          </cell>
          <cell r="GL117">
            <v>2.2000000000000002</v>
          </cell>
          <cell r="GM117">
            <v>-0.7</v>
          </cell>
          <cell r="GN117">
            <v>1.7</v>
          </cell>
          <cell r="GO117">
            <v>-1.1000000000000001</v>
          </cell>
          <cell r="GR117">
            <v>0.7</v>
          </cell>
          <cell r="GU117">
            <v>6</v>
          </cell>
          <cell r="GX117">
            <v>1.5</v>
          </cell>
          <cell r="HA117">
            <v>1.5</v>
          </cell>
          <cell r="HB117">
            <v>1.5</v>
          </cell>
          <cell r="HC117">
            <v>1.3</v>
          </cell>
          <cell r="HD117">
            <v>-5.8</v>
          </cell>
          <cell r="HE117">
            <v>1.2</v>
          </cell>
          <cell r="HF117">
            <v>2</v>
          </cell>
          <cell r="HG117">
            <v>0.5</v>
          </cell>
          <cell r="HH117">
            <v>0.9</v>
          </cell>
          <cell r="HI117">
            <v>0.1</v>
          </cell>
          <cell r="HJ117">
            <v>-1.6</v>
          </cell>
          <cell r="HK117">
            <v>0.6</v>
          </cell>
          <cell r="HL117">
            <v>3675</v>
          </cell>
          <cell r="HM117">
            <v>666</v>
          </cell>
          <cell r="HN117">
            <v>4218</v>
          </cell>
          <cell r="HO117">
            <v>896</v>
          </cell>
          <cell r="HP117">
            <v>2902</v>
          </cell>
          <cell r="HQ117">
            <v>759</v>
          </cell>
          <cell r="HR117">
            <v>1481</v>
          </cell>
          <cell r="HS117">
            <v>5038</v>
          </cell>
          <cell r="HT117">
            <v>1534</v>
          </cell>
          <cell r="HU117">
            <v>5902</v>
          </cell>
          <cell r="HV117">
            <v>3788</v>
          </cell>
          <cell r="HW117">
            <v>3715</v>
          </cell>
          <cell r="HX117">
            <v>2345</v>
          </cell>
          <cell r="HY117">
            <v>2731</v>
          </cell>
          <cell r="IA117">
            <v>17230</v>
          </cell>
          <cell r="IB117">
            <v>3062</v>
          </cell>
          <cell r="IC117">
            <v>160</v>
          </cell>
          <cell r="ID117">
            <v>2935</v>
          </cell>
          <cell r="IE117">
            <v>5953</v>
          </cell>
          <cell r="II117">
            <v>9615</v>
          </cell>
          <cell r="IJ117">
            <v>6104</v>
          </cell>
          <cell r="IK117">
            <v>6221</v>
          </cell>
          <cell r="IL117">
            <v>4148</v>
          </cell>
          <cell r="IM117">
            <v>2047</v>
          </cell>
          <cell r="IN117">
            <v>438</v>
          </cell>
          <cell r="IO117">
            <v>1325</v>
          </cell>
          <cell r="IP117">
            <v>3556</v>
          </cell>
          <cell r="IQ117">
            <v>7266</v>
          </cell>
        </row>
        <row r="118">
          <cell r="B118">
            <v>4699</v>
          </cell>
          <cell r="C118">
            <v>707</v>
          </cell>
          <cell r="D118">
            <v>5189</v>
          </cell>
          <cell r="E118">
            <v>968</v>
          </cell>
          <cell r="F118">
            <v>2619</v>
          </cell>
          <cell r="G118">
            <v>725</v>
          </cell>
          <cell r="H118">
            <v>1568</v>
          </cell>
          <cell r="I118">
            <v>4769</v>
          </cell>
          <cell r="J118">
            <v>1423</v>
          </cell>
          <cell r="K118">
            <v>5577</v>
          </cell>
          <cell r="L118">
            <v>4059</v>
          </cell>
          <cell r="M118">
            <v>3806</v>
          </cell>
          <cell r="N118">
            <v>2529</v>
          </cell>
          <cell r="O118">
            <v>2996</v>
          </cell>
          <cell r="Q118">
            <v>18654</v>
          </cell>
          <cell r="R118">
            <v>3271</v>
          </cell>
          <cell r="S118">
            <v>188</v>
          </cell>
          <cell r="T118">
            <v>2738</v>
          </cell>
          <cell r="U118">
            <v>6131</v>
          </cell>
          <cell r="Y118">
            <v>10461</v>
          </cell>
          <cell r="Z118">
            <v>6312</v>
          </cell>
          <cell r="AA118">
            <v>6707</v>
          </cell>
          <cell r="AB118">
            <v>4187</v>
          </cell>
          <cell r="AC118">
            <v>2128</v>
          </cell>
          <cell r="AD118">
            <v>465</v>
          </cell>
          <cell r="AE118">
            <v>1424</v>
          </cell>
          <cell r="AF118">
            <v>3573</v>
          </cell>
          <cell r="AG118">
            <v>7519</v>
          </cell>
          <cell r="AJ118">
            <v>2026</v>
          </cell>
          <cell r="AM118">
            <v>8462</v>
          </cell>
          <cell r="AP118">
            <v>4127</v>
          </cell>
          <cell r="AS118">
            <v>6495</v>
          </cell>
          <cell r="AT118">
            <v>4144</v>
          </cell>
          <cell r="AU118">
            <v>10930</v>
          </cell>
          <cell r="AV118">
            <v>9993</v>
          </cell>
          <cell r="AW118">
            <v>8015</v>
          </cell>
          <cell r="AX118">
            <v>1342</v>
          </cell>
          <cell r="AY118">
            <v>3539</v>
          </cell>
          <cell r="AZ118">
            <v>16676</v>
          </cell>
          <cell r="BA118">
            <v>145510</v>
          </cell>
          <cell r="BB118">
            <v>13541</v>
          </cell>
          <cell r="BC118">
            <v>2941</v>
          </cell>
          <cell r="BD118">
            <v>161728</v>
          </cell>
          <cell r="BE118">
            <v>0.4</v>
          </cell>
          <cell r="BF118">
            <v>0.5</v>
          </cell>
          <cell r="BG118">
            <v>1.1000000000000001</v>
          </cell>
          <cell r="BH118">
            <v>3.8</v>
          </cell>
          <cell r="BI118">
            <v>-6.4</v>
          </cell>
          <cell r="BJ118">
            <v>-2.2999999999999998</v>
          </cell>
          <cell r="BK118">
            <v>2.7</v>
          </cell>
          <cell r="BL118">
            <v>-5.5</v>
          </cell>
          <cell r="BM118">
            <v>-9.9</v>
          </cell>
          <cell r="BN118">
            <v>-6.3</v>
          </cell>
          <cell r="BO118">
            <v>2.7</v>
          </cell>
          <cell r="BP118">
            <v>-0.3</v>
          </cell>
          <cell r="BQ118">
            <v>-0.5</v>
          </cell>
          <cell r="BR118">
            <v>-0.7</v>
          </cell>
          <cell r="BT118">
            <v>0.1</v>
          </cell>
          <cell r="BU118">
            <v>1.4</v>
          </cell>
          <cell r="BV118">
            <v>-0.9</v>
          </cell>
          <cell r="BW118">
            <v>0.8</v>
          </cell>
          <cell r="BX118">
            <v>1.1000000000000001</v>
          </cell>
          <cell r="CB118">
            <v>-1.4</v>
          </cell>
          <cell r="CC118">
            <v>-0.7</v>
          </cell>
          <cell r="CD118">
            <v>-0.7</v>
          </cell>
          <cell r="CE118">
            <v>0.8</v>
          </cell>
          <cell r="CF118">
            <v>-1.7</v>
          </cell>
          <cell r="CG118">
            <v>3.1</v>
          </cell>
          <cell r="CH118">
            <v>-0.1</v>
          </cell>
          <cell r="CI118">
            <v>0.4</v>
          </cell>
          <cell r="CJ118">
            <v>0</v>
          </cell>
          <cell r="CM118">
            <v>1</v>
          </cell>
          <cell r="CP118">
            <v>6.2</v>
          </cell>
          <cell r="CS118">
            <v>1.8</v>
          </cell>
          <cell r="CV118">
            <v>1.9</v>
          </cell>
          <cell r="CW118">
            <v>1.9</v>
          </cell>
          <cell r="CX118">
            <v>1</v>
          </cell>
          <cell r="CY118">
            <v>1.8</v>
          </cell>
          <cell r="CZ118">
            <v>0.5</v>
          </cell>
          <cell r="DA118">
            <v>0.6</v>
          </cell>
          <cell r="DB118">
            <v>1.1000000000000001</v>
          </cell>
          <cell r="DC118">
            <v>0.9</v>
          </cell>
          <cell r="DD118">
            <v>0</v>
          </cell>
          <cell r="DE118">
            <v>-2.4</v>
          </cell>
          <cell r="DF118">
            <v>0.1</v>
          </cell>
          <cell r="DG118">
            <v>4657</v>
          </cell>
          <cell r="DH118">
            <v>704</v>
          </cell>
          <cell r="DI118">
            <v>5141</v>
          </cell>
          <cell r="DJ118">
            <v>996</v>
          </cell>
          <cell r="DK118">
            <v>2437</v>
          </cell>
          <cell r="DL118">
            <v>732</v>
          </cell>
          <cell r="DM118">
            <v>1545</v>
          </cell>
          <cell r="DN118">
            <v>4718</v>
          </cell>
          <cell r="DO118">
            <v>1425</v>
          </cell>
          <cell r="DP118">
            <v>5516</v>
          </cell>
          <cell r="DQ118">
            <v>4067</v>
          </cell>
          <cell r="DR118">
            <v>3748</v>
          </cell>
          <cell r="DS118">
            <v>2465</v>
          </cell>
          <cell r="DT118">
            <v>2868</v>
          </cell>
          <cell r="DV118">
            <v>18458</v>
          </cell>
          <cell r="DW118">
            <v>3301</v>
          </cell>
          <cell r="DX118">
            <v>196</v>
          </cell>
          <cell r="DY118">
            <v>2779</v>
          </cell>
          <cell r="DZ118">
            <v>6211</v>
          </cell>
          <cell r="ED118">
            <v>10502</v>
          </cell>
          <cell r="EE118">
            <v>6227</v>
          </cell>
          <cell r="EF118">
            <v>6744</v>
          </cell>
          <cell r="EG118">
            <v>4197</v>
          </cell>
          <cell r="EH118">
            <v>2136</v>
          </cell>
          <cell r="EI118">
            <v>479</v>
          </cell>
          <cell r="EJ118">
            <v>1433</v>
          </cell>
          <cell r="EK118">
            <v>3541</v>
          </cell>
          <cell r="EL118">
            <v>7549</v>
          </cell>
          <cell r="EO118">
            <v>2022</v>
          </cell>
          <cell r="ER118">
            <v>8460</v>
          </cell>
          <cell r="EU118">
            <v>4082</v>
          </cell>
          <cell r="EX118">
            <v>6417</v>
          </cell>
          <cell r="EY118">
            <v>4093</v>
          </cell>
          <cell r="EZ118">
            <v>10943</v>
          </cell>
          <cell r="FA118">
            <v>9845</v>
          </cell>
          <cell r="FB118">
            <v>8025</v>
          </cell>
          <cell r="FC118">
            <v>1353</v>
          </cell>
          <cell r="FD118">
            <v>3539</v>
          </cell>
          <cell r="FE118">
            <v>16677</v>
          </cell>
          <cell r="FF118">
            <v>145015</v>
          </cell>
          <cell r="FG118">
            <v>13330</v>
          </cell>
          <cell r="FH118">
            <v>3524</v>
          </cell>
          <cell r="FI118">
            <v>161620</v>
          </cell>
          <cell r="FJ118">
            <v>-4.3</v>
          </cell>
          <cell r="FK118">
            <v>0.6</v>
          </cell>
          <cell r="FL118">
            <v>-2.9</v>
          </cell>
          <cell r="FM118">
            <v>5.7</v>
          </cell>
          <cell r="FN118">
            <v>-15.5</v>
          </cell>
          <cell r="FO118">
            <v>-3.2</v>
          </cell>
          <cell r="FP118">
            <v>0.6</v>
          </cell>
          <cell r="FQ118">
            <v>-8</v>
          </cell>
          <cell r="FR118">
            <v>-19.5</v>
          </cell>
          <cell r="FS118">
            <v>-10.4</v>
          </cell>
          <cell r="FT118">
            <v>3.1</v>
          </cell>
          <cell r="FU118">
            <v>-2.2000000000000002</v>
          </cell>
          <cell r="FV118">
            <v>-3.1</v>
          </cell>
          <cell r="FW118">
            <v>-4.3</v>
          </cell>
          <cell r="FY118">
            <v>-0.7</v>
          </cell>
          <cell r="FZ118">
            <v>3.8</v>
          </cell>
          <cell r="GA118">
            <v>4.5999999999999996</v>
          </cell>
          <cell r="GB118">
            <v>1.1000000000000001</v>
          </cell>
          <cell r="GC118">
            <v>3.1</v>
          </cell>
          <cell r="GG118">
            <v>-0.1</v>
          </cell>
          <cell r="GH118">
            <v>-2.9</v>
          </cell>
          <cell r="GI118">
            <v>1.7</v>
          </cell>
          <cell r="GJ118">
            <v>1.3</v>
          </cell>
          <cell r="GK118">
            <v>0.3</v>
          </cell>
          <cell r="GL118">
            <v>8</v>
          </cell>
          <cell r="GM118">
            <v>1.2</v>
          </cell>
          <cell r="GN118">
            <v>-1.5</v>
          </cell>
          <cell r="GO118">
            <v>1.2</v>
          </cell>
          <cell r="GR118">
            <v>1.1000000000000001</v>
          </cell>
          <cell r="GU118">
            <v>5.8</v>
          </cell>
          <cell r="GX118">
            <v>0.4</v>
          </cell>
          <cell r="HA118">
            <v>0.4</v>
          </cell>
          <cell r="HB118">
            <v>0.4</v>
          </cell>
          <cell r="HC118">
            <v>1.2</v>
          </cell>
          <cell r="HD118">
            <v>3.3</v>
          </cell>
          <cell r="HE118">
            <v>0.5</v>
          </cell>
          <cell r="HF118">
            <v>1.1000000000000001</v>
          </cell>
          <cell r="HG118">
            <v>1.4</v>
          </cell>
          <cell r="HH118">
            <v>0.9</v>
          </cell>
          <cell r="HI118">
            <v>-0.4</v>
          </cell>
          <cell r="HJ118">
            <v>-4.9000000000000004</v>
          </cell>
          <cell r="HK118">
            <v>-0.2</v>
          </cell>
          <cell r="HL118">
            <v>3101</v>
          </cell>
          <cell r="HM118">
            <v>711</v>
          </cell>
          <cell r="HN118">
            <v>3787</v>
          </cell>
          <cell r="HO118">
            <v>983</v>
          </cell>
          <cell r="HP118">
            <v>2363</v>
          </cell>
          <cell r="HQ118">
            <v>725</v>
          </cell>
          <cell r="HR118">
            <v>1518</v>
          </cell>
          <cell r="HS118">
            <v>4629</v>
          </cell>
          <cell r="HT118">
            <v>1499</v>
          </cell>
          <cell r="HU118">
            <v>5462</v>
          </cell>
          <cell r="HV118">
            <v>3983</v>
          </cell>
          <cell r="HW118">
            <v>3793</v>
          </cell>
          <cell r="HX118">
            <v>2468</v>
          </cell>
          <cell r="HY118">
            <v>2918</v>
          </cell>
          <cell r="IA118">
            <v>18471</v>
          </cell>
          <cell r="IB118">
            <v>3316</v>
          </cell>
          <cell r="IC118">
            <v>203</v>
          </cell>
          <cell r="ID118">
            <v>2654</v>
          </cell>
          <cell r="IE118">
            <v>6158</v>
          </cell>
          <cell r="II118">
            <v>11063</v>
          </cell>
          <cell r="IJ118">
            <v>6193</v>
          </cell>
          <cell r="IK118">
            <v>6593</v>
          </cell>
          <cell r="IL118">
            <v>3932</v>
          </cell>
          <cell r="IM118">
            <v>2143</v>
          </cell>
          <cell r="IN118">
            <v>450</v>
          </cell>
          <cell r="IO118">
            <v>1477</v>
          </cell>
          <cell r="IP118">
            <v>3516</v>
          </cell>
          <cell r="IQ118">
            <v>7521</v>
          </cell>
        </row>
        <row r="119">
          <cell r="B119">
            <v>4668</v>
          </cell>
          <cell r="C119">
            <v>711</v>
          </cell>
          <cell r="D119">
            <v>5214</v>
          </cell>
          <cell r="E119">
            <v>1012</v>
          </cell>
          <cell r="F119">
            <v>2652</v>
          </cell>
          <cell r="G119">
            <v>746</v>
          </cell>
          <cell r="H119">
            <v>1623</v>
          </cell>
          <cell r="I119">
            <v>4686</v>
          </cell>
          <cell r="J119">
            <v>1224</v>
          </cell>
          <cell r="K119">
            <v>5412</v>
          </cell>
          <cell r="L119">
            <v>4129</v>
          </cell>
          <cell r="M119">
            <v>3859</v>
          </cell>
          <cell r="N119">
            <v>2570</v>
          </cell>
          <cell r="O119">
            <v>3008</v>
          </cell>
          <cell r="P119">
            <v>4591</v>
          </cell>
          <cell r="Q119">
            <v>18780</v>
          </cell>
          <cell r="R119">
            <v>3309</v>
          </cell>
          <cell r="S119">
            <v>186</v>
          </cell>
          <cell r="T119">
            <v>2696</v>
          </cell>
          <cell r="U119">
            <v>6147</v>
          </cell>
          <cell r="Y119">
            <v>10325</v>
          </cell>
          <cell r="Z119">
            <v>6251</v>
          </cell>
          <cell r="AA119">
            <v>6670</v>
          </cell>
          <cell r="AB119">
            <v>4218</v>
          </cell>
          <cell r="AC119">
            <v>2105</v>
          </cell>
          <cell r="AD119">
            <v>477</v>
          </cell>
          <cell r="AE119">
            <v>1434</v>
          </cell>
          <cell r="AF119">
            <v>3602</v>
          </cell>
          <cell r="AG119">
            <v>7547</v>
          </cell>
          <cell r="AJ119">
            <v>2061</v>
          </cell>
          <cell r="AM119">
            <v>8987</v>
          </cell>
          <cell r="AP119">
            <v>4189</v>
          </cell>
          <cell r="AS119">
            <v>6592</v>
          </cell>
          <cell r="AT119">
            <v>4206</v>
          </cell>
          <cell r="AU119">
            <v>10974</v>
          </cell>
          <cell r="AV119">
            <v>10156</v>
          </cell>
          <cell r="AW119">
            <v>8024</v>
          </cell>
          <cell r="AX119">
            <v>1334</v>
          </cell>
          <cell r="AY119">
            <v>3571</v>
          </cell>
          <cell r="AZ119">
            <v>16817</v>
          </cell>
          <cell r="BA119">
            <v>145904</v>
          </cell>
          <cell r="BB119">
            <v>13414</v>
          </cell>
          <cell r="BC119">
            <v>3621</v>
          </cell>
          <cell r="BD119">
            <v>162668</v>
          </cell>
          <cell r="BE119">
            <v>-0.7</v>
          </cell>
          <cell r="BF119">
            <v>0.6</v>
          </cell>
          <cell r="BG119">
            <v>0.5</v>
          </cell>
          <cell r="BH119">
            <v>4.5999999999999996</v>
          </cell>
          <cell r="BI119">
            <v>1.3</v>
          </cell>
          <cell r="BJ119">
            <v>2.8</v>
          </cell>
          <cell r="BK119">
            <v>3.5</v>
          </cell>
          <cell r="BL119">
            <v>-1.7</v>
          </cell>
          <cell r="BM119">
            <v>-14</v>
          </cell>
          <cell r="BN119">
            <v>-3</v>
          </cell>
          <cell r="BO119">
            <v>1.7</v>
          </cell>
          <cell r="BP119">
            <v>1.4</v>
          </cell>
          <cell r="BQ119">
            <v>1.6</v>
          </cell>
          <cell r="BR119">
            <v>0.4</v>
          </cell>
          <cell r="BT119">
            <v>0.7</v>
          </cell>
          <cell r="BU119">
            <v>1.2</v>
          </cell>
          <cell r="BV119">
            <v>-1.1000000000000001</v>
          </cell>
          <cell r="BW119">
            <v>-1.5</v>
          </cell>
          <cell r="BX119">
            <v>0.3</v>
          </cell>
          <cell r="CB119">
            <v>-1.3</v>
          </cell>
          <cell r="CC119">
            <v>-1</v>
          </cell>
          <cell r="CD119">
            <v>-0.6</v>
          </cell>
          <cell r="CE119">
            <v>0.7</v>
          </cell>
          <cell r="CF119">
            <v>-1.1000000000000001</v>
          </cell>
          <cell r="CG119">
            <v>2.6</v>
          </cell>
          <cell r="CH119">
            <v>0.7</v>
          </cell>
          <cell r="CI119">
            <v>0.8</v>
          </cell>
          <cell r="CJ119">
            <v>0.4</v>
          </cell>
          <cell r="CM119">
            <v>1.7</v>
          </cell>
          <cell r="CP119">
            <v>6.2</v>
          </cell>
          <cell r="CS119">
            <v>1.5</v>
          </cell>
          <cell r="CV119">
            <v>1.5</v>
          </cell>
          <cell r="CW119">
            <v>1.5</v>
          </cell>
          <cell r="CX119">
            <v>0.4</v>
          </cell>
          <cell r="CY119">
            <v>1.6</v>
          </cell>
          <cell r="CZ119">
            <v>0.1</v>
          </cell>
          <cell r="DA119">
            <v>-0.6</v>
          </cell>
          <cell r="DB119">
            <v>0.9</v>
          </cell>
          <cell r="DC119">
            <v>0.8</v>
          </cell>
          <cell r="DD119">
            <v>0.3</v>
          </cell>
          <cell r="DE119">
            <v>-0.9</v>
          </cell>
          <cell r="DF119">
            <v>0.6</v>
          </cell>
          <cell r="DG119">
            <v>4618</v>
          </cell>
          <cell r="DH119">
            <v>718</v>
          </cell>
          <cell r="DI119">
            <v>5185</v>
          </cell>
          <cell r="DJ119">
            <v>989</v>
          </cell>
          <cell r="DK119">
            <v>2567</v>
          </cell>
          <cell r="DL119">
            <v>714</v>
          </cell>
          <cell r="DM119">
            <v>1656</v>
          </cell>
          <cell r="DN119">
            <v>4575</v>
          </cell>
          <cell r="DO119">
            <v>1175</v>
          </cell>
          <cell r="DP119">
            <v>5208</v>
          </cell>
          <cell r="DQ119">
            <v>4150</v>
          </cell>
          <cell r="DR119">
            <v>3844</v>
          </cell>
          <cell r="DS119">
            <v>2632</v>
          </cell>
          <cell r="DT119">
            <v>3192</v>
          </cell>
          <cell r="DU119">
            <v>4577</v>
          </cell>
          <cell r="DV119">
            <v>19034</v>
          </cell>
          <cell r="DW119">
            <v>3323</v>
          </cell>
          <cell r="DX119">
            <v>179</v>
          </cell>
          <cell r="DY119">
            <v>2698</v>
          </cell>
          <cell r="DZ119">
            <v>6148</v>
          </cell>
          <cell r="ED119">
            <v>10351</v>
          </cell>
          <cell r="EE119">
            <v>6313</v>
          </cell>
          <cell r="EF119">
            <v>6715</v>
          </cell>
          <cell r="EG119">
            <v>4209</v>
          </cell>
          <cell r="EH119">
            <v>2105</v>
          </cell>
          <cell r="EI119">
            <v>469</v>
          </cell>
          <cell r="EJ119">
            <v>1427</v>
          </cell>
          <cell r="EK119">
            <v>3598</v>
          </cell>
          <cell r="EL119">
            <v>7516</v>
          </cell>
          <cell r="EO119">
            <v>2067</v>
          </cell>
          <cell r="ER119">
            <v>8953</v>
          </cell>
          <cell r="EU119">
            <v>4209</v>
          </cell>
          <cell r="EX119">
            <v>6628</v>
          </cell>
          <cell r="EY119">
            <v>4231</v>
          </cell>
          <cell r="EZ119">
            <v>11009</v>
          </cell>
          <cell r="FA119">
            <v>10418</v>
          </cell>
          <cell r="FB119">
            <v>8021</v>
          </cell>
          <cell r="FC119">
            <v>1320</v>
          </cell>
          <cell r="FD119">
            <v>3574</v>
          </cell>
          <cell r="FE119">
            <v>16820</v>
          </cell>
          <cell r="FF119">
            <v>146325</v>
          </cell>
          <cell r="FG119">
            <v>13365</v>
          </cell>
          <cell r="FH119">
            <v>2687</v>
          </cell>
          <cell r="FI119">
            <v>162111</v>
          </cell>
          <cell r="FJ119">
            <v>-0.8</v>
          </cell>
          <cell r="FK119">
            <v>2.1</v>
          </cell>
          <cell r="FL119">
            <v>0.9</v>
          </cell>
          <cell r="FM119">
            <v>-0.7</v>
          </cell>
          <cell r="FN119">
            <v>5.3</v>
          </cell>
          <cell r="FO119">
            <v>-2.5</v>
          </cell>
          <cell r="FP119">
            <v>7.2</v>
          </cell>
          <cell r="FQ119">
            <v>-3</v>
          </cell>
          <cell r="FR119">
            <v>-17.5</v>
          </cell>
          <cell r="FS119">
            <v>-5.6</v>
          </cell>
          <cell r="FT119">
            <v>2</v>
          </cell>
          <cell r="FU119">
            <v>2.6</v>
          </cell>
          <cell r="FV119">
            <v>6.8</v>
          </cell>
          <cell r="FW119">
            <v>11.3</v>
          </cell>
          <cell r="FY119">
            <v>3.1</v>
          </cell>
          <cell r="FZ119">
            <v>0.7</v>
          </cell>
          <cell r="GA119">
            <v>-8.6</v>
          </cell>
          <cell r="GB119">
            <v>-2.9</v>
          </cell>
          <cell r="GC119">
            <v>-1</v>
          </cell>
          <cell r="GG119">
            <v>-1.4</v>
          </cell>
          <cell r="GH119">
            <v>1.4</v>
          </cell>
          <cell r="GI119">
            <v>-0.4</v>
          </cell>
          <cell r="GJ119">
            <v>0.3</v>
          </cell>
          <cell r="GK119">
            <v>-1.4</v>
          </cell>
          <cell r="GL119">
            <v>-2.1</v>
          </cell>
          <cell r="GM119">
            <v>-0.4</v>
          </cell>
          <cell r="GN119">
            <v>1.6</v>
          </cell>
          <cell r="GO119">
            <v>-0.4</v>
          </cell>
          <cell r="GR119">
            <v>2.2000000000000002</v>
          </cell>
          <cell r="GU119">
            <v>5.8</v>
          </cell>
          <cell r="GX119">
            <v>3.1</v>
          </cell>
          <cell r="HA119">
            <v>3.3</v>
          </cell>
          <cell r="HB119">
            <v>3.4</v>
          </cell>
          <cell r="HC119">
            <v>0.6</v>
          </cell>
          <cell r="HD119">
            <v>5.8</v>
          </cell>
          <cell r="HE119">
            <v>0</v>
          </cell>
          <cell r="HF119">
            <v>-2.5</v>
          </cell>
          <cell r="HG119">
            <v>1</v>
          </cell>
          <cell r="HH119">
            <v>0.9</v>
          </cell>
          <cell r="HI119">
            <v>0.9</v>
          </cell>
          <cell r="HJ119">
            <v>0.3</v>
          </cell>
          <cell r="HK119">
            <v>0.3</v>
          </cell>
          <cell r="HL119">
            <v>3789</v>
          </cell>
          <cell r="HM119">
            <v>732</v>
          </cell>
          <cell r="HN119">
            <v>4466</v>
          </cell>
          <cell r="HO119">
            <v>1061</v>
          </cell>
          <cell r="HP119">
            <v>2627</v>
          </cell>
          <cell r="HQ119">
            <v>734</v>
          </cell>
          <cell r="HR119">
            <v>1740</v>
          </cell>
          <cell r="HS119">
            <v>4780</v>
          </cell>
          <cell r="HT119">
            <v>1147</v>
          </cell>
          <cell r="HU119">
            <v>5553</v>
          </cell>
          <cell r="HV119">
            <v>4122</v>
          </cell>
          <cell r="HW119">
            <v>3869</v>
          </cell>
          <cell r="HX119">
            <v>2775</v>
          </cell>
          <cell r="HY119">
            <v>3373</v>
          </cell>
          <cell r="HZ119">
            <v>4766</v>
          </cell>
          <cell r="IA119">
            <v>19681</v>
          </cell>
          <cell r="IB119">
            <v>3547</v>
          </cell>
          <cell r="IC119">
            <v>212</v>
          </cell>
          <cell r="ID119">
            <v>2577</v>
          </cell>
          <cell r="IE119">
            <v>6409</v>
          </cell>
          <cell r="II119">
            <v>10265</v>
          </cell>
          <cell r="IJ119">
            <v>6387</v>
          </cell>
          <cell r="IK119">
            <v>6560</v>
          </cell>
          <cell r="IL119">
            <v>4120</v>
          </cell>
          <cell r="IM119">
            <v>2099</v>
          </cell>
          <cell r="IN119">
            <v>488</v>
          </cell>
          <cell r="IO119">
            <v>1451</v>
          </cell>
          <cell r="IP119">
            <v>3597</v>
          </cell>
          <cell r="IQ119">
            <v>7571</v>
          </cell>
        </row>
        <row r="120">
          <cell r="B120">
            <v>4647</v>
          </cell>
          <cell r="C120">
            <v>703</v>
          </cell>
          <cell r="D120">
            <v>5226</v>
          </cell>
          <cell r="E120">
            <v>1069</v>
          </cell>
          <cell r="F120">
            <v>2843</v>
          </cell>
          <cell r="G120">
            <v>766</v>
          </cell>
          <cell r="H120">
            <v>1692</v>
          </cell>
          <cell r="I120">
            <v>4797</v>
          </cell>
          <cell r="J120">
            <v>1065</v>
          </cell>
          <cell r="K120">
            <v>5533</v>
          </cell>
          <cell r="L120">
            <v>4165</v>
          </cell>
          <cell r="M120">
            <v>3952</v>
          </cell>
          <cell r="N120">
            <v>2641</v>
          </cell>
          <cell r="O120">
            <v>3046</v>
          </cell>
          <cell r="P120">
            <v>4628</v>
          </cell>
          <cell r="Q120">
            <v>19005</v>
          </cell>
          <cell r="R120">
            <v>3331</v>
          </cell>
          <cell r="S120">
            <v>186</v>
          </cell>
          <cell r="T120">
            <v>2648</v>
          </cell>
          <cell r="U120">
            <v>6142</v>
          </cell>
          <cell r="Y120">
            <v>10234</v>
          </cell>
          <cell r="Z120">
            <v>6220</v>
          </cell>
          <cell r="AA120">
            <v>6619</v>
          </cell>
          <cell r="AB120">
            <v>4253</v>
          </cell>
          <cell r="AC120">
            <v>2116</v>
          </cell>
          <cell r="AD120">
            <v>488</v>
          </cell>
          <cell r="AE120">
            <v>1434</v>
          </cell>
          <cell r="AF120">
            <v>3632</v>
          </cell>
          <cell r="AG120">
            <v>7599</v>
          </cell>
          <cell r="AJ120">
            <v>2112</v>
          </cell>
          <cell r="AM120">
            <v>9477</v>
          </cell>
          <cell r="AP120">
            <v>4253</v>
          </cell>
          <cell r="AS120">
            <v>6675</v>
          </cell>
          <cell r="AT120">
            <v>4256</v>
          </cell>
          <cell r="AU120">
            <v>10990</v>
          </cell>
          <cell r="AV120">
            <v>10181</v>
          </cell>
          <cell r="AW120">
            <v>8044</v>
          </cell>
          <cell r="AX120">
            <v>1325</v>
          </cell>
          <cell r="AY120">
            <v>3596</v>
          </cell>
          <cell r="AZ120">
            <v>16950</v>
          </cell>
          <cell r="BA120">
            <v>146983</v>
          </cell>
          <cell r="BB120">
            <v>13550</v>
          </cell>
          <cell r="BC120">
            <v>4058</v>
          </cell>
          <cell r="BD120">
            <v>164305</v>
          </cell>
          <cell r="BE120">
            <v>-0.4</v>
          </cell>
          <cell r="BF120">
            <v>-1.1000000000000001</v>
          </cell>
          <cell r="BG120">
            <v>0.2</v>
          </cell>
          <cell r="BH120">
            <v>5.6</v>
          </cell>
          <cell r="BI120">
            <v>7.2</v>
          </cell>
          <cell r="BJ120">
            <v>2.7</v>
          </cell>
          <cell r="BK120">
            <v>4.3</v>
          </cell>
          <cell r="BL120">
            <v>2.4</v>
          </cell>
          <cell r="BM120">
            <v>-13</v>
          </cell>
          <cell r="BN120">
            <v>2.2000000000000002</v>
          </cell>
          <cell r="BO120">
            <v>0.9</v>
          </cell>
          <cell r="BP120">
            <v>2.4</v>
          </cell>
          <cell r="BQ120">
            <v>2.8</v>
          </cell>
          <cell r="BR120">
            <v>1.3</v>
          </cell>
          <cell r="BS120">
            <v>0.8</v>
          </cell>
          <cell r="BT120">
            <v>1.2</v>
          </cell>
          <cell r="BU120">
            <v>0.7</v>
          </cell>
          <cell r="BV120">
            <v>-0.3</v>
          </cell>
          <cell r="BW120">
            <v>-1.8</v>
          </cell>
          <cell r="BX120">
            <v>-0.1</v>
          </cell>
          <cell r="CB120">
            <v>-0.9</v>
          </cell>
          <cell r="CC120">
            <v>-0.5</v>
          </cell>
          <cell r="CD120">
            <v>-0.8</v>
          </cell>
          <cell r="CE120">
            <v>0.8</v>
          </cell>
          <cell r="CF120">
            <v>0.5</v>
          </cell>
          <cell r="CG120">
            <v>2.2999999999999998</v>
          </cell>
          <cell r="CH120">
            <v>0</v>
          </cell>
          <cell r="CI120">
            <v>0.9</v>
          </cell>
          <cell r="CJ120">
            <v>0.7</v>
          </cell>
          <cell r="CM120">
            <v>2.5</v>
          </cell>
          <cell r="CP120">
            <v>5.4</v>
          </cell>
          <cell r="CS120">
            <v>1.5</v>
          </cell>
          <cell r="CV120">
            <v>1.3</v>
          </cell>
          <cell r="CW120">
            <v>1.2</v>
          </cell>
          <cell r="CX120">
            <v>0.1</v>
          </cell>
          <cell r="CY120">
            <v>0.3</v>
          </cell>
          <cell r="CZ120">
            <v>0.2</v>
          </cell>
          <cell r="DA120">
            <v>-0.7</v>
          </cell>
          <cell r="DB120">
            <v>0.7</v>
          </cell>
          <cell r="DC120">
            <v>0.8</v>
          </cell>
          <cell r="DD120">
            <v>0.7</v>
          </cell>
          <cell r="DE120">
            <v>1</v>
          </cell>
          <cell r="DF120">
            <v>1</v>
          </cell>
          <cell r="DG120">
            <v>4725</v>
          </cell>
          <cell r="DH120">
            <v>708</v>
          </cell>
          <cell r="DI120">
            <v>5306</v>
          </cell>
          <cell r="DJ120">
            <v>1030</v>
          </cell>
          <cell r="DK120">
            <v>3058</v>
          </cell>
          <cell r="DL120">
            <v>800</v>
          </cell>
          <cell r="DM120">
            <v>1652</v>
          </cell>
          <cell r="DN120">
            <v>4864</v>
          </cell>
          <cell r="DO120">
            <v>1056</v>
          </cell>
          <cell r="DP120">
            <v>5625</v>
          </cell>
          <cell r="DQ120">
            <v>4203</v>
          </cell>
          <cell r="DR120">
            <v>4043</v>
          </cell>
          <cell r="DS120">
            <v>2614</v>
          </cell>
          <cell r="DT120">
            <v>2918</v>
          </cell>
          <cell r="DU120">
            <v>4670</v>
          </cell>
          <cell r="DV120">
            <v>18930</v>
          </cell>
          <cell r="DW120">
            <v>3320</v>
          </cell>
          <cell r="DX120">
            <v>187</v>
          </cell>
          <cell r="DY120">
            <v>2581</v>
          </cell>
          <cell r="DZ120">
            <v>6090</v>
          </cell>
          <cell r="ED120">
            <v>10211</v>
          </cell>
          <cell r="EE120">
            <v>6205</v>
          </cell>
          <cell r="EF120">
            <v>6582</v>
          </cell>
          <cell r="EG120">
            <v>4261</v>
          </cell>
          <cell r="EH120">
            <v>2101</v>
          </cell>
          <cell r="EI120">
            <v>483</v>
          </cell>
          <cell r="EJ120">
            <v>1440</v>
          </cell>
          <cell r="EK120">
            <v>3659</v>
          </cell>
          <cell r="EL120">
            <v>7605</v>
          </cell>
          <cell r="EO120">
            <v>2109</v>
          </cell>
          <cell r="ER120">
            <v>9580</v>
          </cell>
          <cell r="EU120">
            <v>4309</v>
          </cell>
          <cell r="EX120">
            <v>6762</v>
          </cell>
          <cell r="EY120">
            <v>4312</v>
          </cell>
          <cell r="EZ120">
            <v>10954</v>
          </cell>
          <cell r="FA120">
            <v>10371</v>
          </cell>
          <cell r="FB120">
            <v>8050</v>
          </cell>
          <cell r="FC120">
            <v>1331</v>
          </cell>
          <cell r="FD120">
            <v>3601</v>
          </cell>
          <cell r="FE120">
            <v>16950</v>
          </cell>
          <cell r="FF120">
            <v>146646</v>
          </cell>
          <cell r="FG120">
            <v>13696</v>
          </cell>
          <cell r="FH120">
            <v>4760</v>
          </cell>
          <cell r="FI120">
            <v>164805</v>
          </cell>
          <cell r="FJ120">
            <v>2.2999999999999998</v>
          </cell>
          <cell r="FK120">
            <v>-1.4</v>
          </cell>
          <cell r="FL120">
            <v>2.2999999999999998</v>
          </cell>
          <cell r="FM120">
            <v>4.2</v>
          </cell>
          <cell r="FN120">
            <v>19.100000000000001</v>
          </cell>
          <cell r="FO120">
            <v>12.1</v>
          </cell>
          <cell r="FP120">
            <v>-0.3</v>
          </cell>
          <cell r="FQ120">
            <v>6.3</v>
          </cell>
          <cell r="FR120">
            <v>-10.1</v>
          </cell>
          <cell r="FS120">
            <v>8</v>
          </cell>
          <cell r="FT120">
            <v>1.3</v>
          </cell>
          <cell r="FU120">
            <v>5.2</v>
          </cell>
          <cell r="FV120">
            <v>-0.7</v>
          </cell>
          <cell r="FW120">
            <v>-8.6</v>
          </cell>
          <cell r="FX120">
            <v>2</v>
          </cell>
          <cell r="FY120">
            <v>-0.5</v>
          </cell>
          <cell r="FZ120">
            <v>-0.1</v>
          </cell>
          <cell r="GA120">
            <v>4.7</v>
          </cell>
          <cell r="GB120">
            <v>-4.4000000000000004</v>
          </cell>
          <cell r="GC120">
            <v>-1</v>
          </cell>
          <cell r="GG120">
            <v>-1.4</v>
          </cell>
          <cell r="GH120">
            <v>-1.7</v>
          </cell>
          <cell r="GI120">
            <v>-2</v>
          </cell>
          <cell r="GJ120">
            <v>1.2</v>
          </cell>
          <cell r="GK120">
            <v>-0.2</v>
          </cell>
          <cell r="GL120">
            <v>2.8</v>
          </cell>
          <cell r="GM120">
            <v>0.9</v>
          </cell>
          <cell r="GN120">
            <v>1.7</v>
          </cell>
          <cell r="GO120">
            <v>1.2</v>
          </cell>
          <cell r="GR120">
            <v>2</v>
          </cell>
          <cell r="GU120">
            <v>7</v>
          </cell>
          <cell r="GX120">
            <v>2.4</v>
          </cell>
          <cell r="HA120">
            <v>2</v>
          </cell>
          <cell r="HB120">
            <v>1.9</v>
          </cell>
          <cell r="HC120">
            <v>-0.5</v>
          </cell>
          <cell r="HD120">
            <v>-0.5</v>
          </cell>
          <cell r="HE120">
            <v>0.4</v>
          </cell>
          <cell r="HF120">
            <v>0.9</v>
          </cell>
          <cell r="HG120">
            <v>0.7</v>
          </cell>
          <cell r="HH120">
            <v>0.8</v>
          </cell>
          <cell r="HI120">
            <v>0.2</v>
          </cell>
          <cell r="HJ120">
            <v>2.5</v>
          </cell>
          <cell r="HK120">
            <v>1.7</v>
          </cell>
          <cell r="HL120">
            <v>7706</v>
          </cell>
          <cell r="HM120">
            <v>724</v>
          </cell>
          <cell r="HN120">
            <v>8043</v>
          </cell>
          <cell r="HO120">
            <v>1025</v>
          </cell>
          <cell r="HP120">
            <v>3060</v>
          </cell>
          <cell r="HQ120">
            <v>787</v>
          </cell>
          <cell r="HR120">
            <v>1660</v>
          </cell>
          <cell r="HS120">
            <v>4848</v>
          </cell>
          <cell r="HT120">
            <v>1197</v>
          </cell>
          <cell r="HU120">
            <v>5648</v>
          </cell>
          <cell r="HV120">
            <v>4492</v>
          </cell>
          <cell r="HW120">
            <v>4133</v>
          </cell>
          <cell r="HX120">
            <v>2709</v>
          </cell>
          <cell r="HY120">
            <v>2974</v>
          </cell>
          <cell r="HZ120">
            <v>4904</v>
          </cell>
          <cell r="IA120">
            <v>19733</v>
          </cell>
          <cell r="IB120">
            <v>3198</v>
          </cell>
          <cell r="IC120">
            <v>175</v>
          </cell>
          <cell r="ID120">
            <v>2682</v>
          </cell>
          <cell r="IE120">
            <v>5981</v>
          </cell>
          <cell r="II120">
            <v>10559</v>
          </cell>
          <cell r="IJ120">
            <v>6424</v>
          </cell>
          <cell r="IK120">
            <v>7307</v>
          </cell>
          <cell r="IL120">
            <v>4588</v>
          </cell>
          <cell r="IM120">
            <v>2169</v>
          </cell>
          <cell r="IN120">
            <v>505</v>
          </cell>
          <cell r="IO120">
            <v>1479</v>
          </cell>
          <cell r="IP120">
            <v>3725</v>
          </cell>
          <cell r="IQ120">
            <v>7799</v>
          </cell>
        </row>
        <row r="121">
          <cell r="B121">
            <v>4643</v>
          </cell>
          <cell r="C121">
            <v>701</v>
          </cell>
          <cell r="D121">
            <v>5238</v>
          </cell>
          <cell r="E121">
            <v>1085</v>
          </cell>
          <cell r="F121">
            <v>2993</v>
          </cell>
          <cell r="G121">
            <v>786</v>
          </cell>
          <cell r="H121">
            <v>1752</v>
          </cell>
          <cell r="I121">
            <v>4965</v>
          </cell>
          <cell r="J121">
            <v>1080</v>
          </cell>
          <cell r="K121">
            <v>5792</v>
          </cell>
          <cell r="L121">
            <v>4211</v>
          </cell>
          <cell r="M121">
            <v>4043</v>
          </cell>
          <cell r="N121">
            <v>2701</v>
          </cell>
          <cell r="O121">
            <v>3074</v>
          </cell>
          <cell r="P121">
            <v>4668</v>
          </cell>
          <cell r="Q121">
            <v>19275</v>
          </cell>
          <cell r="R121">
            <v>3361</v>
          </cell>
          <cell r="S121">
            <v>188</v>
          </cell>
          <cell r="T121">
            <v>2656</v>
          </cell>
          <cell r="U121">
            <v>6189</v>
          </cell>
          <cell r="Y121">
            <v>10248</v>
          </cell>
          <cell r="Z121">
            <v>6240</v>
          </cell>
          <cell r="AA121">
            <v>6571</v>
          </cell>
          <cell r="AB121">
            <v>4290</v>
          </cell>
          <cell r="AC121">
            <v>2142</v>
          </cell>
          <cell r="AD121">
            <v>500</v>
          </cell>
          <cell r="AE121">
            <v>1428</v>
          </cell>
          <cell r="AF121">
            <v>3654</v>
          </cell>
          <cell r="AG121">
            <v>7644</v>
          </cell>
          <cell r="AJ121">
            <v>2173</v>
          </cell>
          <cell r="AM121">
            <v>9966</v>
          </cell>
          <cell r="AP121">
            <v>4365</v>
          </cell>
          <cell r="AS121">
            <v>6789</v>
          </cell>
          <cell r="AT121">
            <v>4318</v>
          </cell>
          <cell r="AU121">
            <v>11055</v>
          </cell>
          <cell r="AV121">
            <v>10103</v>
          </cell>
          <cell r="AW121">
            <v>8144</v>
          </cell>
          <cell r="AX121">
            <v>1323</v>
          </cell>
          <cell r="AY121">
            <v>3607</v>
          </cell>
          <cell r="AZ121">
            <v>17080</v>
          </cell>
          <cell r="BA121">
            <v>148685</v>
          </cell>
          <cell r="BB121">
            <v>13831</v>
          </cell>
          <cell r="BC121">
            <v>4352</v>
          </cell>
          <cell r="BD121">
            <v>166559</v>
          </cell>
          <cell r="BE121">
            <v>-0.1</v>
          </cell>
          <cell r="BF121">
            <v>-0.4</v>
          </cell>
          <cell r="BG121">
            <v>0.2</v>
          </cell>
          <cell r="BH121">
            <v>1.5</v>
          </cell>
          <cell r="BI121">
            <v>5.3</v>
          </cell>
          <cell r="BJ121">
            <v>2.6</v>
          </cell>
          <cell r="BK121">
            <v>3.6</v>
          </cell>
          <cell r="BL121">
            <v>3.5</v>
          </cell>
          <cell r="BM121">
            <v>1.4</v>
          </cell>
          <cell r="BN121">
            <v>4.7</v>
          </cell>
          <cell r="BO121">
            <v>1.1000000000000001</v>
          </cell>
          <cell r="BP121">
            <v>2.2999999999999998</v>
          </cell>
          <cell r="BQ121">
            <v>2.2999999999999998</v>
          </cell>
          <cell r="BR121">
            <v>0.9</v>
          </cell>
          <cell r="BS121">
            <v>0.8</v>
          </cell>
          <cell r="BT121">
            <v>1.4</v>
          </cell>
          <cell r="BU121">
            <v>0.9</v>
          </cell>
          <cell r="BV121">
            <v>1.3</v>
          </cell>
          <cell r="BW121">
            <v>0.3</v>
          </cell>
          <cell r="BX121">
            <v>0.8</v>
          </cell>
          <cell r="CB121">
            <v>0.1</v>
          </cell>
          <cell r="CC121">
            <v>0.3</v>
          </cell>
          <cell r="CD121">
            <v>-0.7</v>
          </cell>
          <cell r="CE121">
            <v>0.9</v>
          </cell>
          <cell r="CF121">
            <v>1.2</v>
          </cell>
          <cell r="CG121">
            <v>2.4</v>
          </cell>
          <cell r="CH121">
            <v>-0.4</v>
          </cell>
          <cell r="CI121">
            <v>0.6</v>
          </cell>
          <cell r="CJ121">
            <v>0.6</v>
          </cell>
          <cell r="CM121">
            <v>2.9</v>
          </cell>
          <cell r="CP121">
            <v>5.2</v>
          </cell>
          <cell r="CS121">
            <v>2.6</v>
          </cell>
          <cell r="CV121">
            <v>1.7</v>
          </cell>
          <cell r="CW121">
            <v>1.4</v>
          </cell>
          <cell r="CX121">
            <v>0.6</v>
          </cell>
          <cell r="CY121">
            <v>-0.8</v>
          </cell>
          <cell r="CZ121">
            <v>1.2</v>
          </cell>
          <cell r="DA121">
            <v>-0.1</v>
          </cell>
          <cell r="DB121">
            <v>0.3</v>
          </cell>
          <cell r="DC121">
            <v>0.8</v>
          </cell>
          <cell r="DD121">
            <v>1.2</v>
          </cell>
          <cell r="DE121">
            <v>2.1</v>
          </cell>
          <cell r="DF121">
            <v>1.4</v>
          </cell>
          <cell r="DG121">
            <v>4537</v>
          </cell>
          <cell r="DH121">
            <v>699</v>
          </cell>
          <cell r="DI121">
            <v>5140</v>
          </cell>
          <cell r="DJ121">
            <v>1155</v>
          </cell>
          <cell r="DK121">
            <v>2898</v>
          </cell>
          <cell r="DL121">
            <v>786</v>
          </cell>
          <cell r="DM121">
            <v>1789</v>
          </cell>
          <cell r="DN121">
            <v>5020</v>
          </cell>
          <cell r="DO121">
            <v>1060</v>
          </cell>
          <cell r="DP121">
            <v>5871</v>
          </cell>
          <cell r="DQ121">
            <v>4111</v>
          </cell>
          <cell r="DR121">
            <v>3971</v>
          </cell>
          <cell r="DS121">
            <v>2712</v>
          </cell>
          <cell r="DT121">
            <v>3117</v>
          </cell>
          <cell r="DU121">
            <v>4610</v>
          </cell>
          <cell r="DV121">
            <v>19159</v>
          </cell>
          <cell r="DW121">
            <v>3342</v>
          </cell>
          <cell r="DX121">
            <v>189</v>
          </cell>
          <cell r="DY121">
            <v>2686</v>
          </cell>
          <cell r="DZ121">
            <v>6189</v>
          </cell>
          <cell r="ED121">
            <v>10183</v>
          </cell>
          <cell r="EE121">
            <v>6224</v>
          </cell>
          <cell r="EF121">
            <v>6577</v>
          </cell>
          <cell r="EG121">
            <v>4294</v>
          </cell>
          <cell r="EH121">
            <v>2149</v>
          </cell>
          <cell r="EI121">
            <v>510</v>
          </cell>
          <cell r="EJ121">
            <v>1441</v>
          </cell>
          <cell r="EK121">
            <v>3648</v>
          </cell>
          <cell r="EL121">
            <v>7681</v>
          </cell>
          <cell r="EO121">
            <v>2159</v>
          </cell>
          <cell r="ER121">
            <v>9891</v>
          </cell>
          <cell r="EU121">
            <v>4259</v>
          </cell>
          <cell r="EX121">
            <v>6631</v>
          </cell>
          <cell r="EY121">
            <v>4219</v>
          </cell>
          <cell r="EZ121">
            <v>11050</v>
          </cell>
          <cell r="FA121">
            <v>9622</v>
          </cell>
          <cell r="FB121">
            <v>8102</v>
          </cell>
          <cell r="FC121">
            <v>1324</v>
          </cell>
          <cell r="FD121">
            <v>3606</v>
          </cell>
          <cell r="FE121">
            <v>17078</v>
          </cell>
          <cell r="FF121">
            <v>148800</v>
          </cell>
          <cell r="FG121">
            <v>13697</v>
          </cell>
          <cell r="FH121">
            <v>4273</v>
          </cell>
          <cell r="FI121">
            <v>166470</v>
          </cell>
          <cell r="FJ121">
            <v>-4</v>
          </cell>
          <cell r="FK121">
            <v>-1.3</v>
          </cell>
          <cell r="FL121">
            <v>-3.1</v>
          </cell>
          <cell r="FM121">
            <v>12.1</v>
          </cell>
          <cell r="FN121">
            <v>-5.2</v>
          </cell>
          <cell r="FO121">
            <v>-1.8</v>
          </cell>
          <cell r="FP121">
            <v>8.3000000000000007</v>
          </cell>
          <cell r="FQ121">
            <v>3.2</v>
          </cell>
          <cell r="FR121">
            <v>0.4</v>
          </cell>
          <cell r="FS121">
            <v>4.4000000000000004</v>
          </cell>
          <cell r="FT121">
            <v>-2.2000000000000002</v>
          </cell>
          <cell r="FU121">
            <v>-1.8</v>
          </cell>
          <cell r="FV121">
            <v>3.7</v>
          </cell>
          <cell r="FW121">
            <v>6.8</v>
          </cell>
          <cell r="FX121">
            <v>-1.3</v>
          </cell>
          <cell r="FY121">
            <v>1.2</v>
          </cell>
          <cell r="FZ121">
            <v>0.7</v>
          </cell>
          <cell r="GA121">
            <v>1</v>
          </cell>
          <cell r="GB121">
            <v>4.0999999999999996</v>
          </cell>
          <cell r="GC121">
            <v>1.6</v>
          </cell>
          <cell r="GG121">
            <v>-0.3</v>
          </cell>
          <cell r="GH121">
            <v>0.3</v>
          </cell>
          <cell r="GI121">
            <v>-0.1</v>
          </cell>
          <cell r="GJ121">
            <v>0.8</v>
          </cell>
          <cell r="GK121">
            <v>2.2999999999999998</v>
          </cell>
          <cell r="GL121">
            <v>5.7</v>
          </cell>
          <cell r="GM121">
            <v>0.1</v>
          </cell>
          <cell r="GN121">
            <v>-0.3</v>
          </cell>
          <cell r="GO121">
            <v>1</v>
          </cell>
          <cell r="GR121">
            <v>2.4</v>
          </cell>
          <cell r="GU121">
            <v>3.2</v>
          </cell>
          <cell r="GX121">
            <v>-1.2</v>
          </cell>
          <cell r="HA121">
            <v>-1.9</v>
          </cell>
          <cell r="HB121">
            <v>-2.2000000000000002</v>
          </cell>
          <cell r="HC121">
            <v>0.9</v>
          </cell>
          <cell r="HD121">
            <v>-7.2</v>
          </cell>
          <cell r="HE121">
            <v>0.6</v>
          </cell>
          <cell r="HF121">
            <v>-0.5</v>
          </cell>
          <cell r="HG121">
            <v>0.1</v>
          </cell>
          <cell r="HH121">
            <v>0.8</v>
          </cell>
          <cell r="HI121">
            <v>1.5</v>
          </cell>
          <cell r="HJ121">
            <v>0</v>
          </cell>
          <cell r="HK121">
            <v>1</v>
          </cell>
          <cell r="HL121">
            <v>4015</v>
          </cell>
          <cell r="HM121">
            <v>684</v>
          </cell>
          <cell r="HN121">
            <v>4637</v>
          </cell>
          <cell r="HO121">
            <v>1113</v>
          </cell>
          <cell r="HP121">
            <v>2919</v>
          </cell>
          <cell r="HQ121">
            <v>784</v>
          </cell>
          <cell r="HR121">
            <v>1724</v>
          </cell>
          <cell r="HS121">
            <v>4935</v>
          </cell>
          <cell r="HT121">
            <v>908</v>
          </cell>
          <cell r="HU121">
            <v>5682</v>
          </cell>
          <cell r="HV121">
            <v>3965</v>
          </cell>
          <cell r="HW121">
            <v>3819</v>
          </cell>
          <cell r="HX121">
            <v>2493</v>
          </cell>
          <cell r="HY121">
            <v>2851</v>
          </cell>
          <cell r="HZ121">
            <v>4227</v>
          </cell>
          <cell r="IA121">
            <v>17849</v>
          </cell>
          <cell r="IB121">
            <v>3197</v>
          </cell>
          <cell r="IC121">
            <v>162</v>
          </cell>
          <cell r="ID121">
            <v>2845</v>
          </cell>
          <cell r="IE121">
            <v>6063</v>
          </cell>
          <cell r="II121">
            <v>9363</v>
          </cell>
          <cell r="IJ121">
            <v>5940</v>
          </cell>
          <cell r="IK121">
            <v>6164</v>
          </cell>
          <cell r="IL121">
            <v>4305</v>
          </cell>
          <cell r="IM121">
            <v>2078</v>
          </cell>
          <cell r="IN121">
            <v>502</v>
          </cell>
          <cell r="IO121">
            <v>1390</v>
          </cell>
          <cell r="IP121">
            <v>3603</v>
          </cell>
          <cell r="IQ121">
            <v>7499</v>
          </cell>
        </row>
        <row r="122">
          <cell r="B122">
            <v>4605</v>
          </cell>
          <cell r="C122">
            <v>719</v>
          </cell>
          <cell r="D122">
            <v>5227</v>
          </cell>
          <cell r="E122">
            <v>1071</v>
          </cell>
          <cell r="F122">
            <v>2993</v>
          </cell>
          <cell r="G122">
            <v>805</v>
          </cell>
          <cell r="H122">
            <v>1825</v>
          </cell>
          <cell r="I122">
            <v>5182</v>
          </cell>
          <cell r="J122">
            <v>1203</v>
          </cell>
          <cell r="K122">
            <v>6087</v>
          </cell>
          <cell r="L122">
            <v>4301</v>
          </cell>
          <cell r="M122">
            <v>4130</v>
          </cell>
          <cell r="N122">
            <v>2761</v>
          </cell>
          <cell r="O122">
            <v>3106</v>
          </cell>
          <cell r="P122">
            <v>4710</v>
          </cell>
          <cell r="Q122">
            <v>19639</v>
          </cell>
          <cell r="R122">
            <v>3430</v>
          </cell>
          <cell r="S122">
            <v>192</v>
          </cell>
          <cell r="T122">
            <v>2691</v>
          </cell>
          <cell r="U122">
            <v>6300</v>
          </cell>
          <cell r="Y122">
            <v>10444</v>
          </cell>
          <cell r="Z122">
            <v>6331</v>
          </cell>
          <cell r="AA122">
            <v>6592</v>
          </cell>
          <cell r="AB122">
            <v>4358</v>
          </cell>
          <cell r="AC122">
            <v>2172</v>
          </cell>
          <cell r="AD122">
            <v>513</v>
          </cell>
          <cell r="AE122">
            <v>1438</v>
          </cell>
          <cell r="AF122">
            <v>3677</v>
          </cell>
          <cell r="AG122">
            <v>7721</v>
          </cell>
          <cell r="AJ122">
            <v>2222</v>
          </cell>
          <cell r="AM122">
            <v>10502</v>
          </cell>
          <cell r="AP122">
            <v>4506</v>
          </cell>
          <cell r="AS122">
            <v>6910</v>
          </cell>
          <cell r="AT122">
            <v>4375</v>
          </cell>
          <cell r="AU122">
            <v>11208</v>
          </cell>
          <cell r="AV122">
            <v>10181</v>
          </cell>
          <cell r="AW122">
            <v>8322</v>
          </cell>
          <cell r="AX122">
            <v>1332</v>
          </cell>
          <cell r="AY122">
            <v>3625</v>
          </cell>
          <cell r="AZ122">
            <v>17210</v>
          </cell>
          <cell r="BA122">
            <v>151155</v>
          </cell>
          <cell r="BB122">
            <v>14025</v>
          </cell>
          <cell r="BC122">
            <v>4411</v>
          </cell>
          <cell r="BD122">
            <v>169280</v>
          </cell>
          <cell r="BE122">
            <v>-0.8</v>
          </cell>
          <cell r="BF122">
            <v>2.6</v>
          </cell>
          <cell r="BG122">
            <v>-0.2</v>
          </cell>
          <cell r="BH122">
            <v>-1.3</v>
          </cell>
          <cell r="BI122">
            <v>0</v>
          </cell>
          <cell r="BJ122">
            <v>2.4</v>
          </cell>
          <cell r="BK122">
            <v>4.2</v>
          </cell>
          <cell r="BL122">
            <v>4.4000000000000004</v>
          </cell>
          <cell r="BM122">
            <v>11.5</v>
          </cell>
          <cell r="BN122">
            <v>5.0999999999999996</v>
          </cell>
          <cell r="BO122">
            <v>2.1</v>
          </cell>
          <cell r="BP122">
            <v>2.2000000000000002</v>
          </cell>
          <cell r="BQ122">
            <v>2.2000000000000002</v>
          </cell>
          <cell r="BR122">
            <v>1.1000000000000001</v>
          </cell>
          <cell r="BS122">
            <v>0.9</v>
          </cell>
          <cell r="BT122">
            <v>1.9</v>
          </cell>
          <cell r="BU122">
            <v>2.1</v>
          </cell>
          <cell r="BV122">
            <v>2</v>
          </cell>
          <cell r="BW122">
            <v>1.3</v>
          </cell>
          <cell r="BX122">
            <v>1.8</v>
          </cell>
          <cell r="CB122">
            <v>1.9</v>
          </cell>
          <cell r="CC122">
            <v>1.5</v>
          </cell>
          <cell r="CD122">
            <v>0.3</v>
          </cell>
          <cell r="CE122">
            <v>1.6</v>
          </cell>
          <cell r="CF122">
            <v>1.4</v>
          </cell>
          <cell r="CG122">
            <v>2.7</v>
          </cell>
          <cell r="CH122">
            <v>0.7</v>
          </cell>
          <cell r="CI122">
            <v>0.6</v>
          </cell>
          <cell r="CJ122">
            <v>1</v>
          </cell>
          <cell r="CM122">
            <v>2.2999999999999998</v>
          </cell>
          <cell r="CP122">
            <v>5.4</v>
          </cell>
          <cell r="CS122">
            <v>3.2</v>
          </cell>
          <cell r="CV122">
            <v>1.8</v>
          </cell>
          <cell r="CW122">
            <v>1.3</v>
          </cell>
          <cell r="CX122">
            <v>1.4</v>
          </cell>
          <cell r="CY122">
            <v>0.8</v>
          </cell>
          <cell r="CZ122">
            <v>2.2000000000000002</v>
          </cell>
          <cell r="DA122">
            <v>0.6</v>
          </cell>
          <cell r="DB122">
            <v>0.5</v>
          </cell>
          <cell r="DC122">
            <v>0.8</v>
          </cell>
          <cell r="DD122">
            <v>1.7</v>
          </cell>
          <cell r="DE122">
            <v>1.4</v>
          </cell>
          <cell r="DF122">
            <v>1.6</v>
          </cell>
          <cell r="DG122">
            <v>4779</v>
          </cell>
          <cell r="DH122">
            <v>692</v>
          </cell>
          <cell r="DI122">
            <v>5350</v>
          </cell>
          <cell r="DJ122">
            <v>1095</v>
          </cell>
          <cell r="DK122">
            <v>3009</v>
          </cell>
          <cell r="DL122">
            <v>780</v>
          </cell>
          <cell r="DM122">
            <v>1827</v>
          </cell>
          <cell r="DN122">
            <v>5185</v>
          </cell>
          <cell r="DO122">
            <v>1212</v>
          </cell>
          <cell r="DP122">
            <v>6092</v>
          </cell>
          <cell r="DQ122">
            <v>4362</v>
          </cell>
          <cell r="DR122">
            <v>4141</v>
          </cell>
          <cell r="DS122">
            <v>2767</v>
          </cell>
          <cell r="DT122">
            <v>3101</v>
          </cell>
          <cell r="DU122">
            <v>4761</v>
          </cell>
          <cell r="DV122">
            <v>19767</v>
          </cell>
          <cell r="DW122">
            <v>3440</v>
          </cell>
          <cell r="DX122">
            <v>191</v>
          </cell>
          <cell r="DY122">
            <v>2705</v>
          </cell>
          <cell r="DZ122">
            <v>6319</v>
          </cell>
          <cell r="ED122">
            <v>10507</v>
          </cell>
          <cell r="EE122">
            <v>6319</v>
          </cell>
          <cell r="EF122">
            <v>6558</v>
          </cell>
          <cell r="EG122">
            <v>4342</v>
          </cell>
          <cell r="EH122">
            <v>2180</v>
          </cell>
          <cell r="EI122">
            <v>509</v>
          </cell>
          <cell r="EJ122">
            <v>1408</v>
          </cell>
          <cell r="EK122">
            <v>3664</v>
          </cell>
          <cell r="EL122">
            <v>7675</v>
          </cell>
          <cell r="EO122">
            <v>2255</v>
          </cell>
          <cell r="ER122">
            <v>10430</v>
          </cell>
          <cell r="EU122">
            <v>4526</v>
          </cell>
          <cell r="EX122">
            <v>6958</v>
          </cell>
          <cell r="EY122">
            <v>4410</v>
          </cell>
          <cell r="EZ122">
            <v>11181</v>
          </cell>
          <cell r="FA122">
            <v>10406</v>
          </cell>
          <cell r="FB122">
            <v>8310</v>
          </cell>
          <cell r="FC122">
            <v>1326</v>
          </cell>
          <cell r="FD122">
            <v>3626</v>
          </cell>
          <cell r="FE122">
            <v>17211</v>
          </cell>
          <cell r="FF122">
            <v>151102</v>
          </cell>
          <cell r="FG122">
            <v>14115</v>
          </cell>
          <cell r="FH122">
            <v>4133</v>
          </cell>
          <cell r="FI122">
            <v>169030</v>
          </cell>
          <cell r="FJ122">
            <v>5.3</v>
          </cell>
          <cell r="FK122">
            <v>-1</v>
          </cell>
          <cell r="FL122">
            <v>4.0999999999999996</v>
          </cell>
          <cell r="FM122">
            <v>-5.2</v>
          </cell>
          <cell r="FN122">
            <v>3.8</v>
          </cell>
          <cell r="FO122">
            <v>-0.8</v>
          </cell>
          <cell r="FP122">
            <v>2.2000000000000002</v>
          </cell>
          <cell r="FQ122">
            <v>3.3</v>
          </cell>
          <cell r="FR122">
            <v>14.3</v>
          </cell>
          <cell r="FS122">
            <v>3.8</v>
          </cell>
          <cell r="FT122">
            <v>6.1</v>
          </cell>
          <cell r="FU122">
            <v>4.3</v>
          </cell>
          <cell r="FV122">
            <v>2.1</v>
          </cell>
          <cell r="FW122">
            <v>-0.5</v>
          </cell>
          <cell r="FX122">
            <v>3.3</v>
          </cell>
          <cell r="FY122">
            <v>3.2</v>
          </cell>
          <cell r="FZ122">
            <v>2.9</v>
          </cell>
          <cell r="GA122">
            <v>0.9</v>
          </cell>
          <cell r="GB122">
            <v>0.7</v>
          </cell>
          <cell r="GC122">
            <v>2.1</v>
          </cell>
          <cell r="GG122">
            <v>3.2</v>
          </cell>
          <cell r="GH122">
            <v>1.5</v>
          </cell>
          <cell r="GI122">
            <v>-0.3</v>
          </cell>
          <cell r="GJ122">
            <v>1.1000000000000001</v>
          </cell>
          <cell r="GK122">
            <v>1.4</v>
          </cell>
          <cell r="GL122">
            <v>-0.3</v>
          </cell>
          <cell r="GM122">
            <v>-2.2999999999999998</v>
          </cell>
          <cell r="GN122">
            <v>0.4</v>
          </cell>
          <cell r="GO122">
            <v>-0.1</v>
          </cell>
          <cell r="GR122">
            <v>4.5</v>
          </cell>
          <cell r="GU122">
            <v>5.5</v>
          </cell>
          <cell r="GX122">
            <v>6.3</v>
          </cell>
          <cell r="HA122">
            <v>4.9000000000000004</v>
          </cell>
          <cell r="HB122">
            <v>4.5</v>
          </cell>
          <cell r="HC122">
            <v>1.2</v>
          </cell>
          <cell r="HD122">
            <v>8.1</v>
          </cell>
          <cell r="HE122">
            <v>2.6</v>
          </cell>
          <cell r="HF122">
            <v>0.2</v>
          </cell>
          <cell r="HG122">
            <v>0.6</v>
          </cell>
          <cell r="HH122">
            <v>0.8</v>
          </cell>
          <cell r="HI122">
            <v>1.5</v>
          </cell>
          <cell r="HJ122">
            <v>3.1</v>
          </cell>
          <cell r="HK122">
            <v>1.5</v>
          </cell>
          <cell r="HL122">
            <v>3148</v>
          </cell>
          <cell r="HM122">
            <v>677</v>
          </cell>
          <cell r="HN122">
            <v>3836</v>
          </cell>
          <cell r="HO122">
            <v>1071</v>
          </cell>
          <cell r="HP122">
            <v>2926</v>
          </cell>
          <cell r="HQ122">
            <v>775</v>
          </cell>
          <cell r="HR122">
            <v>1800</v>
          </cell>
          <cell r="HS122">
            <v>5080</v>
          </cell>
          <cell r="HT122">
            <v>1252</v>
          </cell>
          <cell r="HU122">
            <v>5912</v>
          </cell>
          <cell r="HV122">
            <v>4246</v>
          </cell>
          <cell r="HW122">
            <v>4177</v>
          </cell>
          <cell r="HX122">
            <v>2748</v>
          </cell>
          <cell r="HY122">
            <v>3131</v>
          </cell>
          <cell r="HZ122">
            <v>4721</v>
          </cell>
          <cell r="IA122">
            <v>19628</v>
          </cell>
          <cell r="IB122">
            <v>3483</v>
          </cell>
          <cell r="IC122">
            <v>198</v>
          </cell>
          <cell r="ID122">
            <v>2566</v>
          </cell>
          <cell r="IE122">
            <v>6293</v>
          </cell>
          <cell r="II122">
            <v>11065</v>
          </cell>
          <cell r="IJ122">
            <v>6310</v>
          </cell>
          <cell r="IK122">
            <v>6401</v>
          </cell>
          <cell r="IL122">
            <v>4092</v>
          </cell>
          <cell r="IM122">
            <v>2190</v>
          </cell>
          <cell r="IN122">
            <v>476</v>
          </cell>
          <cell r="IO122">
            <v>1395</v>
          </cell>
          <cell r="IP122">
            <v>3644</v>
          </cell>
          <cell r="IQ122">
            <v>7608</v>
          </cell>
        </row>
        <row r="123">
          <cell r="B123">
            <v>4651</v>
          </cell>
          <cell r="C123">
            <v>753</v>
          </cell>
          <cell r="D123">
            <v>5300</v>
          </cell>
          <cell r="E123">
            <v>1059</v>
          </cell>
          <cell r="F123">
            <v>2927</v>
          </cell>
          <cell r="G123">
            <v>816</v>
          </cell>
          <cell r="H123">
            <v>1930</v>
          </cell>
          <cell r="I123">
            <v>5484</v>
          </cell>
          <cell r="J123">
            <v>1337</v>
          </cell>
          <cell r="K123">
            <v>6424</v>
          </cell>
          <cell r="L123">
            <v>4405</v>
          </cell>
          <cell r="M123">
            <v>4262</v>
          </cell>
          <cell r="N123">
            <v>2847</v>
          </cell>
          <cell r="O123">
            <v>3150</v>
          </cell>
          <cell r="P123">
            <v>4776</v>
          </cell>
          <cell r="Q123">
            <v>20109</v>
          </cell>
          <cell r="R123">
            <v>3512</v>
          </cell>
          <cell r="S123">
            <v>195</v>
          </cell>
          <cell r="T123">
            <v>2713</v>
          </cell>
          <cell r="U123">
            <v>6415</v>
          </cell>
          <cell r="Y123">
            <v>10763</v>
          </cell>
          <cell r="Z123">
            <v>6499</v>
          </cell>
          <cell r="AA123">
            <v>6649</v>
          </cell>
          <cell r="AB123">
            <v>4452</v>
          </cell>
          <cell r="AC123">
            <v>2196</v>
          </cell>
          <cell r="AD123">
            <v>527</v>
          </cell>
          <cell r="AE123">
            <v>1460</v>
          </cell>
          <cell r="AF123">
            <v>3716</v>
          </cell>
          <cell r="AG123">
            <v>7823</v>
          </cell>
          <cell r="AJ123">
            <v>2275</v>
          </cell>
          <cell r="AM123">
            <v>11014</v>
          </cell>
          <cell r="AP123">
            <v>4646</v>
          </cell>
          <cell r="AS123">
            <v>7023</v>
          </cell>
          <cell r="AT123">
            <v>4426</v>
          </cell>
          <cell r="AU123">
            <v>11421</v>
          </cell>
          <cell r="AV123">
            <v>10399</v>
          </cell>
          <cell r="AW123">
            <v>8500</v>
          </cell>
          <cell r="AX123">
            <v>1345</v>
          </cell>
          <cell r="AY123">
            <v>3661</v>
          </cell>
          <cell r="AZ123">
            <v>17342</v>
          </cell>
          <cell r="BA123">
            <v>154320</v>
          </cell>
          <cell r="BB123">
            <v>14165</v>
          </cell>
          <cell r="BC123">
            <v>4100</v>
          </cell>
          <cell r="BD123">
            <v>172283</v>
          </cell>
          <cell r="BE123">
            <v>1</v>
          </cell>
          <cell r="BF123">
            <v>4.5999999999999996</v>
          </cell>
          <cell r="BG123">
            <v>1.4</v>
          </cell>
          <cell r="BH123">
            <v>-1.1000000000000001</v>
          </cell>
          <cell r="BI123">
            <v>-2.2000000000000002</v>
          </cell>
          <cell r="BJ123">
            <v>1.4</v>
          </cell>
          <cell r="BK123">
            <v>5.7</v>
          </cell>
          <cell r="BL123">
            <v>5.8</v>
          </cell>
          <cell r="BM123">
            <v>11.1</v>
          </cell>
          <cell r="BN123">
            <v>5.5</v>
          </cell>
          <cell r="BO123">
            <v>2.4</v>
          </cell>
          <cell r="BP123">
            <v>3.2</v>
          </cell>
          <cell r="BQ123">
            <v>3.1</v>
          </cell>
          <cell r="BR123">
            <v>1.4</v>
          </cell>
          <cell r="BS123">
            <v>1.4</v>
          </cell>
          <cell r="BT123">
            <v>2.4</v>
          </cell>
          <cell r="BU123">
            <v>2.4</v>
          </cell>
          <cell r="BV123">
            <v>1.7</v>
          </cell>
          <cell r="BW123">
            <v>0.8</v>
          </cell>
          <cell r="BX123">
            <v>1.8</v>
          </cell>
          <cell r="CB123">
            <v>3.1</v>
          </cell>
          <cell r="CC123">
            <v>2.6</v>
          </cell>
          <cell r="CD123">
            <v>0.9</v>
          </cell>
          <cell r="CE123">
            <v>2.2000000000000002</v>
          </cell>
          <cell r="CF123">
            <v>1.1000000000000001</v>
          </cell>
          <cell r="CG123">
            <v>2.7</v>
          </cell>
          <cell r="CH123">
            <v>1.5</v>
          </cell>
          <cell r="CI123">
            <v>1.1000000000000001</v>
          </cell>
          <cell r="CJ123">
            <v>1.3</v>
          </cell>
          <cell r="CM123">
            <v>2.4</v>
          </cell>
          <cell r="CP123">
            <v>4.9000000000000004</v>
          </cell>
          <cell r="CS123">
            <v>3.1</v>
          </cell>
          <cell r="CV123">
            <v>1.6</v>
          </cell>
          <cell r="CW123">
            <v>1.2</v>
          </cell>
          <cell r="CX123">
            <v>1.9</v>
          </cell>
          <cell r="CY123">
            <v>2.1</v>
          </cell>
          <cell r="CZ123">
            <v>2.1</v>
          </cell>
          <cell r="DA123">
            <v>1</v>
          </cell>
          <cell r="DB123">
            <v>1</v>
          </cell>
          <cell r="DC123">
            <v>0.8</v>
          </cell>
          <cell r="DD123">
            <v>2.1</v>
          </cell>
          <cell r="DE123">
            <v>1</v>
          </cell>
          <cell r="DF123">
            <v>1.8</v>
          </cell>
          <cell r="DG123">
            <v>4416</v>
          </cell>
          <cell r="DH123">
            <v>781</v>
          </cell>
          <cell r="DI123">
            <v>5123</v>
          </cell>
          <cell r="DJ123">
            <v>915</v>
          </cell>
          <cell r="DK123">
            <v>2963</v>
          </cell>
          <cell r="DL123">
            <v>827</v>
          </cell>
          <cell r="DM123">
            <v>1858</v>
          </cell>
          <cell r="DN123">
            <v>5246</v>
          </cell>
          <cell r="DO123">
            <v>1338</v>
          </cell>
          <cell r="DP123">
            <v>6161</v>
          </cell>
          <cell r="DQ123">
            <v>4394</v>
          </cell>
          <cell r="DR123">
            <v>4255</v>
          </cell>
          <cell r="DS123">
            <v>2807</v>
          </cell>
          <cell r="DT123">
            <v>3172</v>
          </cell>
          <cell r="DU123">
            <v>4738</v>
          </cell>
          <cell r="DV123">
            <v>20016</v>
          </cell>
          <cell r="DW123">
            <v>3504</v>
          </cell>
          <cell r="DX123">
            <v>196</v>
          </cell>
          <cell r="DY123">
            <v>2709</v>
          </cell>
          <cell r="DZ123">
            <v>6403</v>
          </cell>
          <cell r="ED123">
            <v>10670</v>
          </cell>
          <cell r="EE123">
            <v>6505</v>
          </cell>
          <cell r="EF123">
            <v>6688</v>
          </cell>
          <cell r="EG123">
            <v>4439</v>
          </cell>
          <cell r="EH123">
            <v>2198</v>
          </cell>
          <cell r="EI123">
            <v>524</v>
          </cell>
          <cell r="EJ123">
            <v>1460</v>
          </cell>
          <cell r="EK123">
            <v>3703</v>
          </cell>
          <cell r="EL123">
            <v>7807</v>
          </cell>
          <cell r="EO123">
            <v>2257</v>
          </cell>
          <cell r="ER123">
            <v>11076</v>
          </cell>
          <cell r="EU123">
            <v>4738</v>
          </cell>
          <cell r="EX123">
            <v>7148</v>
          </cell>
          <cell r="EY123">
            <v>4501</v>
          </cell>
          <cell r="EZ123">
            <v>11451</v>
          </cell>
          <cell r="FA123">
            <v>10443</v>
          </cell>
          <cell r="FB123">
            <v>8564</v>
          </cell>
          <cell r="FC123">
            <v>1347</v>
          </cell>
          <cell r="FD123">
            <v>3638</v>
          </cell>
          <cell r="FE123">
            <v>17342</v>
          </cell>
          <cell r="FF123">
            <v>153887</v>
          </cell>
          <cell r="FG123">
            <v>14265</v>
          </cell>
          <cell r="FH123">
            <v>4232</v>
          </cell>
          <cell r="FI123">
            <v>172071</v>
          </cell>
          <cell r="FJ123">
            <v>-7.6</v>
          </cell>
          <cell r="FK123">
            <v>12.9</v>
          </cell>
          <cell r="FL123">
            <v>-4.2</v>
          </cell>
          <cell r="FM123">
            <v>-16.399999999999999</v>
          </cell>
          <cell r="FN123">
            <v>-1.5</v>
          </cell>
          <cell r="FO123">
            <v>6</v>
          </cell>
          <cell r="FP123">
            <v>1.7</v>
          </cell>
          <cell r="FQ123">
            <v>1.2</v>
          </cell>
          <cell r="FR123">
            <v>10.4</v>
          </cell>
          <cell r="FS123">
            <v>1.1000000000000001</v>
          </cell>
          <cell r="FT123">
            <v>0.7</v>
          </cell>
          <cell r="FU123">
            <v>2.8</v>
          </cell>
          <cell r="FV123">
            <v>1.4</v>
          </cell>
          <cell r="FW123">
            <v>2.2999999999999998</v>
          </cell>
          <cell r="FX123">
            <v>-0.5</v>
          </cell>
          <cell r="FY123">
            <v>1.3</v>
          </cell>
          <cell r="FZ123">
            <v>1.9</v>
          </cell>
          <cell r="GA123">
            <v>2.4</v>
          </cell>
          <cell r="GB123">
            <v>0.1</v>
          </cell>
          <cell r="GC123">
            <v>1.3</v>
          </cell>
          <cell r="GG123">
            <v>1.6</v>
          </cell>
          <cell r="GH123">
            <v>2.9</v>
          </cell>
          <cell r="GI123">
            <v>2</v>
          </cell>
          <cell r="GJ123">
            <v>2.2000000000000002</v>
          </cell>
          <cell r="GK123">
            <v>0.8</v>
          </cell>
          <cell r="GL123">
            <v>3</v>
          </cell>
          <cell r="GM123">
            <v>3.7</v>
          </cell>
          <cell r="GN123">
            <v>1</v>
          </cell>
          <cell r="GO123">
            <v>1.7</v>
          </cell>
          <cell r="GR123">
            <v>0.1</v>
          </cell>
          <cell r="GU123">
            <v>6.2</v>
          </cell>
          <cell r="GX123">
            <v>4.7</v>
          </cell>
          <cell r="HA123">
            <v>2.7</v>
          </cell>
          <cell r="HB123">
            <v>2.1</v>
          </cell>
          <cell r="HC123">
            <v>2.4</v>
          </cell>
          <cell r="HD123">
            <v>0.4</v>
          </cell>
          <cell r="HE123">
            <v>3.1</v>
          </cell>
          <cell r="HF123">
            <v>1.6</v>
          </cell>
          <cell r="HG123">
            <v>0.3</v>
          </cell>
          <cell r="HH123">
            <v>0.8</v>
          </cell>
          <cell r="HI123">
            <v>1.8</v>
          </cell>
          <cell r="HJ123">
            <v>1.1000000000000001</v>
          </cell>
          <cell r="HK123">
            <v>1.8</v>
          </cell>
          <cell r="HL123">
            <v>3801</v>
          </cell>
          <cell r="HM123">
            <v>791</v>
          </cell>
          <cell r="HN123">
            <v>4584</v>
          </cell>
          <cell r="HO123">
            <v>976</v>
          </cell>
          <cell r="HP123">
            <v>3042</v>
          </cell>
          <cell r="HQ123">
            <v>850</v>
          </cell>
          <cell r="HR123">
            <v>1936</v>
          </cell>
          <cell r="HS123">
            <v>5474</v>
          </cell>
          <cell r="HT123">
            <v>1301</v>
          </cell>
          <cell r="HU123">
            <v>6357</v>
          </cell>
          <cell r="HV123">
            <v>4382</v>
          </cell>
          <cell r="HW123">
            <v>4308</v>
          </cell>
          <cell r="HX123">
            <v>2958</v>
          </cell>
          <cell r="HY123">
            <v>3340</v>
          </cell>
          <cell r="HZ123">
            <v>4933</v>
          </cell>
          <cell r="IA123">
            <v>20701</v>
          </cell>
          <cell r="IB123">
            <v>3730</v>
          </cell>
          <cell r="IC123">
            <v>232</v>
          </cell>
          <cell r="ID123">
            <v>2579</v>
          </cell>
          <cell r="IE123">
            <v>6670</v>
          </cell>
          <cell r="II123">
            <v>10716</v>
          </cell>
          <cell r="IJ123">
            <v>6588</v>
          </cell>
          <cell r="IK123">
            <v>6542</v>
          </cell>
          <cell r="IL123">
            <v>4362</v>
          </cell>
          <cell r="IM123">
            <v>2199</v>
          </cell>
          <cell r="IN123">
            <v>545</v>
          </cell>
          <cell r="IO123">
            <v>1476</v>
          </cell>
          <cell r="IP123">
            <v>3713</v>
          </cell>
          <cell r="IQ123">
            <v>7854</v>
          </cell>
        </row>
        <row r="124">
          <cell r="B124">
            <v>4630</v>
          </cell>
          <cell r="C124">
            <v>768</v>
          </cell>
          <cell r="D124">
            <v>5287</v>
          </cell>
          <cell r="E124">
            <v>1053</v>
          </cell>
          <cell r="F124">
            <v>2882</v>
          </cell>
          <cell r="G124">
            <v>822</v>
          </cell>
          <cell r="H124">
            <v>2026</v>
          </cell>
          <cell r="I124">
            <v>5783</v>
          </cell>
          <cell r="J124">
            <v>1429</v>
          </cell>
          <cell r="K124">
            <v>6742</v>
          </cell>
          <cell r="L124">
            <v>4466</v>
          </cell>
          <cell r="M124">
            <v>4358</v>
          </cell>
          <cell r="N124">
            <v>2901</v>
          </cell>
          <cell r="O124">
            <v>3191</v>
          </cell>
          <cell r="P124">
            <v>4844</v>
          </cell>
          <cell r="Q124">
            <v>20468</v>
          </cell>
          <cell r="R124">
            <v>3565</v>
          </cell>
          <cell r="S124">
            <v>199</v>
          </cell>
          <cell r="T124">
            <v>2722</v>
          </cell>
          <cell r="U124">
            <v>6489</v>
          </cell>
          <cell r="Y124">
            <v>11061</v>
          </cell>
          <cell r="Z124">
            <v>6667</v>
          </cell>
          <cell r="AA124">
            <v>6704</v>
          </cell>
          <cell r="AB124">
            <v>4540</v>
          </cell>
          <cell r="AC124">
            <v>2230</v>
          </cell>
          <cell r="AD124">
            <v>543</v>
          </cell>
          <cell r="AE124">
            <v>1469</v>
          </cell>
          <cell r="AF124">
            <v>3746</v>
          </cell>
          <cell r="AG124">
            <v>7922</v>
          </cell>
          <cell r="AJ124">
            <v>2320</v>
          </cell>
          <cell r="AM124">
            <v>11374</v>
          </cell>
          <cell r="AP124">
            <v>4744</v>
          </cell>
          <cell r="AS124">
            <v>7110</v>
          </cell>
          <cell r="AT124">
            <v>4468</v>
          </cell>
          <cell r="AU124">
            <v>11617</v>
          </cell>
          <cell r="AV124">
            <v>10535</v>
          </cell>
          <cell r="AW124">
            <v>8614</v>
          </cell>
          <cell r="AX124">
            <v>1364</v>
          </cell>
          <cell r="AY124">
            <v>3708</v>
          </cell>
          <cell r="AZ124">
            <v>17479</v>
          </cell>
          <cell r="BA124">
            <v>157268</v>
          </cell>
          <cell r="BB124">
            <v>14320</v>
          </cell>
          <cell r="BC124">
            <v>3529</v>
          </cell>
          <cell r="BD124">
            <v>174824</v>
          </cell>
          <cell r="BE124">
            <v>-0.4</v>
          </cell>
          <cell r="BF124">
            <v>2.1</v>
          </cell>
          <cell r="BG124">
            <v>-0.2</v>
          </cell>
          <cell r="BH124">
            <v>-0.6</v>
          </cell>
          <cell r="BI124">
            <v>-1.5</v>
          </cell>
          <cell r="BJ124">
            <v>0.8</v>
          </cell>
          <cell r="BK124">
            <v>5</v>
          </cell>
          <cell r="BL124">
            <v>5.5</v>
          </cell>
          <cell r="BM124">
            <v>6.9</v>
          </cell>
          <cell r="BN124">
            <v>5</v>
          </cell>
          <cell r="BO124">
            <v>1.4</v>
          </cell>
          <cell r="BP124">
            <v>2.2999999999999998</v>
          </cell>
          <cell r="BQ124">
            <v>1.9</v>
          </cell>
          <cell r="BR124">
            <v>1.3</v>
          </cell>
          <cell r="BS124">
            <v>1.4</v>
          </cell>
          <cell r="BT124">
            <v>1.8</v>
          </cell>
          <cell r="BU124">
            <v>1.5</v>
          </cell>
          <cell r="BV124">
            <v>2.1</v>
          </cell>
          <cell r="BW124">
            <v>0.3</v>
          </cell>
          <cell r="BX124">
            <v>1.2</v>
          </cell>
          <cell r="CB124">
            <v>2.8</v>
          </cell>
          <cell r="CC124">
            <v>2.6</v>
          </cell>
          <cell r="CD124">
            <v>0.8</v>
          </cell>
          <cell r="CE124">
            <v>2</v>
          </cell>
          <cell r="CF124">
            <v>1.5</v>
          </cell>
          <cell r="CG124">
            <v>2.9</v>
          </cell>
          <cell r="CH124">
            <v>0.7</v>
          </cell>
          <cell r="CI124">
            <v>0.8</v>
          </cell>
          <cell r="CJ124">
            <v>1.3</v>
          </cell>
          <cell r="CM124">
            <v>2</v>
          </cell>
          <cell r="CP124">
            <v>3.3</v>
          </cell>
          <cell r="CS124">
            <v>2.1</v>
          </cell>
          <cell r="CV124">
            <v>1.2</v>
          </cell>
          <cell r="CW124">
            <v>1</v>
          </cell>
          <cell r="CX124">
            <v>1.7</v>
          </cell>
          <cell r="CY124">
            <v>1.3</v>
          </cell>
          <cell r="CZ124">
            <v>1.3</v>
          </cell>
          <cell r="DA124">
            <v>1.4</v>
          </cell>
          <cell r="DB124">
            <v>1.3</v>
          </cell>
          <cell r="DC124">
            <v>0.8</v>
          </cell>
          <cell r="DD124">
            <v>1.9</v>
          </cell>
          <cell r="DE124">
            <v>1.1000000000000001</v>
          </cell>
          <cell r="DF124">
            <v>1.5</v>
          </cell>
          <cell r="DG124">
            <v>4723</v>
          </cell>
          <cell r="DH124">
            <v>772</v>
          </cell>
          <cell r="DI124">
            <v>5375</v>
          </cell>
          <cell r="DJ124">
            <v>1182</v>
          </cell>
          <cell r="DK124">
            <v>2840</v>
          </cell>
          <cell r="DL124">
            <v>847</v>
          </cell>
          <cell r="DM124">
            <v>2098</v>
          </cell>
          <cell r="DN124">
            <v>6071</v>
          </cell>
          <cell r="DO124">
            <v>1497</v>
          </cell>
          <cell r="DP124">
            <v>7075</v>
          </cell>
          <cell r="DQ124">
            <v>4480</v>
          </cell>
          <cell r="DR124">
            <v>4346</v>
          </cell>
          <cell r="DS124">
            <v>2938</v>
          </cell>
          <cell r="DT124">
            <v>3165</v>
          </cell>
          <cell r="DU124">
            <v>4850</v>
          </cell>
          <cell r="DV124">
            <v>20513</v>
          </cell>
          <cell r="DW124">
            <v>3586</v>
          </cell>
          <cell r="DX124">
            <v>198</v>
          </cell>
          <cell r="DY124">
            <v>2709</v>
          </cell>
          <cell r="DZ124">
            <v>6502</v>
          </cell>
          <cell r="ED124">
            <v>11174</v>
          </cell>
          <cell r="EE124">
            <v>6690</v>
          </cell>
          <cell r="EF124">
            <v>6698</v>
          </cell>
          <cell r="EG124">
            <v>4582</v>
          </cell>
          <cell r="EH124">
            <v>2214</v>
          </cell>
          <cell r="EI124">
            <v>546</v>
          </cell>
          <cell r="EJ124">
            <v>1507</v>
          </cell>
          <cell r="EK124">
            <v>3789</v>
          </cell>
          <cell r="EL124">
            <v>7987</v>
          </cell>
          <cell r="EO124">
            <v>2296</v>
          </cell>
          <cell r="ER124">
            <v>11436</v>
          </cell>
          <cell r="EU124">
            <v>4651</v>
          </cell>
          <cell r="EX124">
            <v>6964</v>
          </cell>
          <cell r="EY124">
            <v>4375</v>
          </cell>
          <cell r="EZ124">
            <v>11601</v>
          </cell>
          <cell r="FA124">
            <v>10488</v>
          </cell>
          <cell r="FB124">
            <v>8615</v>
          </cell>
          <cell r="FC124">
            <v>1370</v>
          </cell>
          <cell r="FD124">
            <v>3734</v>
          </cell>
          <cell r="FE124">
            <v>17477</v>
          </cell>
          <cell r="FF124">
            <v>157898</v>
          </cell>
          <cell r="FG124">
            <v>14108</v>
          </cell>
          <cell r="FH124">
            <v>3783</v>
          </cell>
          <cell r="FI124">
            <v>175521</v>
          </cell>
          <cell r="FJ124">
            <v>7</v>
          </cell>
          <cell r="FK124">
            <v>-1.1000000000000001</v>
          </cell>
          <cell r="FL124">
            <v>4.9000000000000004</v>
          </cell>
          <cell r="FM124">
            <v>29.2</v>
          </cell>
          <cell r="FN124">
            <v>-4.2</v>
          </cell>
          <cell r="FO124">
            <v>2.5</v>
          </cell>
          <cell r="FP124">
            <v>12.9</v>
          </cell>
          <cell r="FQ124">
            <v>15.7</v>
          </cell>
          <cell r="FR124">
            <v>11.9</v>
          </cell>
          <cell r="FS124">
            <v>14.8</v>
          </cell>
          <cell r="FT124">
            <v>2</v>
          </cell>
          <cell r="FU124">
            <v>2.1</v>
          </cell>
          <cell r="FV124">
            <v>4.7</v>
          </cell>
          <cell r="FW124">
            <v>-0.2</v>
          </cell>
          <cell r="FX124">
            <v>2.4</v>
          </cell>
          <cell r="FY124">
            <v>2.5</v>
          </cell>
          <cell r="FZ124">
            <v>2.2999999999999998</v>
          </cell>
          <cell r="GA124">
            <v>1</v>
          </cell>
          <cell r="GB124">
            <v>0</v>
          </cell>
          <cell r="GC124">
            <v>1.5</v>
          </cell>
          <cell r="GG124">
            <v>4.7</v>
          </cell>
          <cell r="GH124">
            <v>2.8</v>
          </cell>
          <cell r="GI124">
            <v>0.1</v>
          </cell>
          <cell r="GJ124">
            <v>3.2</v>
          </cell>
          <cell r="GK124">
            <v>0.7</v>
          </cell>
          <cell r="GL124">
            <v>4.3</v>
          </cell>
          <cell r="GM124">
            <v>3.2</v>
          </cell>
          <cell r="GN124">
            <v>2.2999999999999998</v>
          </cell>
          <cell r="GO124">
            <v>2.2999999999999998</v>
          </cell>
          <cell r="GR124">
            <v>1.7</v>
          </cell>
          <cell r="GU124">
            <v>3.2</v>
          </cell>
          <cell r="GX124">
            <v>-1.8</v>
          </cell>
          <cell r="HA124">
            <v>-2.6</v>
          </cell>
          <cell r="HB124">
            <v>-2.8</v>
          </cell>
          <cell r="HC124">
            <v>1.3</v>
          </cell>
          <cell r="HD124">
            <v>0.4</v>
          </cell>
          <cell r="HE124">
            <v>0.6</v>
          </cell>
          <cell r="HF124">
            <v>1.6</v>
          </cell>
          <cell r="HG124">
            <v>2.6</v>
          </cell>
          <cell r="HH124">
            <v>0.8</v>
          </cell>
          <cell r="HI124">
            <v>2.6</v>
          </cell>
          <cell r="HJ124">
            <v>-1.1000000000000001</v>
          </cell>
          <cell r="HK124">
            <v>2</v>
          </cell>
          <cell r="HL124">
            <v>7411</v>
          </cell>
          <cell r="HM124">
            <v>786</v>
          </cell>
          <cell r="HN124">
            <v>7841</v>
          </cell>
          <cell r="HO124">
            <v>1182</v>
          </cell>
          <cell r="HP124">
            <v>2828</v>
          </cell>
          <cell r="HQ124">
            <v>837</v>
          </cell>
          <cell r="HR124">
            <v>2120</v>
          </cell>
          <cell r="HS124">
            <v>6080</v>
          </cell>
          <cell r="HT124">
            <v>1688</v>
          </cell>
          <cell r="HU124">
            <v>7167</v>
          </cell>
          <cell r="HV124">
            <v>4792</v>
          </cell>
          <cell r="HW124">
            <v>4451</v>
          </cell>
          <cell r="HX124">
            <v>3038</v>
          </cell>
          <cell r="HY124">
            <v>3244</v>
          </cell>
          <cell r="HZ124">
            <v>5098</v>
          </cell>
          <cell r="IA124">
            <v>21409</v>
          </cell>
          <cell r="IB124">
            <v>3461</v>
          </cell>
          <cell r="IC124">
            <v>184</v>
          </cell>
          <cell r="ID124">
            <v>2824</v>
          </cell>
          <cell r="IE124">
            <v>6398</v>
          </cell>
          <cell r="II124">
            <v>11538</v>
          </cell>
          <cell r="IJ124">
            <v>6930</v>
          </cell>
          <cell r="IK124">
            <v>7418</v>
          </cell>
          <cell r="IL124">
            <v>4910</v>
          </cell>
          <cell r="IM124">
            <v>2278</v>
          </cell>
          <cell r="IN124">
            <v>572</v>
          </cell>
          <cell r="IO124">
            <v>1544</v>
          </cell>
          <cell r="IP124">
            <v>3850</v>
          </cell>
          <cell r="IQ124">
            <v>8173</v>
          </cell>
        </row>
        <row r="125">
          <cell r="B125">
            <v>4474</v>
          </cell>
          <cell r="C125">
            <v>775</v>
          </cell>
          <cell r="D125">
            <v>5139</v>
          </cell>
          <cell r="E125">
            <v>1027</v>
          </cell>
          <cell r="F125">
            <v>2865</v>
          </cell>
          <cell r="G125">
            <v>814</v>
          </cell>
          <cell r="H125">
            <v>2070</v>
          </cell>
          <cell r="I125">
            <v>5906</v>
          </cell>
          <cell r="J125">
            <v>1483</v>
          </cell>
          <cell r="K125">
            <v>6878</v>
          </cell>
          <cell r="L125">
            <v>4466</v>
          </cell>
          <cell r="M125">
            <v>4339</v>
          </cell>
          <cell r="N125">
            <v>2890</v>
          </cell>
          <cell r="O125">
            <v>3270</v>
          </cell>
          <cell r="P125">
            <v>4885</v>
          </cell>
          <cell r="Q125">
            <v>20638</v>
          </cell>
          <cell r="R125">
            <v>3571</v>
          </cell>
          <cell r="S125">
            <v>202</v>
          </cell>
          <cell r="T125">
            <v>2742</v>
          </cell>
          <cell r="U125">
            <v>6514</v>
          </cell>
          <cell r="Y125">
            <v>11283</v>
          </cell>
          <cell r="Z125">
            <v>6821</v>
          </cell>
          <cell r="AA125">
            <v>6736</v>
          </cell>
          <cell r="AB125">
            <v>4626</v>
          </cell>
          <cell r="AC125">
            <v>2272</v>
          </cell>
          <cell r="AD125">
            <v>562</v>
          </cell>
          <cell r="AE125">
            <v>1458</v>
          </cell>
          <cell r="AF125">
            <v>3763</v>
          </cell>
          <cell r="AG125">
            <v>8003</v>
          </cell>
          <cell r="AJ125">
            <v>2370</v>
          </cell>
          <cell r="AM125">
            <v>11412</v>
          </cell>
          <cell r="AP125">
            <v>4782</v>
          </cell>
          <cell r="AS125">
            <v>7192</v>
          </cell>
          <cell r="AT125">
            <v>4527</v>
          </cell>
          <cell r="AU125">
            <v>11744</v>
          </cell>
          <cell r="AV125">
            <v>10526</v>
          </cell>
          <cell r="AW125">
            <v>8706</v>
          </cell>
          <cell r="AX125">
            <v>1389</v>
          </cell>
          <cell r="AY125">
            <v>3750</v>
          </cell>
          <cell r="AZ125">
            <v>17624</v>
          </cell>
          <cell r="BA125">
            <v>159446</v>
          </cell>
          <cell r="BB125">
            <v>14532</v>
          </cell>
          <cell r="BC125">
            <v>2487</v>
          </cell>
          <cell r="BD125">
            <v>176169</v>
          </cell>
          <cell r="BE125">
            <v>-3.4</v>
          </cell>
          <cell r="BF125">
            <v>0.8</v>
          </cell>
          <cell r="BG125">
            <v>-2.8</v>
          </cell>
          <cell r="BH125">
            <v>-2.5</v>
          </cell>
          <cell r="BI125">
            <v>-0.6</v>
          </cell>
          <cell r="BJ125">
            <v>-1.1000000000000001</v>
          </cell>
          <cell r="BK125">
            <v>2.2000000000000002</v>
          </cell>
          <cell r="BL125">
            <v>2.1</v>
          </cell>
          <cell r="BM125">
            <v>3.8</v>
          </cell>
          <cell r="BN125">
            <v>2</v>
          </cell>
          <cell r="BO125">
            <v>0</v>
          </cell>
          <cell r="BP125">
            <v>-0.4</v>
          </cell>
          <cell r="BQ125">
            <v>-0.4</v>
          </cell>
          <cell r="BR125">
            <v>2.5</v>
          </cell>
          <cell r="BS125">
            <v>0.8</v>
          </cell>
          <cell r="BT125">
            <v>0.8</v>
          </cell>
          <cell r="BU125">
            <v>0.2</v>
          </cell>
          <cell r="BV125">
            <v>1.5</v>
          </cell>
          <cell r="BW125">
            <v>0.8</v>
          </cell>
          <cell r="BX125">
            <v>0.4</v>
          </cell>
          <cell r="CB125">
            <v>2</v>
          </cell>
          <cell r="CC125">
            <v>2.2999999999999998</v>
          </cell>
          <cell r="CD125">
            <v>0.5</v>
          </cell>
          <cell r="CE125">
            <v>1.9</v>
          </cell>
          <cell r="CF125">
            <v>1.9</v>
          </cell>
          <cell r="CG125">
            <v>3.7</v>
          </cell>
          <cell r="CH125">
            <v>-0.8</v>
          </cell>
          <cell r="CI125">
            <v>0.5</v>
          </cell>
          <cell r="CJ125">
            <v>1</v>
          </cell>
          <cell r="CM125">
            <v>2.2000000000000002</v>
          </cell>
          <cell r="CP125">
            <v>0.3</v>
          </cell>
          <cell r="CS125">
            <v>0.8</v>
          </cell>
          <cell r="CV125">
            <v>1.1000000000000001</v>
          </cell>
          <cell r="CW125">
            <v>1.3</v>
          </cell>
          <cell r="CX125">
            <v>1.1000000000000001</v>
          </cell>
          <cell r="CY125">
            <v>-0.1</v>
          </cell>
          <cell r="CZ125">
            <v>1.1000000000000001</v>
          </cell>
          <cell r="DA125">
            <v>1.9</v>
          </cell>
          <cell r="DB125">
            <v>1.1000000000000001</v>
          </cell>
          <cell r="DC125">
            <v>0.8</v>
          </cell>
          <cell r="DD125">
            <v>1.4</v>
          </cell>
          <cell r="DE125">
            <v>1.5</v>
          </cell>
          <cell r="DF125">
            <v>0.8</v>
          </cell>
          <cell r="DG125">
            <v>4771</v>
          </cell>
          <cell r="DH125">
            <v>774</v>
          </cell>
          <cell r="DI125">
            <v>5408</v>
          </cell>
          <cell r="DJ125">
            <v>1032</v>
          </cell>
          <cell r="DK125">
            <v>2830</v>
          </cell>
          <cell r="DL125">
            <v>774</v>
          </cell>
          <cell r="DM125">
            <v>2090</v>
          </cell>
          <cell r="DN125">
            <v>5886</v>
          </cell>
          <cell r="DO125">
            <v>1393</v>
          </cell>
          <cell r="DP125">
            <v>6816</v>
          </cell>
          <cell r="DQ125">
            <v>4477</v>
          </cell>
          <cell r="DR125">
            <v>4457</v>
          </cell>
          <cell r="DS125">
            <v>2944</v>
          </cell>
          <cell r="DT125">
            <v>3244</v>
          </cell>
          <cell r="DU125">
            <v>4933</v>
          </cell>
          <cell r="DV125">
            <v>20798</v>
          </cell>
          <cell r="DW125">
            <v>3582</v>
          </cell>
          <cell r="DX125">
            <v>206</v>
          </cell>
          <cell r="DY125">
            <v>2751</v>
          </cell>
          <cell r="DZ125">
            <v>6542</v>
          </cell>
          <cell r="ED125">
            <v>11292</v>
          </cell>
          <cell r="EE125">
            <v>6824</v>
          </cell>
          <cell r="EF125">
            <v>6735</v>
          </cell>
          <cell r="EG125">
            <v>4603</v>
          </cell>
          <cell r="EH125">
            <v>2279</v>
          </cell>
          <cell r="EI125">
            <v>563</v>
          </cell>
          <cell r="EJ125">
            <v>1439</v>
          </cell>
          <cell r="EK125">
            <v>3750</v>
          </cell>
          <cell r="EL125">
            <v>7992</v>
          </cell>
          <cell r="EO125">
            <v>2427</v>
          </cell>
          <cell r="ER125">
            <v>11368</v>
          </cell>
          <cell r="EU125">
            <v>4814</v>
          </cell>
          <cell r="EX125">
            <v>7231</v>
          </cell>
          <cell r="EY125">
            <v>4549</v>
          </cell>
          <cell r="EZ125">
            <v>11789</v>
          </cell>
          <cell r="FA125">
            <v>10528</v>
          </cell>
          <cell r="FB125">
            <v>8676</v>
          </cell>
          <cell r="FC125">
            <v>1379</v>
          </cell>
          <cell r="FD125">
            <v>3746</v>
          </cell>
          <cell r="FE125">
            <v>17625</v>
          </cell>
          <cell r="FF125">
            <v>159724</v>
          </cell>
          <cell r="FG125">
            <v>14635</v>
          </cell>
          <cell r="FH125">
            <v>2318</v>
          </cell>
          <cell r="FI125">
            <v>176373</v>
          </cell>
          <cell r="FJ125">
            <v>1</v>
          </cell>
          <cell r="FK125">
            <v>0.2</v>
          </cell>
          <cell r="FL125">
            <v>0.6</v>
          </cell>
          <cell r="FM125">
            <v>-12.7</v>
          </cell>
          <cell r="FN125">
            <v>-0.3</v>
          </cell>
          <cell r="FO125">
            <v>-8.6999999999999993</v>
          </cell>
          <cell r="FP125">
            <v>-0.4</v>
          </cell>
          <cell r="FQ125">
            <v>-3.1</v>
          </cell>
          <cell r="FR125">
            <v>-7</v>
          </cell>
          <cell r="FS125">
            <v>-3.7</v>
          </cell>
          <cell r="FT125">
            <v>-0.1</v>
          </cell>
          <cell r="FU125">
            <v>2.5</v>
          </cell>
          <cell r="FV125">
            <v>0.2</v>
          </cell>
          <cell r="FW125">
            <v>2.5</v>
          </cell>
          <cell r="FX125">
            <v>1.7</v>
          </cell>
          <cell r="FY125">
            <v>1.4</v>
          </cell>
          <cell r="FZ125">
            <v>-0.1</v>
          </cell>
          <cell r="GA125">
            <v>4.2</v>
          </cell>
          <cell r="GB125">
            <v>1.6</v>
          </cell>
          <cell r="GC125">
            <v>0.6</v>
          </cell>
          <cell r="GG125">
            <v>1.1000000000000001</v>
          </cell>
          <cell r="GH125">
            <v>2</v>
          </cell>
          <cell r="GI125">
            <v>0.6</v>
          </cell>
          <cell r="GJ125">
            <v>0.4</v>
          </cell>
          <cell r="GK125">
            <v>2.9</v>
          </cell>
          <cell r="GL125">
            <v>3</v>
          </cell>
          <cell r="GM125">
            <v>-4.5</v>
          </cell>
          <cell r="GN125">
            <v>-1</v>
          </cell>
          <cell r="GO125">
            <v>0.1</v>
          </cell>
          <cell r="GR125">
            <v>5.7</v>
          </cell>
          <cell r="GU125">
            <v>-0.6</v>
          </cell>
          <cell r="GX125">
            <v>3.5</v>
          </cell>
          <cell r="HA125">
            <v>3.8</v>
          </cell>
          <cell r="HB125">
            <v>4</v>
          </cell>
          <cell r="HC125">
            <v>1.6</v>
          </cell>
          <cell r="HD125">
            <v>0.4</v>
          </cell>
          <cell r="HE125">
            <v>0.7</v>
          </cell>
          <cell r="HF125">
            <v>0.7</v>
          </cell>
          <cell r="HG125">
            <v>0.3</v>
          </cell>
          <cell r="HH125">
            <v>0.8</v>
          </cell>
          <cell r="HI125">
            <v>1.2</v>
          </cell>
          <cell r="HJ125">
            <v>3.7</v>
          </cell>
          <cell r="HK125">
            <v>0.5</v>
          </cell>
          <cell r="HL125">
            <v>3591</v>
          </cell>
          <cell r="HM125">
            <v>760</v>
          </cell>
          <cell r="HN125">
            <v>4317</v>
          </cell>
          <cell r="HO125">
            <v>998</v>
          </cell>
          <cell r="HP125">
            <v>2840</v>
          </cell>
          <cell r="HQ125">
            <v>766</v>
          </cell>
          <cell r="HR125">
            <v>2009</v>
          </cell>
          <cell r="HS125">
            <v>5762</v>
          </cell>
          <cell r="HT125">
            <v>1190</v>
          </cell>
          <cell r="HU125">
            <v>6611</v>
          </cell>
          <cell r="HV125">
            <v>4329</v>
          </cell>
          <cell r="HW125">
            <v>4271</v>
          </cell>
          <cell r="HX125">
            <v>2709</v>
          </cell>
          <cell r="HY125">
            <v>2951</v>
          </cell>
          <cell r="HZ125">
            <v>4547</v>
          </cell>
          <cell r="IA125">
            <v>19388</v>
          </cell>
          <cell r="IB125">
            <v>3448</v>
          </cell>
          <cell r="IC125">
            <v>175</v>
          </cell>
          <cell r="ID125">
            <v>2909</v>
          </cell>
          <cell r="IE125">
            <v>6415</v>
          </cell>
          <cell r="II125">
            <v>10469</v>
          </cell>
          <cell r="IJ125">
            <v>6504</v>
          </cell>
          <cell r="IK125">
            <v>6411</v>
          </cell>
          <cell r="IL125">
            <v>4609</v>
          </cell>
          <cell r="IM125">
            <v>2212</v>
          </cell>
          <cell r="IN125">
            <v>553</v>
          </cell>
          <cell r="IO125">
            <v>1394</v>
          </cell>
          <cell r="IP125">
            <v>3708</v>
          </cell>
          <cell r="IQ125">
            <v>7832</v>
          </cell>
        </row>
        <row r="126">
          <cell r="B126">
            <v>4361</v>
          </cell>
          <cell r="C126">
            <v>794</v>
          </cell>
          <cell r="D126">
            <v>5056</v>
          </cell>
          <cell r="E126">
            <v>1007</v>
          </cell>
          <cell r="F126">
            <v>2864</v>
          </cell>
          <cell r="G126">
            <v>785</v>
          </cell>
          <cell r="H126">
            <v>2085</v>
          </cell>
          <cell r="I126">
            <v>5896</v>
          </cell>
          <cell r="J126">
            <v>1535</v>
          </cell>
          <cell r="K126">
            <v>6888</v>
          </cell>
          <cell r="L126">
            <v>4488</v>
          </cell>
          <cell r="M126">
            <v>4261</v>
          </cell>
          <cell r="N126">
            <v>2881</v>
          </cell>
          <cell r="O126">
            <v>3365</v>
          </cell>
          <cell r="P126">
            <v>4954</v>
          </cell>
          <cell r="Q126">
            <v>20864</v>
          </cell>
          <cell r="R126">
            <v>3567</v>
          </cell>
          <cell r="S126">
            <v>204</v>
          </cell>
          <cell r="T126">
            <v>2773</v>
          </cell>
          <cell r="U126">
            <v>6532</v>
          </cell>
          <cell r="Y126">
            <v>11450</v>
          </cell>
          <cell r="Z126">
            <v>6977</v>
          </cell>
          <cell r="AA126">
            <v>6780</v>
          </cell>
          <cell r="AB126">
            <v>4672</v>
          </cell>
          <cell r="AC126">
            <v>2342</v>
          </cell>
          <cell r="AD126">
            <v>580</v>
          </cell>
          <cell r="AE126">
            <v>1431</v>
          </cell>
          <cell r="AF126">
            <v>3792</v>
          </cell>
          <cell r="AG126">
            <v>8101</v>
          </cell>
          <cell r="AJ126">
            <v>2437</v>
          </cell>
          <cell r="AM126">
            <v>11181</v>
          </cell>
          <cell r="AP126">
            <v>4797</v>
          </cell>
          <cell r="AS126">
            <v>7327</v>
          </cell>
          <cell r="AT126">
            <v>4639</v>
          </cell>
          <cell r="AU126">
            <v>11821</v>
          </cell>
          <cell r="AV126">
            <v>10536</v>
          </cell>
          <cell r="AW126">
            <v>8832</v>
          </cell>
          <cell r="AX126">
            <v>1416</v>
          </cell>
          <cell r="AY126">
            <v>3783</v>
          </cell>
          <cell r="AZ126">
            <v>17782</v>
          </cell>
          <cell r="BA126">
            <v>161170</v>
          </cell>
          <cell r="BB126">
            <v>14780</v>
          </cell>
          <cell r="BC126">
            <v>1308</v>
          </cell>
          <cell r="BD126">
            <v>176953</v>
          </cell>
          <cell r="BE126">
            <v>-2.5</v>
          </cell>
          <cell r="BF126">
            <v>2.6</v>
          </cell>
          <cell r="BG126">
            <v>-1.6</v>
          </cell>
          <cell r="BH126">
            <v>-2</v>
          </cell>
          <cell r="BI126">
            <v>0</v>
          </cell>
          <cell r="BJ126">
            <v>-3.6</v>
          </cell>
          <cell r="BK126">
            <v>0.7</v>
          </cell>
          <cell r="BL126">
            <v>-0.2</v>
          </cell>
          <cell r="BM126">
            <v>3.5</v>
          </cell>
          <cell r="BN126">
            <v>0.1</v>
          </cell>
          <cell r="BO126">
            <v>0.5</v>
          </cell>
          <cell r="BP126">
            <v>-1.8</v>
          </cell>
          <cell r="BQ126">
            <v>-0.3</v>
          </cell>
          <cell r="BR126">
            <v>2.9</v>
          </cell>
          <cell r="BS126">
            <v>1.4</v>
          </cell>
          <cell r="BT126">
            <v>1.1000000000000001</v>
          </cell>
          <cell r="BU126">
            <v>-0.1</v>
          </cell>
          <cell r="BV126">
            <v>1</v>
          </cell>
          <cell r="BW126">
            <v>1.1000000000000001</v>
          </cell>
          <cell r="BX126">
            <v>0.3</v>
          </cell>
          <cell r="CB126">
            <v>1.5</v>
          </cell>
          <cell r="CC126">
            <v>2.2999999999999998</v>
          </cell>
          <cell r="CD126">
            <v>0.6</v>
          </cell>
          <cell r="CE126">
            <v>1</v>
          </cell>
          <cell r="CF126">
            <v>3.1</v>
          </cell>
          <cell r="CG126">
            <v>3.2</v>
          </cell>
          <cell r="CH126">
            <v>-1.8</v>
          </cell>
          <cell r="CI126">
            <v>0.8</v>
          </cell>
          <cell r="CJ126">
            <v>1.2</v>
          </cell>
          <cell r="CM126">
            <v>2.8</v>
          </cell>
          <cell r="CP126">
            <v>-2</v>
          </cell>
          <cell r="CS126">
            <v>0.3</v>
          </cell>
          <cell r="CV126">
            <v>1.9</v>
          </cell>
          <cell r="CW126">
            <v>2.5</v>
          </cell>
          <cell r="CX126">
            <v>0.7</v>
          </cell>
          <cell r="CY126">
            <v>0.1</v>
          </cell>
          <cell r="CZ126">
            <v>1.4</v>
          </cell>
          <cell r="DA126">
            <v>2</v>
          </cell>
          <cell r="DB126">
            <v>0.9</v>
          </cell>
          <cell r="DC126">
            <v>0.9</v>
          </cell>
          <cell r="DD126">
            <v>1.1000000000000001</v>
          </cell>
          <cell r="DE126">
            <v>1.7</v>
          </cell>
          <cell r="DF126">
            <v>0.4</v>
          </cell>
          <cell r="DG126">
            <v>3938</v>
          </cell>
          <cell r="DH126">
            <v>758</v>
          </cell>
          <cell r="DI126">
            <v>4623</v>
          </cell>
          <cell r="DJ126">
            <v>944</v>
          </cell>
          <cell r="DK126">
            <v>2900</v>
          </cell>
          <cell r="DL126">
            <v>815</v>
          </cell>
          <cell r="DM126">
            <v>2051</v>
          </cell>
          <cell r="DN126">
            <v>5817</v>
          </cell>
          <cell r="DO126">
            <v>1577</v>
          </cell>
          <cell r="DP126">
            <v>6820</v>
          </cell>
          <cell r="DQ126">
            <v>4466</v>
          </cell>
          <cell r="DR126">
            <v>4160</v>
          </cell>
          <cell r="DS126">
            <v>2816</v>
          </cell>
          <cell r="DT126">
            <v>3424</v>
          </cell>
          <cell r="DU126">
            <v>4894</v>
          </cell>
          <cell r="DV126">
            <v>20691</v>
          </cell>
          <cell r="DW126">
            <v>3555</v>
          </cell>
          <cell r="DX126">
            <v>202</v>
          </cell>
          <cell r="DY126">
            <v>2771</v>
          </cell>
          <cell r="DZ126">
            <v>6509</v>
          </cell>
          <cell r="ED126">
            <v>11387</v>
          </cell>
          <cell r="EE126">
            <v>6947</v>
          </cell>
          <cell r="EF126">
            <v>6794</v>
          </cell>
          <cell r="EG126">
            <v>4649</v>
          </cell>
          <cell r="EH126">
            <v>2354</v>
          </cell>
          <cell r="EI126">
            <v>572</v>
          </cell>
          <cell r="EJ126">
            <v>1418</v>
          </cell>
          <cell r="EK126">
            <v>3745</v>
          </cell>
          <cell r="EL126">
            <v>8034</v>
          </cell>
          <cell r="EO126">
            <v>2364</v>
          </cell>
          <cell r="ER126">
            <v>11307</v>
          </cell>
          <cell r="EU126">
            <v>4830</v>
          </cell>
          <cell r="EX126">
            <v>7360</v>
          </cell>
          <cell r="EY126">
            <v>4653</v>
          </cell>
          <cell r="EZ126">
            <v>11790</v>
          </cell>
          <cell r="FA126">
            <v>10562</v>
          </cell>
          <cell r="FB126">
            <v>8804</v>
          </cell>
          <cell r="FC126">
            <v>1415</v>
          </cell>
          <cell r="FD126">
            <v>3782</v>
          </cell>
          <cell r="FE126">
            <v>17780</v>
          </cell>
          <cell r="FF126">
            <v>160641</v>
          </cell>
          <cell r="FG126">
            <v>14800</v>
          </cell>
          <cell r="FH126">
            <v>1339</v>
          </cell>
          <cell r="FI126">
            <v>176471</v>
          </cell>
          <cell r="FJ126">
            <v>-17.5</v>
          </cell>
          <cell r="FK126">
            <v>-2.1</v>
          </cell>
          <cell r="FL126">
            <v>-14.5</v>
          </cell>
          <cell r="FM126">
            <v>-8.6</v>
          </cell>
          <cell r="FN126">
            <v>2.5</v>
          </cell>
          <cell r="FO126">
            <v>5.4</v>
          </cell>
          <cell r="FP126">
            <v>-1.9</v>
          </cell>
          <cell r="FQ126">
            <v>-1.2</v>
          </cell>
          <cell r="FR126">
            <v>13.2</v>
          </cell>
          <cell r="FS126">
            <v>0.1</v>
          </cell>
          <cell r="FT126">
            <v>-0.2</v>
          </cell>
          <cell r="FU126">
            <v>-6.7</v>
          </cell>
          <cell r="FV126">
            <v>-4.4000000000000004</v>
          </cell>
          <cell r="FW126">
            <v>5.6</v>
          </cell>
          <cell r="FX126">
            <v>-0.8</v>
          </cell>
          <cell r="FY126">
            <v>-0.5</v>
          </cell>
          <cell r="FZ126">
            <v>-0.8</v>
          </cell>
          <cell r="GA126">
            <v>-2</v>
          </cell>
          <cell r="GB126">
            <v>0.7</v>
          </cell>
          <cell r="GC126">
            <v>-0.5</v>
          </cell>
          <cell r="GG126">
            <v>0.8</v>
          </cell>
          <cell r="GH126">
            <v>1.8</v>
          </cell>
          <cell r="GI126">
            <v>0.9</v>
          </cell>
          <cell r="GJ126">
            <v>1</v>
          </cell>
          <cell r="GK126">
            <v>3.3</v>
          </cell>
          <cell r="GL126">
            <v>1.6</v>
          </cell>
          <cell r="GM126">
            <v>-1.4</v>
          </cell>
          <cell r="GN126">
            <v>-0.1</v>
          </cell>
          <cell r="GO126">
            <v>0.5</v>
          </cell>
          <cell r="GR126">
            <v>-2.6</v>
          </cell>
          <cell r="GU126">
            <v>-0.5</v>
          </cell>
          <cell r="GX126">
            <v>0.3</v>
          </cell>
          <cell r="HA126">
            <v>1.8</v>
          </cell>
          <cell r="HB126">
            <v>2.2999999999999998</v>
          </cell>
          <cell r="HC126">
            <v>0</v>
          </cell>
          <cell r="HD126">
            <v>0.3</v>
          </cell>
          <cell r="HE126">
            <v>1.5</v>
          </cell>
          <cell r="HF126">
            <v>2.6</v>
          </cell>
          <cell r="HG126">
            <v>1</v>
          </cell>
          <cell r="HH126">
            <v>0.9</v>
          </cell>
          <cell r="HI126">
            <v>0.6</v>
          </cell>
          <cell r="HJ126">
            <v>1.1000000000000001</v>
          </cell>
          <cell r="HK126">
            <v>0.1</v>
          </cell>
          <cell r="HL126">
            <v>3045</v>
          </cell>
          <cell r="HM126">
            <v>747</v>
          </cell>
          <cell r="HN126">
            <v>3786</v>
          </cell>
          <cell r="HO126">
            <v>918</v>
          </cell>
          <cell r="HP126">
            <v>2823</v>
          </cell>
          <cell r="HQ126">
            <v>809</v>
          </cell>
          <cell r="HR126">
            <v>2032</v>
          </cell>
          <cell r="HS126">
            <v>5703</v>
          </cell>
          <cell r="HT126">
            <v>1624</v>
          </cell>
          <cell r="HU126">
            <v>6738</v>
          </cell>
          <cell r="HV126">
            <v>4314</v>
          </cell>
          <cell r="HW126">
            <v>4189</v>
          </cell>
          <cell r="HX126">
            <v>2800</v>
          </cell>
          <cell r="HY126">
            <v>3469</v>
          </cell>
          <cell r="HZ126">
            <v>4838</v>
          </cell>
          <cell r="IA126">
            <v>20521</v>
          </cell>
          <cell r="IB126">
            <v>3587</v>
          </cell>
          <cell r="IC126">
            <v>210</v>
          </cell>
          <cell r="ID126">
            <v>2627</v>
          </cell>
          <cell r="IE126">
            <v>6473</v>
          </cell>
          <cell r="II126">
            <v>11799</v>
          </cell>
          <cell r="IJ126">
            <v>6945</v>
          </cell>
          <cell r="IK126">
            <v>6544</v>
          </cell>
          <cell r="IL126">
            <v>4392</v>
          </cell>
          <cell r="IM126">
            <v>2356</v>
          </cell>
          <cell r="IN126">
            <v>535</v>
          </cell>
          <cell r="IO126">
            <v>1410</v>
          </cell>
          <cell r="IP126">
            <v>3715</v>
          </cell>
          <cell r="IQ126">
            <v>7960</v>
          </cell>
        </row>
        <row r="127">
          <cell r="B127">
            <v>4394</v>
          </cell>
          <cell r="C127">
            <v>832</v>
          </cell>
          <cell r="D127">
            <v>5136</v>
          </cell>
          <cell r="E127">
            <v>1046</v>
          </cell>
          <cell r="F127">
            <v>2794</v>
          </cell>
          <cell r="G127">
            <v>757</v>
          </cell>
          <cell r="H127">
            <v>2125</v>
          </cell>
          <cell r="I127">
            <v>5898</v>
          </cell>
          <cell r="J127">
            <v>1583</v>
          </cell>
          <cell r="K127">
            <v>6917</v>
          </cell>
          <cell r="L127">
            <v>4551</v>
          </cell>
          <cell r="M127">
            <v>4226</v>
          </cell>
          <cell r="N127">
            <v>2953</v>
          </cell>
          <cell r="O127">
            <v>3430</v>
          </cell>
          <cell r="P127">
            <v>5005</v>
          </cell>
          <cell r="Q127">
            <v>21201</v>
          </cell>
          <cell r="R127">
            <v>3622</v>
          </cell>
          <cell r="S127">
            <v>207</v>
          </cell>
          <cell r="T127">
            <v>2795</v>
          </cell>
          <cell r="U127">
            <v>6615</v>
          </cell>
          <cell r="Y127">
            <v>11657</v>
          </cell>
          <cell r="Z127">
            <v>7156</v>
          </cell>
          <cell r="AA127">
            <v>6875</v>
          </cell>
          <cell r="AB127">
            <v>4713</v>
          </cell>
          <cell r="AC127">
            <v>2412</v>
          </cell>
          <cell r="AD127">
            <v>590</v>
          </cell>
          <cell r="AE127">
            <v>1425</v>
          </cell>
          <cell r="AF127">
            <v>3828</v>
          </cell>
          <cell r="AG127">
            <v>8221</v>
          </cell>
          <cell r="AJ127">
            <v>2472</v>
          </cell>
          <cell r="AM127">
            <v>10888</v>
          </cell>
          <cell r="AP127">
            <v>4795</v>
          </cell>
          <cell r="AS127">
            <v>7473</v>
          </cell>
          <cell r="AT127">
            <v>4766</v>
          </cell>
          <cell r="AU127">
            <v>11867</v>
          </cell>
          <cell r="AV127">
            <v>10539</v>
          </cell>
          <cell r="AW127">
            <v>9030</v>
          </cell>
          <cell r="AX127">
            <v>1442</v>
          </cell>
          <cell r="AY127">
            <v>3823</v>
          </cell>
          <cell r="AZ127">
            <v>17951</v>
          </cell>
          <cell r="BA127">
            <v>162948</v>
          </cell>
          <cell r="BB127">
            <v>14999</v>
          </cell>
          <cell r="BC127">
            <v>485</v>
          </cell>
          <cell r="BD127">
            <v>178122</v>
          </cell>
          <cell r="BE127">
            <v>0.8</v>
          </cell>
          <cell r="BF127">
            <v>4.8</v>
          </cell>
          <cell r="BG127">
            <v>1.6</v>
          </cell>
          <cell r="BH127">
            <v>3.9</v>
          </cell>
          <cell r="BI127">
            <v>-2.4</v>
          </cell>
          <cell r="BJ127">
            <v>-3.6</v>
          </cell>
          <cell r="BK127">
            <v>1.9</v>
          </cell>
          <cell r="BL127">
            <v>0</v>
          </cell>
          <cell r="BM127">
            <v>3.1</v>
          </cell>
          <cell r="BN127">
            <v>0.4</v>
          </cell>
          <cell r="BO127">
            <v>1.4</v>
          </cell>
          <cell r="BP127">
            <v>-0.8</v>
          </cell>
          <cell r="BQ127">
            <v>2.5</v>
          </cell>
          <cell r="BR127">
            <v>1.9</v>
          </cell>
          <cell r="BS127">
            <v>1</v>
          </cell>
          <cell r="BT127">
            <v>1.6</v>
          </cell>
          <cell r="BU127">
            <v>1.5</v>
          </cell>
          <cell r="BV127">
            <v>1.4</v>
          </cell>
          <cell r="BW127">
            <v>0.8</v>
          </cell>
          <cell r="BX127">
            <v>1.3</v>
          </cell>
          <cell r="CB127">
            <v>1.8</v>
          </cell>
          <cell r="CC127">
            <v>2.6</v>
          </cell>
          <cell r="CD127">
            <v>1.4</v>
          </cell>
          <cell r="CE127">
            <v>0.9</v>
          </cell>
          <cell r="CF127">
            <v>3</v>
          </cell>
          <cell r="CG127">
            <v>1.7</v>
          </cell>
          <cell r="CH127">
            <v>-0.5</v>
          </cell>
          <cell r="CI127">
            <v>1</v>
          </cell>
          <cell r="CJ127">
            <v>1.5</v>
          </cell>
          <cell r="CM127">
            <v>1.4</v>
          </cell>
          <cell r="CP127">
            <v>-2.6</v>
          </cell>
          <cell r="CS127">
            <v>0</v>
          </cell>
          <cell r="CV127">
            <v>2</v>
          </cell>
          <cell r="CW127">
            <v>2.7</v>
          </cell>
          <cell r="CX127">
            <v>0.4</v>
          </cell>
          <cell r="CY127">
            <v>0</v>
          </cell>
          <cell r="CZ127">
            <v>2.2000000000000002</v>
          </cell>
          <cell r="DA127">
            <v>1.8</v>
          </cell>
          <cell r="DB127">
            <v>1.1000000000000001</v>
          </cell>
          <cell r="DC127">
            <v>0.9</v>
          </cell>
          <cell r="DD127">
            <v>1.1000000000000001</v>
          </cell>
          <cell r="DE127">
            <v>1.5</v>
          </cell>
          <cell r="DF127">
            <v>0.7</v>
          </cell>
          <cell r="DG127">
            <v>4461</v>
          </cell>
          <cell r="DH127">
            <v>867</v>
          </cell>
          <cell r="DI127">
            <v>5239</v>
          </cell>
          <cell r="DJ127">
            <v>1002</v>
          </cell>
          <cell r="DK127">
            <v>2862</v>
          </cell>
          <cell r="DL127">
            <v>765</v>
          </cell>
          <cell r="DM127">
            <v>2084</v>
          </cell>
          <cell r="DN127">
            <v>5833</v>
          </cell>
          <cell r="DO127">
            <v>1569</v>
          </cell>
          <cell r="DP127">
            <v>6847</v>
          </cell>
          <cell r="DQ127">
            <v>4505</v>
          </cell>
          <cell r="DR127">
            <v>4228</v>
          </cell>
          <cell r="DS127">
            <v>2881</v>
          </cell>
          <cell r="DT127">
            <v>3395</v>
          </cell>
          <cell r="DU127">
            <v>4998</v>
          </cell>
          <cell r="DV127">
            <v>21003</v>
          </cell>
          <cell r="DW127">
            <v>3585</v>
          </cell>
          <cell r="DX127">
            <v>207</v>
          </cell>
          <cell r="DY127">
            <v>2785</v>
          </cell>
          <cell r="DZ127">
            <v>6565</v>
          </cell>
          <cell r="ED127">
            <v>11711</v>
          </cell>
          <cell r="EE127">
            <v>7171</v>
          </cell>
          <cell r="EF127">
            <v>6816</v>
          </cell>
          <cell r="EG127">
            <v>4806</v>
          </cell>
          <cell r="EH127">
            <v>2358</v>
          </cell>
          <cell r="EI127">
            <v>604</v>
          </cell>
          <cell r="EJ127">
            <v>1450</v>
          </cell>
          <cell r="EK127">
            <v>3873</v>
          </cell>
          <cell r="EL127">
            <v>8251</v>
          </cell>
          <cell r="EO127">
            <v>2521</v>
          </cell>
          <cell r="ER127">
            <v>10766</v>
          </cell>
          <cell r="EU127">
            <v>4765</v>
          </cell>
          <cell r="EX127">
            <v>7445</v>
          </cell>
          <cell r="EY127">
            <v>4754</v>
          </cell>
          <cell r="EZ127">
            <v>11836</v>
          </cell>
          <cell r="FA127">
            <v>10522</v>
          </cell>
          <cell r="FB127">
            <v>9078</v>
          </cell>
          <cell r="FC127">
            <v>1455</v>
          </cell>
          <cell r="FD127">
            <v>3821</v>
          </cell>
          <cell r="FE127">
            <v>17952</v>
          </cell>
          <cell r="FF127">
            <v>162748</v>
          </cell>
          <cell r="FG127">
            <v>15035</v>
          </cell>
          <cell r="FH127">
            <v>438</v>
          </cell>
          <cell r="FI127">
            <v>177910</v>
          </cell>
          <cell r="FJ127">
            <v>13.3</v>
          </cell>
          <cell r="FK127">
            <v>14.4</v>
          </cell>
          <cell r="FL127">
            <v>13.3</v>
          </cell>
          <cell r="FM127">
            <v>6.2</v>
          </cell>
          <cell r="FN127">
            <v>-1.3</v>
          </cell>
          <cell r="FO127">
            <v>-6.1</v>
          </cell>
          <cell r="FP127">
            <v>1.6</v>
          </cell>
          <cell r="FQ127">
            <v>0.3</v>
          </cell>
          <cell r="FR127">
            <v>-0.5</v>
          </cell>
          <cell r="FS127">
            <v>0.4</v>
          </cell>
          <cell r="FT127">
            <v>0.9</v>
          </cell>
          <cell r="FU127">
            <v>1.6</v>
          </cell>
          <cell r="FV127">
            <v>2.2999999999999998</v>
          </cell>
          <cell r="FW127">
            <v>-0.8</v>
          </cell>
          <cell r="FX127">
            <v>2.1</v>
          </cell>
          <cell r="FY127">
            <v>1.5</v>
          </cell>
          <cell r="FZ127">
            <v>0.9</v>
          </cell>
          <cell r="GA127">
            <v>2.5</v>
          </cell>
          <cell r="GB127">
            <v>0.5</v>
          </cell>
          <cell r="GC127">
            <v>0.9</v>
          </cell>
          <cell r="GG127">
            <v>2.8</v>
          </cell>
          <cell r="GH127">
            <v>3.2</v>
          </cell>
          <cell r="GI127">
            <v>0.3</v>
          </cell>
          <cell r="GJ127">
            <v>3.4</v>
          </cell>
          <cell r="GK127">
            <v>0.2</v>
          </cell>
          <cell r="GL127">
            <v>5.6</v>
          </cell>
          <cell r="GM127">
            <v>2.2000000000000002</v>
          </cell>
          <cell r="GN127">
            <v>3.4</v>
          </cell>
          <cell r="GO127">
            <v>2.7</v>
          </cell>
          <cell r="GR127">
            <v>6.6</v>
          </cell>
          <cell r="GU127">
            <v>-4.8</v>
          </cell>
          <cell r="GX127">
            <v>-1.3</v>
          </cell>
          <cell r="HA127">
            <v>1.2</v>
          </cell>
          <cell r="HB127">
            <v>2.2000000000000002</v>
          </cell>
          <cell r="HC127">
            <v>0.4</v>
          </cell>
          <cell r="HD127">
            <v>-0.4</v>
          </cell>
          <cell r="HE127">
            <v>3.1</v>
          </cell>
          <cell r="HF127">
            <v>2.9</v>
          </cell>
          <cell r="HG127">
            <v>1</v>
          </cell>
          <cell r="HH127">
            <v>1</v>
          </cell>
          <cell r="HI127">
            <v>1.3</v>
          </cell>
          <cell r="HJ127">
            <v>1.6</v>
          </cell>
          <cell r="HK127">
            <v>0.8</v>
          </cell>
          <cell r="HL127">
            <v>3951</v>
          </cell>
          <cell r="HM127">
            <v>876</v>
          </cell>
          <cell r="HN127">
            <v>4786</v>
          </cell>
          <cell r="HO127">
            <v>1067</v>
          </cell>
          <cell r="HP127">
            <v>2945</v>
          </cell>
          <cell r="HQ127">
            <v>787</v>
          </cell>
          <cell r="HR127">
            <v>2159</v>
          </cell>
          <cell r="HS127">
            <v>6066</v>
          </cell>
          <cell r="HT127">
            <v>1530</v>
          </cell>
          <cell r="HU127">
            <v>7086</v>
          </cell>
          <cell r="HV127">
            <v>4499</v>
          </cell>
          <cell r="HW127">
            <v>4290</v>
          </cell>
          <cell r="HX127">
            <v>3027</v>
          </cell>
          <cell r="HY127">
            <v>3552</v>
          </cell>
          <cell r="HZ127">
            <v>5207</v>
          </cell>
          <cell r="IA127">
            <v>21697</v>
          </cell>
          <cell r="IB127">
            <v>3810</v>
          </cell>
          <cell r="IC127">
            <v>245</v>
          </cell>
          <cell r="ID127">
            <v>2655</v>
          </cell>
          <cell r="IE127">
            <v>6816</v>
          </cell>
          <cell r="II127">
            <v>11829</v>
          </cell>
          <cell r="IJ127">
            <v>7249</v>
          </cell>
          <cell r="IK127">
            <v>6693</v>
          </cell>
          <cell r="IL127">
            <v>4717</v>
          </cell>
          <cell r="IM127">
            <v>2361</v>
          </cell>
          <cell r="IN127">
            <v>626</v>
          </cell>
          <cell r="IO127">
            <v>1473</v>
          </cell>
          <cell r="IP127">
            <v>3884</v>
          </cell>
          <cell r="IQ127">
            <v>8315</v>
          </cell>
        </row>
        <row r="128">
          <cell r="B128">
            <v>4545</v>
          </cell>
          <cell r="C128">
            <v>853</v>
          </cell>
          <cell r="D128">
            <v>5302</v>
          </cell>
          <cell r="E128">
            <v>1128</v>
          </cell>
          <cell r="F128">
            <v>2664</v>
          </cell>
          <cell r="G128">
            <v>753</v>
          </cell>
          <cell r="H128">
            <v>2234</v>
          </cell>
          <cell r="I128">
            <v>5998</v>
          </cell>
          <cell r="J128">
            <v>1581</v>
          </cell>
          <cell r="K128">
            <v>7027</v>
          </cell>
          <cell r="L128">
            <v>4604</v>
          </cell>
          <cell r="M128">
            <v>4341</v>
          </cell>
          <cell r="N128">
            <v>3075</v>
          </cell>
          <cell r="O128">
            <v>3494</v>
          </cell>
          <cell r="P128">
            <v>5071</v>
          </cell>
          <cell r="Q128">
            <v>21638</v>
          </cell>
          <cell r="R128">
            <v>3723</v>
          </cell>
          <cell r="S128">
            <v>211</v>
          </cell>
          <cell r="T128">
            <v>2797</v>
          </cell>
          <cell r="U128">
            <v>6742</v>
          </cell>
          <cell r="Y128">
            <v>12018</v>
          </cell>
          <cell r="Z128">
            <v>7367</v>
          </cell>
          <cell r="AA128">
            <v>6992</v>
          </cell>
          <cell r="AB128">
            <v>4777</v>
          </cell>
          <cell r="AC128">
            <v>2440</v>
          </cell>
          <cell r="AD128">
            <v>596</v>
          </cell>
          <cell r="AE128">
            <v>1453</v>
          </cell>
          <cell r="AF128">
            <v>3854</v>
          </cell>
          <cell r="AG128">
            <v>8314</v>
          </cell>
          <cell r="AJ128">
            <v>2486</v>
          </cell>
          <cell r="AM128">
            <v>10716</v>
          </cell>
          <cell r="AP128">
            <v>4794</v>
          </cell>
          <cell r="AS128">
            <v>7598</v>
          </cell>
          <cell r="AT128">
            <v>4866</v>
          </cell>
          <cell r="AU128">
            <v>11864</v>
          </cell>
          <cell r="AV128">
            <v>10570</v>
          </cell>
          <cell r="AW128">
            <v>9235</v>
          </cell>
          <cell r="AX128">
            <v>1455</v>
          </cell>
          <cell r="AY128">
            <v>3887</v>
          </cell>
          <cell r="AZ128">
            <v>18126</v>
          </cell>
          <cell r="BA128">
            <v>165066</v>
          </cell>
          <cell r="BB128">
            <v>15280</v>
          </cell>
          <cell r="BC128">
            <v>307</v>
          </cell>
          <cell r="BD128">
            <v>180335</v>
          </cell>
          <cell r="BE128">
            <v>3.4</v>
          </cell>
          <cell r="BF128">
            <v>2.5</v>
          </cell>
          <cell r="BG128">
            <v>3.2</v>
          </cell>
          <cell r="BH128">
            <v>7.8</v>
          </cell>
          <cell r="BI128">
            <v>-4.7</v>
          </cell>
          <cell r="BJ128">
            <v>-0.5</v>
          </cell>
          <cell r="BK128">
            <v>5.2</v>
          </cell>
          <cell r="BL128">
            <v>1.7</v>
          </cell>
          <cell r="BM128">
            <v>-0.1</v>
          </cell>
          <cell r="BN128">
            <v>1.6</v>
          </cell>
          <cell r="BO128">
            <v>1.2</v>
          </cell>
          <cell r="BP128">
            <v>2.7</v>
          </cell>
          <cell r="BQ128">
            <v>4.0999999999999996</v>
          </cell>
          <cell r="BR128">
            <v>1.9</v>
          </cell>
          <cell r="BS128">
            <v>1.3</v>
          </cell>
          <cell r="BT128">
            <v>2.1</v>
          </cell>
          <cell r="BU128">
            <v>2.8</v>
          </cell>
          <cell r="BV128">
            <v>2</v>
          </cell>
          <cell r="BW128">
            <v>0.1</v>
          </cell>
          <cell r="BX128">
            <v>1.9</v>
          </cell>
          <cell r="CB128">
            <v>3.1</v>
          </cell>
          <cell r="CC128">
            <v>3</v>
          </cell>
          <cell r="CD128">
            <v>1.7</v>
          </cell>
          <cell r="CE128">
            <v>1.4</v>
          </cell>
          <cell r="CF128">
            <v>1.2</v>
          </cell>
          <cell r="CG128">
            <v>0.9</v>
          </cell>
          <cell r="CH128">
            <v>2</v>
          </cell>
          <cell r="CI128">
            <v>0.7</v>
          </cell>
          <cell r="CJ128">
            <v>1.1000000000000001</v>
          </cell>
          <cell r="CM128">
            <v>0.6</v>
          </cell>
          <cell r="CP128">
            <v>-1.6</v>
          </cell>
          <cell r="CS128">
            <v>0</v>
          </cell>
          <cell r="CV128">
            <v>1.7</v>
          </cell>
          <cell r="CW128">
            <v>2.1</v>
          </cell>
          <cell r="CX128">
            <v>0</v>
          </cell>
          <cell r="CY128">
            <v>0.3</v>
          </cell>
          <cell r="CZ128">
            <v>2.2999999999999998</v>
          </cell>
          <cell r="DA128">
            <v>0.9</v>
          </cell>
          <cell r="DB128">
            <v>1.7</v>
          </cell>
          <cell r="DC128">
            <v>1</v>
          </cell>
          <cell r="DD128">
            <v>1.3</v>
          </cell>
          <cell r="DE128">
            <v>1.9</v>
          </cell>
          <cell r="DF128">
            <v>1.2</v>
          </cell>
          <cell r="DG128">
            <v>4741</v>
          </cell>
          <cell r="DH128">
            <v>855</v>
          </cell>
          <cell r="DI128">
            <v>5489</v>
          </cell>
          <cell r="DJ128">
            <v>1226</v>
          </cell>
          <cell r="DK128">
            <v>2610</v>
          </cell>
          <cell r="DL128">
            <v>709</v>
          </cell>
          <cell r="DM128">
            <v>2295</v>
          </cell>
          <cell r="DN128">
            <v>6134</v>
          </cell>
          <cell r="DO128">
            <v>1599</v>
          </cell>
          <cell r="DP128">
            <v>7180</v>
          </cell>
          <cell r="DQ128">
            <v>4674</v>
          </cell>
          <cell r="DR128">
            <v>4309</v>
          </cell>
          <cell r="DS128">
            <v>3171</v>
          </cell>
          <cell r="DT128">
            <v>3525</v>
          </cell>
          <cell r="DU128">
            <v>5178</v>
          </cell>
          <cell r="DV128">
            <v>22014</v>
          </cell>
          <cell r="DW128">
            <v>3725</v>
          </cell>
          <cell r="DX128">
            <v>212</v>
          </cell>
          <cell r="DY128">
            <v>2833</v>
          </cell>
          <cell r="DZ128">
            <v>6769</v>
          </cell>
          <cell r="ED128">
            <v>11920</v>
          </cell>
          <cell r="EE128">
            <v>7361</v>
          </cell>
          <cell r="EF128">
            <v>7034</v>
          </cell>
          <cell r="EG128">
            <v>4637</v>
          </cell>
          <cell r="EH128">
            <v>2538</v>
          </cell>
          <cell r="EI128">
            <v>586</v>
          </cell>
          <cell r="EJ128">
            <v>1416</v>
          </cell>
          <cell r="EK128">
            <v>3864</v>
          </cell>
          <cell r="EL128">
            <v>8375</v>
          </cell>
          <cell r="EO128">
            <v>2526</v>
          </cell>
          <cell r="ER128">
            <v>10694</v>
          </cell>
          <cell r="EU128">
            <v>4791</v>
          </cell>
          <cell r="EX128">
            <v>7603</v>
          </cell>
          <cell r="EY128">
            <v>4871</v>
          </cell>
          <cell r="EZ128">
            <v>11934</v>
          </cell>
          <cell r="FA128">
            <v>10567</v>
          </cell>
          <cell r="FB128">
            <v>9153</v>
          </cell>
          <cell r="FC128">
            <v>1442</v>
          </cell>
          <cell r="FD128">
            <v>3881</v>
          </cell>
          <cell r="FE128">
            <v>18129</v>
          </cell>
          <cell r="FF128">
            <v>165729</v>
          </cell>
          <cell r="FG128">
            <v>15135</v>
          </cell>
          <cell r="FH128">
            <v>93</v>
          </cell>
          <cell r="FI128">
            <v>180650</v>
          </cell>
          <cell r="FJ128">
            <v>6.3</v>
          </cell>
          <cell r="FK128">
            <v>-1.4</v>
          </cell>
          <cell r="FL128">
            <v>4.8</v>
          </cell>
          <cell r="FM128">
            <v>22.4</v>
          </cell>
          <cell r="FN128">
            <v>-8.8000000000000007</v>
          </cell>
          <cell r="FO128">
            <v>-7.3</v>
          </cell>
          <cell r="FP128">
            <v>10.1</v>
          </cell>
          <cell r="FQ128">
            <v>5.2</v>
          </cell>
          <cell r="FR128">
            <v>1.9</v>
          </cell>
          <cell r="FS128">
            <v>4.9000000000000004</v>
          </cell>
          <cell r="FT128">
            <v>3.8</v>
          </cell>
          <cell r="FU128">
            <v>1.9</v>
          </cell>
          <cell r="FV128">
            <v>10</v>
          </cell>
          <cell r="FW128">
            <v>3.8</v>
          </cell>
          <cell r="FX128">
            <v>3.6</v>
          </cell>
          <cell r="FY128">
            <v>4.8</v>
          </cell>
          <cell r="FZ128">
            <v>3.9</v>
          </cell>
          <cell r="GA128">
            <v>2.2000000000000002</v>
          </cell>
          <cell r="GB128">
            <v>1.7</v>
          </cell>
          <cell r="GC128">
            <v>3.1</v>
          </cell>
          <cell r="GG128">
            <v>1.8</v>
          </cell>
          <cell r="GH128">
            <v>2.7</v>
          </cell>
          <cell r="GI128">
            <v>3.2</v>
          </cell>
          <cell r="GJ128">
            <v>-3.5</v>
          </cell>
          <cell r="GK128">
            <v>7.6</v>
          </cell>
          <cell r="GL128">
            <v>-2.9</v>
          </cell>
          <cell r="GM128">
            <v>-2.4</v>
          </cell>
          <cell r="GN128">
            <v>-0.2</v>
          </cell>
          <cell r="GO128">
            <v>1.5</v>
          </cell>
          <cell r="GR128">
            <v>0.2</v>
          </cell>
          <cell r="GU128">
            <v>-0.7</v>
          </cell>
          <cell r="GX128">
            <v>0.6</v>
          </cell>
          <cell r="HA128">
            <v>2.1</v>
          </cell>
          <cell r="HB128">
            <v>2.5</v>
          </cell>
          <cell r="HC128">
            <v>0.8</v>
          </cell>
          <cell r="HD128">
            <v>0.4</v>
          </cell>
          <cell r="HE128">
            <v>0.8</v>
          </cell>
          <cell r="HF128">
            <v>-0.9</v>
          </cell>
          <cell r="HG128">
            <v>1.6</v>
          </cell>
          <cell r="HH128">
            <v>1</v>
          </cell>
          <cell r="HI128">
            <v>1.8</v>
          </cell>
          <cell r="HJ128">
            <v>0.7</v>
          </cell>
          <cell r="HK128">
            <v>1.5</v>
          </cell>
          <cell r="HL128">
            <v>7857</v>
          </cell>
          <cell r="HM128">
            <v>868</v>
          </cell>
          <cell r="HN128">
            <v>8516</v>
          </cell>
          <cell r="HO128">
            <v>1229</v>
          </cell>
          <cell r="HP128">
            <v>2590</v>
          </cell>
          <cell r="HQ128">
            <v>705</v>
          </cell>
          <cell r="HR128">
            <v>2323</v>
          </cell>
          <cell r="HS128">
            <v>6146</v>
          </cell>
          <cell r="HT128">
            <v>1814</v>
          </cell>
          <cell r="HU128">
            <v>7273</v>
          </cell>
          <cell r="HV128">
            <v>4988</v>
          </cell>
          <cell r="HW128">
            <v>4395</v>
          </cell>
          <cell r="HX128">
            <v>3263</v>
          </cell>
          <cell r="HY128">
            <v>3626</v>
          </cell>
          <cell r="HZ128">
            <v>5437</v>
          </cell>
          <cell r="IA128">
            <v>22939</v>
          </cell>
          <cell r="IB128">
            <v>3603</v>
          </cell>
          <cell r="IC128">
            <v>196</v>
          </cell>
          <cell r="ID128">
            <v>2964</v>
          </cell>
          <cell r="IE128">
            <v>6678</v>
          </cell>
          <cell r="II128">
            <v>12270</v>
          </cell>
          <cell r="IJ128">
            <v>7626</v>
          </cell>
          <cell r="IK128">
            <v>7812</v>
          </cell>
          <cell r="IL128">
            <v>5015</v>
          </cell>
          <cell r="IM128">
            <v>2599</v>
          </cell>
          <cell r="IN128">
            <v>612</v>
          </cell>
          <cell r="IO128">
            <v>1450</v>
          </cell>
          <cell r="IP128">
            <v>3932</v>
          </cell>
          <cell r="IQ128">
            <v>8567</v>
          </cell>
        </row>
        <row r="129">
          <cell r="B129">
            <v>4688</v>
          </cell>
          <cell r="C129">
            <v>851</v>
          </cell>
          <cell r="D129">
            <v>5434</v>
          </cell>
          <cell r="E129">
            <v>1173</v>
          </cell>
          <cell r="F129">
            <v>2579</v>
          </cell>
          <cell r="G129">
            <v>778</v>
          </cell>
          <cell r="H129">
            <v>2367</v>
          </cell>
          <cell r="I129">
            <v>6110</v>
          </cell>
          <cell r="J129">
            <v>1493</v>
          </cell>
          <cell r="K129">
            <v>7117</v>
          </cell>
          <cell r="L129">
            <v>4607</v>
          </cell>
          <cell r="M129">
            <v>4519</v>
          </cell>
          <cell r="N129">
            <v>3139</v>
          </cell>
          <cell r="O129">
            <v>3569</v>
          </cell>
          <cell r="P129">
            <v>5150</v>
          </cell>
          <cell r="Q129">
            <v>21915</v>
          </cell>
          <cell r="R129">
            <v>3815</v>
          </cell>
          <cell r="S129">
            <v>216</v>
          </cell>
          <cell r="T129">
            <v>2802</v>
          </cell>
          <cell r="U129">
            <v>6863</v>
          </cell>
          <cell r="Y129">
            <v>12499</v>
          </cell>
          <cell r="Z129">
            <v>7583</v>
          </cell>
          <cell r="AA129">
            <v>7083</v>
          </cell>
          <cell r="AB129">
            <v>4860</v>
          </cell>
          <cell r="AC129">
            <v>2451</v>
          </cell>
          <cell r="AD129">
            <v>581</v>
          </cell>
          <cell r="AE129">
            <v>1493</v>
          </cell>
          <cell r="AF129">
            <v>3856</v>
          </cell>
          <cell r="AG129">
            <v>8349</v>
          </cell>
          <cell r="AJ129">
            <v>2524</v>
          </cell>
          <cell r="AM129">
            <v>10781</v>
          </cell>
          <cell r="AP129">
            <v>4855</v>
          </cell>
          <cell r="AS129">
            <v>7748</v>
          </cell>
          <cell r="AT129">
            <v>4951</v>
          </cell>
          <cell r="AU129">
            <v>11806</v>
          </cell>
          <cell r="AV129">
            <v>10685</v>
          </cell>
          <cell r="AW129">
            <v>9342</v>
          </cell>
          <cell r="AX129">
            <v>1455</v>
          </cell>
          <cell r="AY129">
            <v>3971</v>
          </cell>
          <cell r="AZ129">
            <v>18309</v>
          </cell>
          <cell r="BA129">
            <v>167332</v>
          </cell>
          <cell r="BB129">
            <v>15674</v>
          </cell>
          <cell r="BC129">
            <v>578</v>
          </cell>
          <cell r="BD129">
            <v>183248</v>
          </cell>
          <cell r="BE129">
            <v>3.1</v>
          </cell>
          <cell r="BF129">
            <v>-0.2</v>
          </cell>
          <cell r="BG129">
            <v>2.5</v>
          </cell>
          <cell r="BH129">
            <v>4</v>
          </cell>
          <cell r="BI129">
            <v>-3.2</v>
          </cell>
          <cell r="BJ129">
            <v>3.4</v>
          </cell>
          <cell r="BK129">
            <v>5.9</v>
          </cell>
          <cell r="BL129">
            <v>1.9</v>
          </cell>
          <cell r="BM129">
            <v>-5.5</v>
          </cell>
          <cell r="BN129">
            <v>1.3</v>
          </cell>
          <cell r="BO129">
            <v>0.1</v>
          </cell>
          <cell r="BP129">
            <v>4.0999999999999996</v>
          </cell>
          <cell r="BQ129">
            <v>2.1</v>
          </cell>
          <cell r="BR129">
            <v>2.1</v>
          </cell>
          <cell r="BS129">
            <v>1.5</v>
          </cell>
          <cell r="BT129">
            <v>1.3</v>
          </cell>
          <cell r="BU129">
            <v>2.5</v>
          </cell>
          <cell r="BV129">
            <v>2.5</v>
          </cell>
          <cell r="BW129">
            <v>0.2</v>
          </cell>
          <cell r="BX129">
            <v>1.8</v>
          </cell>
          <cell r="CB129">
            <v>4</v>
          </cell>
          <cell r="CC129">
            <v>2.9</v>
          </cell>
          <cell r="CD129">
            <v>1.3</v>
          </cell>
          <cell r="CE129">
            <v>1.7</v>
          </cell>
          <cell r="CF129">
            <v>0.4</v>
          </cell>
          <cell r="CG129">
            <v>-2.5</v>
          </cell>
          <cell r="CH129">
            <v>2.8</v>
          </cell>
          <cell r="CI129">
            <v>0</v>
          </cell>
          <cell r="CJ129">
            <v>0.4</v>
          </cell>
          <cell r="CM129">
            <v>1.5</v>
          </cell>
          <cell r="CP129">
            <v>0.6</v>
          </cell>
          <cell r="CS129">
            <v>1.3</v>
          </cell>
          <cell r="CV129">
            <v>2</v>
          </cell>
          <cell r="CW129">
            <v>1.7</v>
          </cell>
          <cell r="CX129">
            <v>-0.5</v>
          </cell>
          <cell r="CY129">
            <v>1.1000000000000001</v>
          </cell>
          <cell r="CZ129">
            <v>1.2</v>
          </cell>
          <cell r="DA129">
            <v>0</v>
          </cell>
          <cell r="DB129">
            <v>2.2000000000000002</v>
          </cell>
          <cell r="DC129">
            <v>1</v>
          </cell>
          <cell r="DD129">
            <v>1.4</v>
          </cell>
          <cell r="DE129">
            <v>2.6</v>
          </cell>
          <cell r="DF129">
            <v>1.6</v>
          </cell>
          <cell r="DG129">
            <v>4632</v>
          </cell>
          <cell r="DH129">
            <v>847</v>
          </cell>
          <cell r="DI129">
            <v>5375</v>
          </cell>
          <cell r="DJ129">
            <v>1160</v>
          </cell>
          <cell r="DK129">
            <v>2558</v>
          </cell>
          <cell r="DL129">
            <v>796</v>
          </cell>
          <cell r="DM129">
            <v>2312</v>
          </cell>
          <cell r="DN129">
            <v>6045</v>
          </cell>
          <cell r="DO129">
            <v>1511</v>
          </cell>
          <cell r="DP129">
            <v>7052</v>
          </cell>
          <cell r="DQ129">
            <v>4628</v>
          </cell>
          <cell r="DR129">
            <v>4497</v>
          </cell>
          <cell r="DS129">
            <v>3164</v>
          </cell>
          <cell r="DT129">
            <v>3471</v>
          </cell>
          <cell r="DU129">
            <v>4985</v>
          </cell>
          <cell r="DV129">
            <v>21658</v>
          </cell>
          <cell r="DW129">
            <v>3882</v>
          </cell>
          <cell r="DX129">
            <v>217</v>
          </cell>
          <cell r="DY129">
            <v>2774</v>
          </cell>
          <cell r="DZ129">
            <v>6925</v>
          </cell>
          <cell r="ED129">
            <v>12487</v>
          </cell>
          <cell r="EE129">
            <v>7551</v>
          </cell>
          <cell r="EF129">
            <v>7104</v>
          </cell>
          <cell r="EG129">
            <v>4945</v>
          </cell>
          <cell r="EH129">
            <v>2400</v>
          </cell>
          <cell r="EI129">
            <v>575</v>
          </cell>
          <cell r="EJ129">
            <v>1507</v>
          </cell>
          <cell r="EK129">
            <v>3822</v>
          </cell>
          <cell r="EL129">
            <v>8291</v>
          </cell>
          <cell r="EO129">
            <v>2430</v>
          </cell>
          <cell r="ER129">
            <v>10801</v>
          </cell>
          <cell r="EU129">
            <v>4859</v>
          </cell>
          <cell r="EX129">
            <v>7759</v>
          </cell>
          <cell r="EY129">
            <v>4961</v>
          </cell>
          <cell r="EZ129">
            <v>11773</v>
          </cell>
          <cell r="FA129">
            <v>10679</v>
          </cell>
          <cell r="FB129">
            <v>9459</v>
          </cell>
          <cell r="FC129">
            <v>1469</v>
          </cell>
          <cell r="FD129">
            <v>3973</v>
          </cell>
          <cell r="FE129">
            <v>18305</v>
          </cell>
          <cell r="FF129">
            <v>166696</v>
          </cell>
          <cell r="FG129">
            <v>15675</v>
          </cell>
          <cell r="FH129">
            <v>570</v>
          </cell>
          <cell r="FI129">
            <v>182606</v>
          </cell>
          <cell r="FJ129">
            <v>-2.2999999999999998</v>
          </cell>
          <cell r="FK129">
            <v>-0.9</v>
          </cell>
          <cell r="FL129">
            <v>-2.1</v>
          </cell>
          <cell r="FM129">
            <v>-5.4</v>
          </cell>
          <cell r="FN129">
            <v>-2</v>
          </cell>
          <cell r="FO129">
            <v>12.2</v>
          </cell>
          <cell r="FP129">
            <v>0.7</v>
          </cell>
          <cell r="FQ129">
            <v>-1.5</v>
          </cell>
          <cell r="FR129">
            <v>-5.5</v>
          </cell>
          <cell r="FS129">
            <v>-1.8</v>
          </cell>
          <cell r="FT129">
            <v>-1</v>
          </cell>
          <cell r="FU129">
            <v>4.4000000000000004</v>
          </cell>
          <cell r="FV129">
            <v>-0.2</v>
          </cell>
          <cell r="FW129">
            <v>-1.5</v>
          </cell>
          <cell r="FX129">
            <v>-3.7</v>
          </cell>
          <cell r="FY129">
            <v>-1.6</v>
          </cell>
          <cell r="FZ129">
            <v>4.2</v>
          </cell>
          <cell r="GA129">
            <v>2.7</v>
          </cell>
          <cell r="GB129">
            <v>-2.1</v>
          </cell>
          <cell r="GC129">
            <v>2.2999999999999998</v>
          </cell>
          <cell r="GG129">
            <v>4.8</v>
          </cell>
          <cell r="GH129">
            <v>2.6</v>
          </cell>
          <cell r="GI129">
            <v>1</v>
          </cell>
          <cell r="GJ129">
            <v>6.6</v>
          </cell>
          <cell r="GK129">
            <v>-5.4</v>
          </cell>
          <cell r="GL129">
            <v>-1.9</v>
          </cell>
          <cell r="GM129">
            <v>6.4</v>
          </cell>
          <cell r="GN129">
            <v>-1.1000000000000001</v>
          </cell>
          <cell r="GO129">
            <v>-1</v>
          </cell>
          <cell r="GR129">
            <v>-3.8</v>
          </cell>
          <cell r="GU129">
            <v>1</v>
          </cell>
          <cell r="GX129">
            <v>1.4</v>
          </cell>
          <cell r="HA129">
            <v>2.1</v>
          </cell>
          <cell r="HB129">
            <v>1.8</v>
          </cell>
          <cell r="HC129">
            <v>-1.4</v>
          </cell>
          <cell r="HD129">
            <v>1.1000000000000001</v>
          </cell>
          <cell r="HE129">
            <v>3.3</v>
          </cell>
          <cell r="HF129">
            <v>1.9</v>
          </cell>
          <cell r="HG129">
            <v>2.4</v>
          </cell>
          <cell r="HH129">
            <v>1</v>
          </cell>
          <cell r="HI129">
            <v>0.6</v>
          </cell>
          <cell r="HJ129">
            <v>3.6</v>
          </cell>
          <cell r="HK129">
            <v>1.1000000000000001</v>
          </cell>
          <cell r="HL129">
            <v>3461</v>
          </cell>
          <cell r="HM129">
            <v>834</v>
          </cell>
          <cell r="HN129">
            <v>4223</v>
          </cell>
          <cell r="HO129">
            <v>1122</v>
          </cell>
          <cell r="HP129">
            <v>2554</v>
          </cell>
          <cell r="HQ129">
            <v>783</v>
          </cell>
          <cell r="HR129">
            <v>2221</v>
          </cell>
          <cell r="HS129">
            <v>5894</v>
          </cell>
          <cell r="HT129">
            <v>1291</v>
          </cell>
          <cell r="HU129">
            <v>6807</v>
          </cell>
          <cell r="HV129">
            <v>4491</v>
          </cell>
          <cell r="HW129">
            <v>4312</v>
          </cell>
          <cell r="HX129">
            <v>2935</v>
          </cell>
          <cell r="HY129">
            <v>3151</v>
          </cell>
          <cell r="HZ129">
            <v>4617</v>
          </cell>
          <cell r="IA129">
            <v>20247</v>
          </cell>
          <cell r="IB129">
            <v>3763</v>
          </cell>
          <cell r="IC129">
            <v>184</v>
          </cell>
          <cell r="ID129">
            <v>2919</v>
          </cell>
          <cell r="IE129">
            <v>6828</v>
          </cell>
          <cell r="II129">
            <v>11551</v>
          </cell>
          <cell r="IJ129">
            <v>7196</v>
          </cell>
          <cell r="IK129">
            <v>6648</v>
          </cell>
          <cell r="IL129">
            <v>4910</v>
          </cell>
          <cell r="IM129">
            <v>2342</v>
          </cell>
          <cell r="IN129">
            <v>563</v>
          </cell>
          <cell r="IO129">
            <v>1462</v>
          </cell>
          <cell r="IP129">
            <v>3760</v>
          </cell>
          <cell r="IQ129">
            <v>8114</v>
          </cell>
        </row>
        <row r="130">
          <cell r="B130">
            <v>4800</v>
          </cell>
          <cell r="C130">
            <v>844</v>
          </cell>
          <cell r="D130">
            <v>5543</v>
          </cell>
          <cell r="E130">
            <v>1164</v>
          </cell>
          <cell r="F130">
            <v>2626</v>
          </cell>
          <cell r="G130">
            <v>826</v>
          </cell>
          <cell r="H130">
            <v>2453</v>
          </cell>
          <cell r="I130">
            <v>6209</v>
          </cell>
          <cell r="J130">
            <v>1357</v>
          </cell>
          <cell r="K130">
            <v>7176</v>
          </cell>
          <cell r="L130">
            <v>4572</v>
          </cell>
          <cell r="M130">
            <v>4546</v>
          </cell>
          <cell r="N130">
            <v>3114</v>
          </cell>
          <cell r="O130">
            <v>3611</v>
          </cell>
          <cell r="P130">
            <v>5214</v>
          </cell>
          <cell r="Q130">
            <v>21829</v>
          </cell>
          <cell r="R130">
            <v>3859</v>
          </cell>
          <cell r="S130">
            <v>222</v>
          </cell>
          <cell r="T130">
            <v>2832</v>
          </cell>
          <cell r="U130">
            <v>6942</v>
          </cell>
          <cell r="Y130">
            <v>12898</v>
          </cell>
          <cell r="Z130">
            <v>7720</v>
          </cell>
          <cell r="AA130">
            <v>7126</v>
          </cell>
          <cell r="AB130">
            <v>4930</v>
          </cell>
          <cell r="AC130">
            <v>2474</v>
          </cell>
          <cell r="AD130">
            <v>531</v>
          </cell>
          <cell r="AE130">
            <v>1520</v>
          </cell>
          <cell r="AF130">
            <v>3845</v>
          </cell>
          <cell r="AG130">
            <v>8332</v>
          </cell>
          <cell r="AJ130">
            <v>2608</v>
          </cell>
          <cell r="AM130">
            <v>11069</v>
          </cell>
          <cell r="AP130">
            <v>4985</v>
          </cell>
          <cell r="AS130">
            <v>7931</v>
          </cell>
          <cell r="AT130">
            <v>5023</v>
          </cell>
          <cell r="AU130">
            <v>11688</v>
          </cell>
          <cell r="AV130">
            <v>10893</v>
          </cell>
          <cell r="AW130">
            <v>9348</v>
          </cell>
          <cell r="AX130">
            <v>1453</v>
          </cell>
          <cell r="AY130">
            <v>4061</v>
          </cell>
          <cell r="AZ130">
            <v>18495</v>
          </cell>
          <cell r="BA130">
            <v>169352</v>
          </cell>
          <cell r="BB130">
            <v>15992</v>
          </cell>
          <cell r="BC130">
            <v>786</v>
          </cell>
          <cell r="BD130">
            <v>185782</v>
          </cell>
          <cell r="BE130">
            <v>2.4</v>
          </cell>
          <cell r="BF130">
            <v>-0.8</v>
          </cell>
          <cell r="BG130">
            <v>2</v>
          </cell>
          <cell r="BH130">
            <v>-0.8</v>
          </cell>
          <cell r="BI130">
            <v>1.8</v>
          </cell>
          <cell r="BJ130">
            <v>6.1</v>
          </cell>
          <cell r="BK130">
            <v>3.7</v>
          </cell>
          <cell r="BL130">
            <v>1.6</v>
          </cell>
          <cell r="BM130">
            <v>-9.1999999999999993</v>
          </cell>
          <cell r="BN130">
            <v>0.8</v>
          </cell>
          <cell r="BO130">
            <v>-0.8</v>
          </cell>
          <cell r="BP130">
            <v>0.6</v>
          </cell>
          <cell r="BQ130">
            <v>-0.8</v>
          </cell>
          <cell r="BR130">
            <v>1.2</v>
          </cell>
          <cell r="BS130">
            <v>1.2</v>
          </cell>
          <cell r="BT130">
            <v>-0.4</v>
          </cell>
          <cell r="BU130">
            <v>1.1000000000000001</v>
          </cell>
          <cell r="BV130">
            <v>2.4</v>
          </cell>
          <cell r="BW130">
            <v>1.1000000000000001</v>
          </cell>
          <cell r="BX130">
            <v>1.2</v>
          </cell>
          <cell r="CB130">
            <v>3.2</v>
          </cell>
          <cell r="CC130">
            <v>1.8</v>
          </cell>
          <cell r="CD130">
            <v>0.6</v>
          </cell>
          <cell r="CE130">
            <v>1.5</v>
          </cell>
          <cell r="CF130">
            <v>0.9</v>
          </cell>
          <cell r="CG130">
            <v>-8.6999999999999993</v>
          </cell>
          <cell r="CH130">
            <v>1.8</v>
          </cell>
          <cell r="CI130">
            <v>-0.3</v>
          </cell>
          <cell r="CJ130">
            <v>-0.2</v>
          </cell>
          <cell r="CM130">
            <v>3.3</v>
          </cell>
          <cell r="CP130">
            <v>2.7</v>
          </cell>
          <cell r="CS130">
            <v>2.7</v>
          </cell>
          <cell r="CV130">
            <v>2.4</v>
          </cell>
          <cell r="CW130">
            <v>1.5</v>
          </cell>
          <cell r="CX130">
            <v>-1</v>
          </cell>
          <cell r="CY130">
            <v>1.9</v>
          </cell>
          <cell r="CZ130">
            <v>0.1</v>
          </cell>
          <cell r="DA130">
            <v>-0.1</v>
          </cell>
          <cell r="DB130">
            <v>2.2999999999999998</v>
          </cell>
          <cell r="DC130">
            <v>1</v>
          </cell>
          <cell r="DD130">
            <v>1.2</v>
          </cell>
          <cell r="DE130">
            <v>2</v>
          </cell>
          <cell r="DF130">
            <v>1.4</v>
          </cell>
          <cell r="DG130">
            <v>4602</v>
          </cell>
          <cell r="DH130">
            <v>829</v>
          </cell>
          <cell r="DI130">
            <v>5329</v>
          </cell>
          <cell r="DJ130">
            <v>1094</v>
          </cell>
          <cell r="DK130">
            <v>2632</v>
          </cell>
          <cell r="DL130">
            <v>841</v>
          </cell>
          <cell r="DM130">
            <v>2502</v>
          </cell>
          <cell r="DN130">
            <v>6168</v>
          </cell>
          <cell r="DO130">
            <v>1359</v>
          </cell>
          <cell r="DP130">
            <v>7131</v>
          </cell>
          <cell r="DQ130">
            <v>4496</v>
          </cell>
          <cell r="DR130">
            <v>4700</v>
          </cell>
          <cell r="DS130">
            <v>3066</v>
          </cell>
          <cell r="DT130">
            <v>3751</v>
          </cell>
          <cell r="DU130">
            <v>5326</v>
          </cell>
          <cell r="DV130">
            <v>22068</v>
          </cell>
          <cell r="DW130">
            <v>3804</v>
          </cell>
          <cell r="DX130">
            <v>220</v>
          </cell>
          <cell r="DY130">
            <v>2816</v>
          </cell>
          <cell r="DZ130">
            <v>6864</v>
          </cell>
          <cell r="ED130">
            <v>12941</v>
          </cell>
          <cell r="EE130">
            <v>7770</v>
          </cell>
          <cell r="EF130">
            <v>7110</v>
          </cell>
          <cell r="EG130">
            <v>4929</v>
          </cell>
          <cell r="EH130">
            <v>2429</v>
          </cell>
          <cell r="EI130">
            <v>574</v>
          </cell>
          <cell r="EJ130">
            <v>1544</v>
          </cell>
          <cell r="EK130">
            <v>3869</v>
          </cell>
          <cell r="EL130">
            <v>8350</v>
          </cell>
          <cell r="EO130">
            <v>2637</v>
          </cell>
          <cell r="ER130">
            <v>11001</v>
          </cell>
          <cell r="EU130">
            <v>4964</v>
          </cell>
          <cell r="EX130">
            <v>7905</v>
          </cell>
          <cell r="EY130">
            <v>5016</v>
          </cell>
          <cell r="EZ130">
            <v>11697</v>
          </cell>
          <cell r="FA130">
            <v>10855</v>
          </cell>
          <cell r="FB130">
            <v>9349</v>
          </cell>
          <cell r="FC130">
            <v>1440</v>
          </cell>
          <cell r="FD130">
            <v>4057</v>
          </cell>
          <cell r="FE130">
            <v>18495</v>
          </cell>
          <cell r="FF130">
            <v>169494</v>
          </cell>
          <cell r="FG130">
            <v>16147</v>
          </cell>
          <cell r="FH130">
            <v>1082</v>
          </cell>
          <cell r="FI130">
            <v>186362</v>
          </cell>
          <cell r="FJ130">
            <v>-0.7</v>
          </cell>
          <cell r="FK130">
            <v>-2.1</v>
          </cell>
          <cell r="FL130">
            <v>-0.9</v>
          </cell>
          <cell r="FM130">
            <v>-5.7</v>
          </cell>
          <cell r="FN130">
            <v>2.9</v>
          </cell>
          <cell r="FO130">
            <v>5.6</v>
          </cell>
          <cell r="FP130">
            <v>8.1999999999999993</v>
          </cell>
          <cell r="FQ130">
            <v>2</v>
          </cell>
          <cell r="FR130">
            <v>-10</v>
          </cell>
          <cell r="FS130">
            <v>1.1000000000000001</v>
          </cell>
          <cell r="FT130">
            <v>-2.8</v>
          </cell>
          <cell r="FU130">
            <v>4.5</v>
          </cell>
          <cell r="FV130">
            <v>-3.1</v>
          </cell>
          <cell r="FW130">
            <v>8.1</v>
          </cell>
          <cell r="FX130">
            <v>6.9</v>
          </cell>
          <cell r="FY130">
            <v>1.9</v>
          </cell>
          <cell r="FZ130">
            <v>-2</v>
          </cell>
          <cell r="GA130">
            <v>1.3</v>
          </cell>
          <cell r="GB130">
            <v>1.5</v>
          </cell>
          <cell r="GC130">
            <v>-0.9</v>
          </cell>
          <cell r="GG130">
            <v>3.6</v>
          </cell>
          <cell r="GH130">
            <v>2.9</v>
          </cell>
          <cell r="GI130">
            <v>0.1</v>
          </cell>
          <cell r="GJ130">
            <v>-0.3</v>
          </cell>
          <cell r="GK130">
            <v>1.2</v>
          </cell>
          <cell r="GL130">
            <v>-0.3</v>
          </cell>
          <cell r="GM130">
            <v>2.5</v>
          </cell>
          <cell r="GN130">
            <v>1.2</v>
          </cell>
          <cell r="GO130">
            <v>0.7</v>
          </cell>
          <cell r="GR130">
            <v>8.5</v>
          </cell>
          <cell r="GU130">
            <v>1.8</v>
          </cell>
          <cell r="GX130">
            <v>2.2000000000000002</v>
          </cell>
          <cell r="HA130">
            <v>1.9</v>
          </cell>
          <cell r="HB130">
            <v>1.1000000000000001</v>
          </cell>
          <cell r="HC130">
            <v>-0.6</v>
          </cell>
          <cell r="HD130">
            <v>1.7</v>
          </cell>
          <cell r="HE130">
            <v>-1.2</v>
          </cell>
          <cell r="HF130">
            <v>-2</v>
          </cell>
          <cell r="HG130">
            <v>2.1</v>
          </cell>
          <cell r="HH130">
            <v>1</v>
          </cell>
          <cell r="HI130">
            <v>1.7</v>
          </cell>
          <cell r="HJ130">
            <v>3</v>
          </cell>
          <cell r="HK130">
            <v>2.1</v>
          </cell>
          <cell r="HL130">
            <v>3167</v>
          </cell>
          <cell r="HM130">
            <v>819</v>
          </cell>
          <cell r="HN130">
            <v>3908</v>
          </cell>
          <cell r="HO130">
            <v>1065</v>
          </cell>
          <cell r="HP130">
            <v>2575</v>
          </cell>
          <cell r="HQ130">
            <v>836</v>
          </cell>
          <cell r="HR130">
            <v>2490</v>
          </cell>
          <cell r="HS130">
            <v>6074</v>
          </cell>
          <cell r="HT130">
            <v>1403</v>
          </cell>
          <cell r="HU130">
            <v>7044</v>
          </cell>
          <cell r="HV130">
            <v>4325</v>
          </cell>
          <cell r="HW130">
            <v>4738</v>
          </cell>
          <cell r="HX130">
            <v>3057</v>
          </cell>
          <cell r="HY130">
            <v>3813</v>
          </cell>
          <cell r="HZ130">
            <v>5226</v>
          </cell>
          <cell r="IA130">
            <v>21860</v>
          </cell>
          <cell r="IB130">
            <v>3819</v>
          </cell>
          <cell r="IC130">
            <v>230</v>
          </cell>
          <cell r="ID130">
            <v>2669</v>
          </cell>
          <cell r="IE130">
            <v>6801</v>
          </cell>
          <cell r="II130">
            <v>13410</v>
          </cell>
          <cell r="IJ130">
            <v>7783</v>
          </cell>
          <cell r="IK130">
            <v>6911</v>
          </cell>
          <cell r="IL130">
            <v>4676</v>
          </cell>
          <cell r="IM130">
            <v>2423</v>
          </cell>
          <cell r="IN130">
            <v>538</v>
          </cell>
          <cell r="IO130">
            <v>1532</v>
          </cell>
          <cell r="IP130">
            <v>3852</v>
          </cell>
          <cell r="IQ130">
            <v>8272</v>
          </cell>
        </row>
        <row r="131">
          <cell r="B131">
            <v>4975</v>
          </cell>
          <cell r="C131">
            <v>849</v>
          </cell>
          <cell r="D131">
            <v>5729</v>
          </cell>
          <cell r="E131">
            <v>1135</v>
          </cell>
          <cell r="F131">
            <v>2810</v>
          </cell>
          <cell r="G131">
            <v>863</v>
          </cell>
          <cell r="H131">
            <v>2504</v>
          </cell>
          <cell r="I131">
            <v>6349</v>
          </cell>
          <cell r="J131">
            <v>1299</v>
          </cell>
          <cell r="K131">
            <v>7311</v>
          </cell>
          <cell r="L131">
            <v>4572</v>
          </cell>
          <cell r="M131">
            <v>4444</v>
          </cell>
          <cell r="N131">
            <v>3095</v>
          </cell>
          <cell r="O131">
            <v>3594</v>
          </cell>
          <cell r="P131">
            <v>5239</v>
          </cell>
          <cell r="Q131">
            <v>21604</v>
          </cell>
          <cell r="R131">
            <v>3875</v>
          </cell>
          <cell r="S131">
            <v>227</v>
          </cell>
          <cell r="T131">
            <v>2891</v>
          </cell>
          <cell r="U131">
            <v>7007</v>
          </cell>
          <cell r="Y131">
            <v>13031</v>
          </cell>
          <cell r="Z131">
            <v>7756</v>
          </cell>
          <cell r="AA131">
            <v>7162</v>
          </cell>
          <cell r="AB131">
            <v>4983</v>
          </cell>
          <cell r="AC131">
            <v>2520</v>
          </cell>
          <cell r="AD131">
            <v>481</v>
          </cell>
          <cell r="AE131">
            <v>1537</v>
          </cell>
          <cell r="AF131">
            <v>3860</v>
          </cell>
          <cell r="AG131">
            <v>8357</v>
          </cell>
          <cell r="AJ131">
            <v>2721</v>
          </cell>
          <cell r="AM131">
            <v>11421</v>
          </cell>
          <cell r="AP131">
            <v>5148</v>
          </cell>
          <cell r="AS131">
            <v>8122</v>
          </cell>
          <cell r="AT131">
            <v>5087</v>
          </cell>
          <cell r="AU131">
            <v>11583</v>
          </cell>
          <cell r="AV131">
            <v>11135</v>
          </cell>
          <cell r="AW131">
            <v>9341</v>
          </cell>
          <cell r="AX131">
            <v>1459</v>
          </cell>
          <cell r="AY131">
            <v>4138</v>
          </cell>
          <cell r="AZ131">
            <v>18679</v>
          </cell>
          <cell r="BA131">
            <v>171187</v>
          </cell>
          <cell r="BB131">
            <v>16085</v>
          </cell>
          <cell r="BC131">
            <v>478</v>
          </cell>
          <cell r="BD131">
            <v>187411</v>
          </cell>
          <cell r="BE131">
            <v>3.6</v>
          </cell>
          <cell r="BF131">
            <v>0.6</v>
          </cell>
          <cell r="BG131">
            <v>3.4</v>
          </cell>
          <cell r="BH131">
            <v>-2.5</v>
          </cell>
          <cell r="BI131">
            <v>7</v>
          </cell>
          <cell r="BJ131">
            <v>4.5</v>
          </cell>
          <cell r="BK131">
            <v>2.1</v>
          </cell>
          <cell r="BL131">
            <v>2.2999999999999998</v>
          </cell>
          <cell r="BM131">
            <v>-4.2</v>
          </cell>
          <cell r="BN131">
            <v>1.9</v>
          </cell>
          <cell r="BO131">
            <v>0</v>
          </cell>
          <cell r="BP131">
            <v>-2.2999999999999998</v>
          </cell>
          <cell r="BQ131">
            <v>-0.6</v>
          </cell>
          <cell r="BR131">
            <v>-0.5</v>
          </cell>
          <cell r="BS131">
            <v>0.5</v>
          </cell>
          <cell r="BT131">
            <v>-1</v>
          </cell>
          <cell r="BU131">
            <v>0.4</v>
          </cell>
          <cell r="BV131">
            <v>2.2999999999999998</v>
          </cell>
          <cell r="BW131">
            <v>2.1</v>
          </cell>
          <cell r="BX131">
            <v>0.9</v>
          </cell>
          <cell r="CB131">
            <v>1</v>
          </cell>
          <cell r="CC131">
            <v>0.5</v>
          </cell>
          <cell r="CD131">
            <v>0.5</v>
          </cell>
          <cell r="CE131">
            <v>1.1000000000000001</v>
          </cell>
          <cell r="CF131">
            <v>1.9</v>
          </cell>
          <cell r="CG131">
            <v>-9.4</v>
          </cell>
          <cell r="CH131">
            <v>1.1000000000000001</v>
          </cell>
          <cell r="CI131">
            <v>0.4</v>
          </cell>
          <cell r="CJ131">
            <v>0.3</v>
          </cell>
          <cell r="CM131">
            <v>4.3</v>
          </cell>
          <cell r="CP131">
            <v>3.2</v>
          </cell>
          <cell r="CS131">
            <v>3.3</v>
          </cell>
          <cell r="CV131">
            <v>2.4</v>
          </cell>
          <cell r="CW131">
            <v>1.3</v>
          </cell>
          <cell r="CX131">
            <v>-0.9</v>
          </cell>
          <cell r="CY131">
            <v>2.2000000000000002</v>
          </cell>
          <cell r="CZ131">
            <v>-0.1</v>
          </cell>
          <cell r="DA131">
            <v>0.4</v>
          </cell>
          <cell r="DB131">
            <v>1.9</v>
          </cell>
          <cell r="DC131">
            <v>1</v>
          </cell>
          <cell r="DD131">
            <v>1.1000000000000001</v>
          </cell>
          <cell r="DE131">
            <v>0.6</v>
          </cell>
          <cell r="DF131">
            <v>0.9</v>
          </cell>
          <cell r="DG131">
            <v>5154</v>
          </cell>
          <cell r="DH131">
            <v>863</v>
          </cell>
          <cell r="DI131">
            <v>5920</v>
          </cell>
          <cell r="DJ131">
            <v>1231</v>
          </cell>
          <cell r="DK131">
            <v>2791</v>
          </cell>
          <cell r="DL131">
            <v>849</v>
          </cell>
          <cell r="DM131">
            <v>2527</v>
          </cell>
          <cell r="DN131">
            <v>6468</v>
          </cell>
          <cell r="DO131">
            <v>1265</v>
          </cell>
          <cell r="DP131">
            <v>7428</v>
          </cell>
          <cell r="DQ131">
            <v>4608</v>
          </cell>
          <cell r="DR131">
            <v>4403</v>
          </cell>
          <cell r="DS131">
            <v>3091</v>
          </cell>
          <cell r="DT131">
            <v>3536</v>
          </cell>
          <cell r="DU131">
            <v>5237</v>
          </cell>
          <cell r="DV131">
            <v>21518</v>
          </cell>
          <cell r="DW131">
            <v>3900</v>
          </cell>
          <cell r="DX131">
            <v>227</v>
          </cell>
          <cell r="DY131">
            <v>2908</v>
          </cell>
          <cell r="DZ131">
            <v>7048</v>
          </cell>
          <cell r="ED131">
            <v>13158</v>
          </cell>
          <cell r="EE131">
            <v>7787</v>
          </cell>
          <cell r="EF131">
            <v>7150</v>
          </cell>
          <cell r="EG131">
            <v>4979</v>
          </cell>
          <cell r="EH131">
            <v>2577</v>
          </cell>
          <cell r="EI131">
            <v>454</v>
          </cell>
          <cell r="EJ131">
            <v>1524</v>
          </cell>
          <cell r="EK131">
            <v>3866</v>
          </cell>
          <cell r="EL131">
            <v>8390</v>
          </cell>
          <cell r="EO131">
            <v>2744</v>
          </cell>
          <cell r="ER131">
            <v>11467</v>
          </cell>
          <cell r="EU131">
            <v>5141</v>
          </cell>
          <cell r="EX131">
            <v>8102</v>
          </cell>
          <cell r="EY131">
            <v>5067</v>
          </cell>
          <cell r="EZ131">
            <v>11588</v>
          </cell>
          <cell r="FA131">
            <v>11171</v>
          </cell>
          <cell r="FB131">
            <v>9246</v>
          </cell>
          <cell r="FC131">
            <v>1464</v>
          </cell>
          <cell r="FD131">
            <v>4155</v>
          </cell>
          <cell r="FE131">
            <v>18684</v>
          </cell>
          <cell r="FF131">
            <v>171621</v>
          </cell>
          <cell r="FG131">
            <v>16048</v>
          </cell>
          <cell r="FH131">
            <v>567</v>
          </cell>
          <cell r="FI131">
            <v>187905</v>
          </cell>
          <cell r="FJ131">
            <v>12</v>
          </cell>
          <cell r="FK131">
            <v>4</v>
          </cell>
          <cell r="FL131">
            <v>11.1</v>
          </cell>
          <cell r="FM131">
            <v>12.6</v>
          </cell>
          <cell r="FN131">
            <v>6</v>
          </cell>
          <cell r="FO131">
            <v>1</v>
          </cell>
          <cell r="FP131">
            <v>1</v>
          </cell>
          <cell r="FQ131">
            <v>4.9000000000000004</v>
          </cell>
          <cell r="FR131">
            <v>-6.9</v>
          </cell>
          <cell r="FS131">
            <v>4.2</v>
          </cell>
          <cell r="FT131">
            <v>2.5</v>
          </cell>
          <cell r="FU131">
            <v>-6.3</v>
          </cell>
          <cell r="FV131">
            <v>0.8</v>
          </cell>
          <cell r="FW131">
            <v>-5.7</v>
          </cell>
          <cell r="FX131">
            <v>-1.7</v>
          </cell>
          <cell r="FY131">
            <v>-2.5</v>
          </cell>
          <cell r="FZ131">
            <v>2.5</v>
          </cell>
          <cell r="GA131">
            <v>3</v>
          </cell>
          <cell r="GB131">
            <v>3.2</v>
          </cell>
          <cell r="GC131">
            <v>2.7</v>
          </cell>
          <cell r="GG131">
            <v>1.7</v>
          </cell>
          <cell r="GH131">
            <v>0.2</v>
          </cell>
          <cell r="GI131">
            <v>0.6</v>
          </cell>
          <cell r="GJ131">
            <v>1</v>
          </cell>
          <cell r="GK131">
            <v>6.1</v>
          </cell>
          <cell r="GL131">
            <v>-20.9</v>
          </cell>
          <cell r="GM131">
            <v>-1.3</v>
          </cell>
          <cell r="GN131">
            <v>-0.1</v>
          </cell>
          <cell r="GO131">
            <v>0.5</v>
          </cell>
          <cell r="GR131">
            <v>4.0999999999999996</v>
          </cell>
          <cell r="GU131">
            <v>4.2</v>
          </cell>
          <cell r="GX131">
            <v>3.6</v>
          </cell>
          <cell r="HA131">
            <v>2.5</v>
          </cell>
          <cell r="HB131">
            <v>1</v>
          </cell>
          <cell r="HC131">
            <v>-0.9</v>
          </cell>
          <cell r="HD131">
            <v>2.9</v>
          </cell>
          <cell r="HE131">
            <v>-1.1000000000000001</v>
          </cell>
          <cell r="HF131">
            <v>1.7</v>
          </cell>
          <cell r="HG131">
            <v>2.4</v>
          </cell>
          <cell r="HH131">
            <v>1</v>
          </cell>
          <cell r="HI131">
            <v>1.3</v>
          </cell>
          <cell r="HJ131">
            <v>-0.6</v>
          </cell>
          <cell r="HK131">
            <v>0.8</v>
          </cell>
          <cell r="HL131">
            <v>4397</v>
          </cell>
          <cell r="HM131">
            <v>872</v>
          </cell>
          <cell r="HN131">
            <v>5185</v>
          </cell>
          <cell r="HO131">
            <v>1301</v>
          </cell>
          <cell r="HP131">
            <v>2885</v>
          </cell>
          <cell r="HQ131">
            <v>873</v>
          </cell>
          <cell r="HR131">
            <v>2611</v>
          </cell>
          <cell r="HS131">
            <v>6717</v>
          </cell>
          <cell r="HT131">
            <v>1255</v>
          </cell>
          <cell r="HU131">
            <v>7692</v>
          </cell>
          <cell r="HV131">
            <v>4605</v>
          </cell>
          <cell r="HW131">
            <v>4480</v>
          </cell>
          <cell r="HX131">
            <v>3191</v>
          </cell>
          <cell r="HY131">
            <v>3688</v>
          </cell>
          <cell r="HZ131">
            <v>5448</v>
          </cell>
          <cell r="IA131">
            <v>22123</v>
          </cell>
          <cell r="IB131">
            <v>4135</v>
          </cell>
          <cell r="IC131">
            <v>269</v>
          </cell>
          <cell r="ID131">
            <v>2776</v>
          </cell>
          <cell r="IE131">
            <v>7318</v>
          </cell>
          <cell r="II131">
            <v>13220</v>
          </cell>
          <cell r="IJ131">
            <v>7851</v>
          </cell>
          <cell r="IK131">
            <v>6988</v>
          </cell>
          <cell r="IL131">
            <v>4921</v>
          </cell>
          <cell r="IM131">
            <v>2577</v>
          </cell>
          <cell r="IN131">
            <v>474</v>
          </cell>
          <cell r="IO131">
            <v>1548</v>
          </cell>
          <cell r="IP131">
            <v>3878</v>
          </cell>
          <cell r="IQ131">
            <v>8448</v>
          </cell>
        </row>
        <row r="132">
          <cell r="B132">
            <v>5053</v>
          </cell>
          <cell r="C132">
            <v>848</v>
          </cell>
          <cell r="D132">
            <v>5811</v>
          </cell>
          <cell r="E132">
            <v>1128</v>
          </cell>
          <cell r="F132">
            <v>3047</v>
          </cell>
          <cell r="G132">
            <v>881</v>
          </cell>
          <cell r="H132">
            <v>2576</v>
          </cell>
          <cell r="I132">
            <v>6594</v>
          </cell>
          <cell r="J132">
            <v>1337</v>
          </cell>
          <cell r="K132">
            <v>7593</v>
          </cell>
          <cell r="L132">
            <v>4600</v>
          </cell>
          <cell r="M132">
            <v>4310</v>
          </cell>
          <cell r="N132">
            <v>3145</v>
          </cell>
          <cell r="O132">
            <v>3549</v>
          </cell>
          <cell r="P132">
            <v>5230</v>
          </cell>
          <cell r="Q132">
            <v>21467</v>
          </cell>
          <cell r="R132">
            <v>3908</v>
          </cell>
          <cell r="S132">
            <v>230</v>
          </cell>
          <cell r="T132">
            <v>2941</v>
          </cell>
          <cell r="U132">
            <v>7083</v>
          </cell>
          <cell r="Y132">
            <v>12770</v>
          </cell>
          <cell r="Z132">
            <v>7700</v>
          </cell>
          <cell r="AA132">
            <v>7227</v>
          </cell>
          <cell r="AB132">
            <v>5012</v>
          </cell>
          <cell r="AC132">
            <v>2562</v>
          </cell>
          <cell r="AD132">
            <v>475</v>
          </cell>
          <cell r="AE132">
            <v>1557</v>
          </cell>
          <cell r="AF132">
            <v>3915</v>
          </cell>
          <cell r="AG132">
            <v>8461</v>
          </cell>
          <cell r="AJ132">
            <v>2809</v>
          </cell>
          <cell r="AM132">
            <v>11695</v>
          </cell>
          <cell r="AP132">
            <v>5289</v>
          </cell>
          <cell r="AS132">
            <v>8267</v>
          </cell>
          <cell r="AT132">
            <v>5136</v>
          </cell>
          <cell r="AU132">
            <v>11549</v>
          </cell>
          <cell r="AV132">
            <v>11338</v>
          </cell>
          <cell r="AW132">
            <v>9411</v>
          </cell>
          <cell r="AX132">
            <v>1471</v>
          </cell>
          <cell r="AY132">
            <v>4196</v>
          </cell>
          <cell r="AZ132">
            <v>18853</v>
          </cell>
          <cell r="BA132">
            <v>172680</v>
          </cell>
          <cell r="BB132">
            <v>16019</v>
          </cell>
          <cell r="BC132">
            <v>-84</v>
          </cell>
          <cell r="BD132">
            <v>188297</v>
          </cell>
          <cell r="BE132">
            <v>1.6</v>
          </cell>
          <cell r="BF132">
            <v>-0.2</v>
          </cell>
          <cell r="BG132">
            <v>1.4</v>
          </cell>
          <cell r="BH132">
            <v>-0.6</v>
          </cell>
          <cell r="BI132">
            <v>8.4</v>
          </cell>
          <cell r="BJ132">
            <v>2</v>
          </cell>
          <cell r="BK132">
            <v>2.9</v>
          </cell>
          <cell r="BL132">
            <v>3.8</v>
          </cell>
          <cell r="BM132">
            <v>2.9</v>
          </cell>
          <cell r="BN132">
            <v>3.9</v>
          </cell>
          <cell r="BO132">
            <v>0.6</v>
          </cell>
          <cell r="BP132">
            <v>-3</v>
          </cell>
          <cell r="BQ132">
            <v>1.6</v>
          </cell>
          <cell r="BR132">
            <v>-1.3</v>
          </cell>
          <cell r="BS132">
            <v>-0.2</v>
          </cell>
          <cell r="BT132">
            <v>-0.6</v>
          </cell>
          <cell r="BU132">
            <v>0.9</v>
          </cell>
          <cell r="BV132">
            <v>1.6</v>
          </cell>
          <cell r="BW132">
            <v>1.7</v>
          </cell>
          <cell r="BX132">
            <v>1.1000000000000001</v>
          </cell>
          <cell r="CB132">
            <v>-2</v>
          </cell>
          <cell r="CC132">
            <v>-0.7</v>
          </cell>
          <cell r="CD132">
            <v>0.9</v>
          </cell>
          <cell r="CE132">
            <v>0.6</v>
          </cell>
          <cell r="CF132">
            <v>1.7</v>
          </cell>
          <cell r="CG132">
            <v>-1.3</v>
          </cell>
          <cell r="CH132">
            <v>1.3</v>
          </cell>
          <cell r="CI132">
            <v>1.4</v>
          </cell>
          <cell r="CJ132">
            <v>1.2</v>
          </cell>
          <cell r="CM132">
            <v>3.3</v>
          </cell>
          <cell r="CP132">
            <v>2.4</v>
          </cell>
          <cell r="CS132">
            <v>2.7</v>
          </cell>
          <cell r="CV132">
            <v>1.8</v>
          </cell>
          <cell r="CW132">
            <v>1</v>
          </cell>
          <cell r="CX132">
            <v>-0.3</v>
          </cell>
          <cell r="CY132">
            <v>1.8</v>
          </cell>
          <cell r="CZ132">
            <v>0.7</v>
          </cell>
          <cell r="DA132">
            <v>0.8</v>
          </cell>
          <cell r="DB132">
            <v>1.4</v>
          </cell>
          <cell r="DC132">
            <v>0.9</v>
          </cell>
          <cell r="DD132">
            <v>0.9</v>
          </cell>
          <cell r="DE132">
            <v>-0.4</v>
          </cell>
          <cell r="DF132">
            <v>0.5</v>
          </cell>
          <cell r="DG132">
            <v>5124</v>
          </cell>
          <cell r="DH132">
            <v>850</v>
          </cell>
          <cell r="DI132">
            <v>5886</v>
          </cell>
          <cell r="DJ132">
            <v>1070</v>
          </cell>
          <cell r="DK132">
            <v>3024</v>
          </cell>
          <cell r="DL132">
            <v>885</v>
          </cell>
          <cell r="DM132">
            <v>2490</v>
          </cell>
          <cell r="DN132">
            <v>6429</v>
          </cell>
          <cell r="DO132">
            <v>1237</v>
          </cell>
          <cell r="DP132">
            <v>7381</v>
          </cell>
          <cell r="DQ132">
            <v>4582</v>
          </cell>
          <cell r="DR132">
            <v>4183</v>
          </cell>
          <cell r="DS132">
            <v>3131</v>
          </cell>
          <cell r="DT132">
            <v>3514</v>
          </cell>
          <cell r="DU132">
            <v>5205</v>
          </cell>
          <cell r="DV132">
            <v>21288</v>
          </cell>
          <cell r="DW132">
            <v>3888</v>
          </cell>
          <cell r="DX132">
            <v>232</v>
          </cell>
          <cell r="DY132">
            <v>2943</v>
          </cell>
          <cell r="DZ132">
            <v>7065</v>
          </cell>
          <cell r="ED132">
            <v>12708</v>
          </cell>
          <cell r="EE132">
            <v>7614</v>
          </cell>
          <cell r="EF132">
            <v>7215</v>
          </cell>
          <cell r="EG132">
            <v>4971</v>
          </cell>
          <cell r="EH132">
            <v>2549</v>
          </cell>
          <cell r="EI132">
            <v>434</v>
          </cell>
          <cell r="EJ132">
            <v>1528</v>
          </cell>
          <cell r="EK132">
            <v>3866</v>
          </cell>
          <cell r="EL132">
            <v>8339</v>
          </cell>
          <cell r="EO132">
            <v>2817</v>
          </cell>
          <cell r="ER132">
            <v>11728</v>
          </cell>
          <cell r="EU132">
            <v>5327</v>
          </cell>
          <cell r="EX132">
            <v>8321</v>
          </cell>
          <cell r="EY132">
            <v>5167</v>
          </cell>
          <cell r="EZ132">
            <v>11502</v>
          </cell>
          <cell r="FA132">
            <v>11346</v>
          </cell>
          <cell r="FB132">
            <v>9438</v>
          </cell>
          <cell r="FC132">
            <v>1466</v>
          </cell>
          <cell r="FD132">
            <v>4181</v>
          </cell>
          <cell r="FE132">
            <v>18853</v>
          </cell>
          <cell r="FF132">
            <v>172055</v>
          </cell>
          <cell r="FG132">
            <v>15971</v>
          </cell>
          <cell r="FH132">
            <v>-284</v>
          </cell>
          <cell r="FI132">
            <v>187418</v>
          </cell>
          <cell r="FJ132">
            <v>-0.6</v>
          </cell>
          <cell r="FK132">
            <v>-1.4</v>
          </cell>
          <cell r="FL132">
            <v>-0.6</v>
          </cell>
          <cell r="FM132">
            <v>-13.1</v>
          </cell>
          <cell r="FN132">
            <v>8.4</v>
          </cell>
          <cell r="FO132">
            <v>4.2</v>
          </cell>
          <cell r="FP132">
            <v>-1.5</v>
          </cell>
          <cell r="FQ132">
            <v>-0.6</v>
          </cell>
          <cell r="FR132">
            <v>-2.2000000000000002</v>
          </cell>
          <cell r="FS132">
            <v>-0.6</v>
          </cell>
          <cell r="FT132">
            <v>-0.6</v>
          </cell>
          <cell r="FU132">
            <v>-5</v>
          </cell>
          <cell r="FV132">
            <v>1.3</v>
          </cell>
          <cell r="FW132">
            <v>-0.6</v>
          </cell>
          <cell r="FX132">
            <v>-0.6</v>
          </cell>
          <cell r="FY132">
            <v>-1.1000000000000001</v>
          </cell>
          <cell r="FZ132">
            <v>-0.3</v>
          </cell>
          <cell r="GA132">
            <v>2.1</v>
          </cell>
          <cell r="GB132">
            <v>1.2</v>
          </cell>
          <cell r="GC132">
            <v>0.2</v>
          </cell>
          <cell r="GG132">
            <v>-3.4</v>
          </cell>
          <cell r="GH132">
            <v>-2.2000000000000002</v>
          </cell>
          <cell r="GI132">
            <v>0.9</v>
          </cell>
          <cell r="GJ132">
            <v>-0.2</v>
          </cell>
          <cell r="GK132">
            <v>-1.1000000000000001</v>
          </cell>
          <cell r="GL132">
            <v>-4.3</v>
          </cell>
          <cell r="GM132">
            <v>0.3</v>
          </cell>
          <cell r="GN132">
            <v>0</v>
          </cell>
          <cell r="GO132">
            <v>-0.6</v>
          </cell>
          <cell r="GR132">
            <v>2.7</v>
          </cell>
          <cell r="GU132">
            <v>2.2999999999999998</v>
          </cell>
          <cell r="GX132">
            <v>3.6</v>
          </cell>
          <cell r="HA132">
            <v>2.7</v>
          </cell>
          <cell r="HB132">
            <v>2</v>
          </cell>
          <cell r="HC132">
            <v>-0.7</v>
          </cell>
          <cell r="HD132">
            <v>1.6</v>
          </cell>
          <cell r="HE132">
            <v>2.1</v>
          </cell>
          <cell r="HF132">
            <v>0.1</v>
          </cell>
          <cell r="HG132">
            <v>0.6</v>
          </cell>
          <cell r="HH132">
            <v>0.9</v>
          </cell>
          <cell r="HI132">
            <v>0.3</v>
          </cell>
          <cell r="HJ132">
            <v>-0.5</v>
          </cell>
          <cell r="HK132">
            <v>-0.3</v>
          </cell>
          <cell r="HL132">
            <v>8590</v>
          </cell>
          <cell r="HM132">
            <v>865</v>
          </cell>
          <cell r="HN132">
            <v>9392</v>
          </cell>
          <cell r="HO132">
            <v>1072</v>
          </cell>
          <cell r="HP132">
            <v>3004</v>
          </cell>
          <cell r="HQ132">
            <v>887</v>
          </cell>
          <cell r="HR132">
            <v>2521</v>
          </cell>
          <cell r="HS132">
            <v>6446</v>
          </cell>
          <cell r="HT132">
            <v>1432</v>
          </cell>
          <cell r="HU132">
            <v>7468</v>
          </cell>
          <cell r="HV132">
            <v>4890</v>
          </cell>
          <cell r="HW132">
            <v>4253</v>
          </cell>
          <cell r="HX132">
            <v>3192</v>
          </cell>
          <cell r="HY132">
            <v>3620</v>
          </cell>
          <cell r="HZ132">
            <v>5467</v>
          </cell>
          <cell r="IA132">
            <v>22111</v>
          </cell>
          <cell r="IB132">
            <v>3760</v>
          </cell>
          <cell r="IC132">
            <v>215</v>
          </cell>
          <cell r="ID132">
            <v>3088</v>
          </cell>
          <cell r="IE132">
            <v>6968</v>
          </cell>
          <cell r="II132">
            <v>13090</v>
          </cell>
          <cell r="IJ132">
            <v>7893</v>
          </cell>
          <cell r="IK132">
            <v>7975</v>
          </cell>
          <cell r="IL132">
            <v>5347</v>
          </cell>
          <cell r="IM132">
            <v>2606</v>
          </cell>
          <cell r="IN132">
            <v>457</v>
          </cell>
          <cell r="IO132">
            <v>1565</v>
          </cell>
          <cell r="IP132">
            <v>3929</v>
          </cell>
          <cell r="IQ132">
            <v>8518</v>
          </cell>
        </row>
        <row r="133">
          <cell r="B133">
            <v>5012</v>
          </cell>
          <cell r="C133">
            <v>843</v>
          </cell>
          <cell r="D133">
            <v>5771</v>
          </cell>
          <cell r="E133">
            <v>1138</v>
          </cell>
          <cell r="F133">
            <v>3227</v>
          </cell>
          <cell r="G133">
            <v>889</v>
          </cell>
          <cell r="H133">
            <v>2662</v>
          </cell>
          <cell r="I133">
            <v>6855</v>
          </cell>
          <cell r="J133">
            <v>1404</v>
          </cell>
          <cell r="K133">
            <v>7905</v>
          </cell>
          <cell r="L133">
            <v>4622</v>
          </cell>
          <cell r="M133">
            <v>4263</v>
          </cell>
          <cell r="N133">
            <v>3187</v>
          </cell>
          <cell r="O133">
            <v>3503</v>
          </cell>
          <cell r="P133">
            <v>5187</v>
          </cell>
          <cell r="Q133">
            <v>21392</v>
          </cell>
          <cell r="R133">
            <v>3958</v>
          </cell>
          <cell r="S133">
            <v>231</v>
          </cell>
          <cell r="T133">
            <v>2947</v>
          </cell>
          <cell r="U133">
            <v>7138</v>
          </cell>
          <cell r="Y133">
            <v>12381</v>
          </cell>
          <cell r="Z133">
            <v>7583</v>
          </cell>
          <cell r="AA133">
            <v>7302</v>
          </cell>
          <cell r="AB133">
            <v>5059</v>
          </cell>
          <cell r="AC133">
            <v>2547</v>
          </cell>
          <cell r="AD133">
            <v>521</v>
          </cell>
          <cell r="AE133">
            <v>1594</v>
          </cell>
          <cell r="AF133">
            <v>3990</v>
          </cell>
          <cell r="AG133">
            <v>8593</v>
          </cell>
          <cell r="AJ133">
            <v>2850</v>
          </cell>
          <cell r="AM133">
            <v>11799</v>
          </cell>
          <cell r="AP133">
            <v>5345</v>
          </cell>
          <cell r="AS133">
            <v>8277</v>
          </cell>
          <cell r="AT133">
            <v>5143</v>
          </cell>
          <cell r="AU133">
            <v>11568</v>
          </cell>
          <cell r="AV133">
            <v>11440</v>
          </cell>
          <cell r="AW133">
            <v>9565</v>
          </cell>
          <cell r="AX133">
            <v>1485</v>
          </cell>
          <cell r="AY133">
            <v>4232</v>
          </cell>
          <cell r="AZ133">
            <v>19016</v>
          </cell>
          <cell r="BA133">
            <v>173603</v>
          </cell>
          <cell r="BB133">
            <v>15867</v>
          </cell>
          <cell r="BC133">
            <v>-576</v>
          </cell>
          <cell r="BD133">
            <v>188598</v>
          </cell>
          <cell r="BE133">
            <v>-0.8</v>
          </cell>
          <cell r="BF133">
            <v>-0.6</v>
          </cell>
          <cell r="BG133">
            <v>-0.7</v>
          </cell>
          <cell r="BH133">
            <v>0.8</v>
          </cell>
          <cell r="BI133">
            <v>5.9</v>
          </cell>
          <cell r="BJ133">
            <v>0.9</v>
          </cell>
          <cell r="BK133">
            <v>3.3</v>
          </cell>
          <cell r="BL133">
            <v>4</v>
          </cell>
          <cell r="BM133">
            <v>5.0999999999999996</v>
          </cell>
          <cell r="BN133">
            <v>4.0999999999999996</v>
          </cell>
          <cell r="BO133">
            <v>0.5</v>
          </cell>
          <cell r="BP133">
            <v>-1.1000000000000001</v>
          </cell>
          <cell r="BQ133">
            <v>1.3</v>
          </cell>
          <cell r="BR133">
            <v>-1.3</v>
          </cell>
          <cell r="BS133">
            <v>-0.8</v>
          </cell>
          <cell r="BT133">
            <v>-0.3</v>
          </cell>
          <cell r="BU133">
            <v>1.3</v>
          </cell>
          <cell r="BV133">
            <v>0.1</v>
          </cell>
          <cell r="BW133">
            <v>0.2</v>
          </cell>
          <cell r="BX133">
            <v>0.8</v>
          </cell>
          <cell r="CB133">
            <v>-3.1</v>
          </cell>
          <cell r="CC133">
            <v>-1.5</v>
          </cell>
          <cell r="CD133">
            <v>1</v>
          </cell>
          <cell r="CE133">
            <v>0.9</v>
          </cell>
          <cell r="CF133">
            <v>-0.6</v>
          </cell>
          <cell r="CG133">
            <v>9.8000000000000007</v>
          </cell>
          <cell r="CH133">
            <v>2.4</v>
          </cell>
          <cell r="CI133">
            <v>1.9</v>
          </cell>
          <cell r="CJ133">
            <v>1.6</v>
          </cell>
          <cell r="CM133">
            <v>1.5</v>
          </cell>
          <cell r="CP133">
            <v>0.9</v>
          </cell>
          <cell r="CS133">
            <v>1</v>
          </cell>
          <cell r="CV133">
            <v>0.1</v>
          </cell>
          <cell r="CW133">
            <v>0.1</v>
          </cell>
          <cell r="CX133">
            <v>0.2</v>
          </cell>
          <cell r="CY133">
            <v>0.9</v>
          </cell>
          <cell r="CZ133">
            <v>1.6</v>
          </cell>
          <cell r="DA133">
            <v>0.9</v>
          </cell>
          <cell r="DB133">
            <v>0.8</v>
          </cell>
          <cell r="DC133">
            <v>0.9</v>
          </cell>
          <cell r="DD133">
            <v>0.5</v>
          </cell>
          <cell r="DE133">
            <v>-1</v>
          </cell>
          <cell r="DF133">
            <v>0.2</v>
          </cell>
          <cell r="DG133">
            <v>4931</v>
          </cell>
          <cell r="DH133">
            <v>838</v>
          </cell>
          <cell r="DI133">
            <v>5686</v>
          </cell>
          <cell r="DJ133">
            <v>1120</v>
          </cell>
          <cell r="DK133">
            <v>3297</v>
          </cell>
          <cell r="DL133">
            <v>896</v>
          </cell>
          <cell r="DM133">
            <v>2702</v>
          </cell>
          <cell r="DN133">
            <v>6922</v>
          </cell>
          <cell r="DO133">
            <v>1598</v>
          </cell>
          <cell r="DP133">
            <v>8047</v>
          </cell>
          <cell r="DQ133">
            <v>4683</v>
          </cell>
          <cell r="DR133">
            <v>4387</v>
          </cell>
          <cell r="DS133">
            <v>3212</v>
          </cell>
          <cell r="DT133">
            <v>3548</v>
          </cell>
          <cell r="DU133">
            <v>5153</v>
          </cell>
          <cell r="DV133">
            <v>21562</v>
          </cell>
          <cell r="DW133">
            <v>3960</v>
          </cell>
          <cell r="DX133">
            <v>230</v>
          </cell>
          <cell r="DY133">
            <v>2972</v>
          </cell>
          <cell r="DZ133">
            <v>7156</v>
          </cell>
          <cell r="ED133">
            <v>12458</v>
          </cell>
          <cell r="EE133">
            <v>7647</v>
          </cell>
          <cell r="EF133">
            <v>7327</v>
          </cell>
          <cell r="EG133">
            <v>5106</v>
          </cell>
          <cell r="EH133">
            <v>2555</v>
          </cell>
          <cell r="EI133">
            <v>556</v>
          </cell>
          <cell r="EJ133">
            <v>1621</v>
          </cell>
          <cell r="EK133">
            <v>4012</v>
          </cell>
          <cell r="EL133">
            <v>8678</v>
          </cell>
          <cell r="EO133">
            <v>2808</v>
          </cell>
          <cell r="ER133">
            <v>11824</v>
          </cell>
          <cell r="EU133">
            <v>5351</v>
          </cell>
          <cell r="EX133">
            <v>8291</v>
          </cell>
          <cell r="EY133">
            <v>5148</v>
          </cell>
          <cell r="EZ133">
            <v>11592</v>
          </cell>
          <cell r="FA133">
            <v>11445</v>
          </cell>
          <cell r="FB133">
            <v>9571</v>
          </cell>
          <cell r="FC133">
            <v>1493</v>
          </cell>
          <cell r="FD133">
            <v>4241</v>
          </cell>
          <cell r="FE133">
            <v>19016</v>
          </cell>
          <cell r="FF133">
            <v>174100</v>
          </cell>
          <cell r="FG133">
            <v>15865</v>
          </cell>
          <cell r="FH133">
            <v>-716</v>
          </cell>
          <cell r="FI133">
            <v>188964</v>
          </cell>
          <cell r="FJ133">
            <v>-3.8</v>
          </cell>
          <cell r="FK133">
            <v>-1.4</v>
          </cell>
          <cell r="FL133">
            <v>-3.4</v>
          </cell>
          <cell r="FM133">
            <v>4.7</v>
          </cell>
          <cell r="FN133">
            <v>9</v>
          </cell>
          <cell r="FO133">
            <v>1.3</v>
          </cell>
          <cell r="FP133">
            <v>8.5</v>
          </cell>
          <cell r="FQ133">
            <v>7.7</v>
          </cell>
          <cell r="FR133">
            <v>29.2</v>
          </cell>
          <cell r="FS133">
            <v>9</v>
          </cell>
          <cell r="FT133">
            <v>2.2000000000000002</v>
          </cell>
          <cell r="FU133">
            <v>4.9000000000000004</v>
          </cell>
          <cell r="FV133">
            <v>2.6</v>
          </cell>
          <cell r="FW133">
            <v>1</v>
          </cell>
          <cell r="FX133">
            <v>-1</v>
          </cell>
          <cell r="FY133">
            <v>1.3</v>
          </cell>
          <cell r="FZ133">
            <v>1.8</v>
          </cell>
          <cell r="GA133">
            <v>-0.7</v>
          </cell>
          <cell r="GB133">
            <v>1</v>
          </cell>
          <cell r="GC133">
            <v>1.3</v>
          </cell>
          <cell r="GG133">
            <v>-2</v>
          </cell>
          <cell r="GH133">
            <v>0.4</v>
          </cell>
          <cell r="GI133">
            <v>1.6</v>
          </cell>
          <cell r="GJ133">
            <v>2.7</v>
          </cell>
          <cell r="GK133">
            <v>0.2</v>
          </cell>
          <cell r="GL133">
            <v>28.2</v>
          </cell>
          <cell r="GM133">
            <v>6.1</v>
          </cell>
          <cell r="GN133">
            <v>3.8</v>
          </cell>
          <cell r="GO133">
            <v>4.0999999999999996</v>
          </cell>
          <cell r="GR133">
            <v>-0.3</v>
          </cell>
          <cell r="GU133">
            <v>0.8</v>
          </cell>
          <cell r="GX133">
            <v>0.5</v>
          </cell>
          <cell r="HA133">
            <v>-0.4</v>
          </cell>
          <cell r="HB133">
            <v>-0.4</v>
          </cell>
          <cell r="HC133">
            <v>0.8</v>
          </cell>
          <cell r="HD133">
            <v>0.9</v>
          </cell>
          <cell r="HE133">
            <v>1.4</v>
          </cell>
          <cell r="HF133">
            <v>1.9</v>
          </cell>
          <cell r="HG133">
            <v>1.4</v>
          </cell>
          <cell r="HH133">
            <v>0.9</v>
          </cell>
          <cell r="HI133">
            <v>1.2</v>
          </cell>
          <cell r="HJ133">
            <v>-0.7</v>
          </cell>
          <cell r="HK133">
            <v>0.8</v>
          </cell>
          <cell r="HL133">
            <v>3816</v>
          </cell>
          <cell r="HM133">
            <v>828</v>
          </cell>
          <cell r="HN133">
            <v>4544</v>
          </cell>
          <cell r="HO133">
            <v>1074</v>
          </cell>
          <cell r="HP133">
            <v>3268</v>
          </cell>
          <cell r="HQ133">
            <v>876</v>
          </cell>
          <cell r="HR133">
            <v>2591</v>
          </cell>
          <cell r="HS133">
            <v>6731</v>
          </cell>
          <cell r="HT133">
            <v>1369</v>
          </cell>
          <cell r="HU133">
            <v>7758</v>
          </cell>
          <cell r="HV133">
            <v>4557</v>
          </cell>
          <cell r="HW133">
            <v>4223</v>
          </cell>
          <cell r="HX133">
            <v>3051</v>
          </cell>
          <cell r="HY133">
            <v>3225</v>
          </cell>
          <cell r="HZ133">
            <v>4793</v>
          </cell>
          <cell r="IA133">
            <v>20346</v>
          </cell>
          <cell r="IB133">
            <v>3818</v>
          </cell>
          <cell r="IC133">
            <v>194</v>
          </cell>
          <cell r="ID133">
            <v>3109</v>
          </cell>
          <cell r="IE133">
            <v>7016</v>
          </cell>
          <cell r="II133">
            <v>11549</v>
          </cell>
          <cell r="IJ133">
            <v>7282</v>
          </cell>
          <cell r="IK133">
            <v>6943</v>
          </cell>
          <cell r="IL133">
            <v>5062</v>
          </cell>
          <cell r="IM133">
            <v>2507</v>
          </cell>
          <cell r="IN133">
            <v>548</v>
          </cell>
          <cell r="IO133">
            <v>1579</v>
          </cell>
          <cell r="IP133">
            <v>3950</v>
          </cell>
          <cell r="IQ133">
            <v>8519</v>
          </cell>
        </row>
        <row r="134">
          <cell r="B134">
            <v>5065</v>
          </cell>
          <cell r="C134">
            <v>843</v>
          </cell>
          <cell r="D134">
            <v>5828</v>
          </cell>
          <cell r="E134">
            <v>1173</v>
          </cell>
          <cell r="F134">
            <v>3273</v>
          </cell>
          <cell r="G134">
            <v>884</v>
          </cell>
          <cell r="H134">
            <v>2773</v>
          </cell>
          <cell r="I134">
            <v>7097</v>
          </cell>
          <cell r="J134">
            <v>1389</v>
          </cell>
          <cell r="K134">
            <v>8163</v>
          </cell>
          <cell r="L134">
            <v>4641</v>
          </cell>
          <cell r="M134">
            <v>4368</v>
          </cell>
          <cell r="N134">
            <v>3163</v>
          </cell>
          <cell r="O134">
            <v>3484</v>
          </cell>
          <cell r="P134">
            <v>5137</v>
          </cell>
          <cell r="Q134">
            <v>21390</v>
          </cell>
          <cell r="R134">
            <v>3995</v>
          </cell>
          <cell r="S134">
            <v>227</v>
          </cell>
          <cell r="T134">
            <v>2952</v>
          </cell>
          <cell r="U134">
            <v>7168</v>
          </cell>
          <cell r="Y134">
            <v>12161</v>
          </cell>
          <cell r="Z134">
            <v>7423</v>
          </cell>
          <cell r="AA134">
            <v>7338</v>
          </cell>
          <cell r="AB134">
            <v>5066</v>
          </cell>
          <cell r="AC134">
            <v>2502</v>
          </cell>
          <cell r="AD134">
            <v>578</v>
          </cell>
          <cell r="AE134">
            <v>1613</v>
          </cell>
          <cell r="AF134">
            <v>4047</v>
          </cell>
          <cell r="AG134">
            <v>8668</v>
          </cell>
          <cell r="AJ134">
            <v>2873</v>
          </cell>
          <cell r="AM134">
            <v>11722</v>
          </cell>
          <cell r="AP134">
            <v>5347</v>
          </cell>
          <cell r="AS134">
            <v>8203</v>
          </cell>
          <cell r="AT134">
            <v>5143</v>
          </cell>
          <cell r="AU134">
            <v>11609</v>
          </cell>
          <cell r="AV134">
            <v>11450</v>
          </cell>
          <cell r="AW134">
            <v>9703</v>
          </cell>
          <cell r="AX134">
            <v>1491</v>
          </cell>
          <cell r="AY134">
            <v>4250</v>
          </cell>
          <cell r="AZ134">
            <v>19171</v>
          </cell>
          <cell r="BA134">
            <v>174204</v>
          </cell>
          <cell r="BB134">
            <v>15744</v>
          </cell>
          <cell r="BC134">
            <v>-738</v>
          </cell>
          <cell r="BD134">
            <v>188924</v>
          </cell>
          <cell r="BE134">
            <v>1.1000000000000001</v>
          </cell>
          <cell r="BF134">
            <v>0</v>
          </cell>
          <cell r="BG134">
            <v>1</v>
          </cell>
          <cell r="BH134">
            <v>3.1</v>
          </cell>
          <cell r="BI134">
            <v>1.4</v>
          </cell>
          <cell r="BJ134">
            <v>-0.6</v>
          </cell>
          <cell r="BK134">
            <v>4.2</v>
          </cell>
          <cell r="BL134">
            <v>3.5</v>
          </cell>
          <cell r="BM134">
            <v>-1.1000000000000001</v>
          </cell>
          <cell r="BN134">
            <v>3.3</v>
          </cell>
          <cell r="BO134">
            <v>0.4</v>
          </cell>
          <cell r="BP134">
            <v>2.5</v>
          </cell>
          <cell r="BQ134">
            <v>-0.7</v>
          </cell>
          <cell r="BR134">
            <v>-0.6</v>
          </cell>
          <cell r="BS134">
            <v>-1</v>
          </cell>
          <cell r="BT134">
            <v>0</v>
          </cell>
          <cell r="BU134">
            <v>1</v>
          </cell>
          <cell r="BV134">
            <v>-1.6</v>
          </cell>
          <cell r="BW134">
            <v>0.2</v>
          </cell>
          <cell r="BX134">
            <v>0.4</v>
          </cell>
          <cell r="CB134">
            <v>-1.8</v>
          </cell>
          <cell r="CC134">
            <v>-2.1</v>
          </cell>
          <cell r="CD134">
            <v>0.5</v>
          </cell>
          <cell r="CE134">
            <v>0.1</v>
          </cell>
          <cell r="CF134">
            <v>-1.7</v>
          </cell>
          <cell r="CG134">
            <v>10.9</v>
          </cell>
          <cell r="CH134">
            <v>1.2</v>
          </cell>
          <cell r="CI134">
            <v>1.4</v>
          </cell>
          <cell r="CJ134">
            <v>0.9</v>
          </cell>
          <cell r="CM134">
            <v>0.8</v>
          </cell>
          <cell r="CP134">
            <v>-0.6</v>
          </cell>
          <cell r="CS134">
            <v>0</v>
          </cell>
          <cell r="CV134">
            <v>-0.9</v>
          </cell>
          <cell r="CW134">
            <v>0</v>
          </cell>
          <cell r="CX134">
            <v>0.4</v>
          </cell>
          <cell r="CY134">
            <v>0.1</v>
          </cell>
          <cell r="CZ134">
            <v>1.4</v>
          </cell>
          <cell r="DA134">
            <v>0.4</v>
          </cell>
          <cell r="DB134">
            <v>0.4</v>
          </cell>
          <cell r="DC134">
            <v>0.8</v>
          </cell>
          <cell r="DD134">
            <v>0.3</v>
          </cell>
          <cell r="DE134">
            <v>-0.8</v>
          </cell>
          <cell r="DF134">
            <v>0.2</v>
          </cell>
          <cell r="DG134">
            <v>4945</v>
          </cell>
          <cell r="DH134">
            <v>834</v>
          </cell>
          <cell r="DI134">
            <v>5698</v>
          </cell>
          <cell r="DJ134">
            <v>1203</v>
          </cell>
          <cell r="DK134">
            <v>3294</v>
          </cell>
          <cell r="DL134">
            <v>878</v>
          </cell>
          <cell r="DM134">
            <v>2799</v>
          </cell>
          <cell r="DN134">
            <v>7161</v>
          </cell>
          <cell r="DO134">
            <v>1261</v>
          </cell>
          <cell r="DP134">
            <v>8185</v>
          </cell>
          <cell r="DQ134">
            <v>4553</v>
          </cell>
          <cell r="DR134">
            <v>4267</v>
          </cell>
          <cell r="DS134">
            <v>3204</v>
          </cell>
          <cell r="DT134">
            <v>3463</v>
          </cell>
          <cell r="DU134">
            <v>5208</v>
          </cell>
          <cell r="DV134">
            <v>21352</v>
          </cell>
          <cell r="DW134">
            <v>4008</v>
          </cell>
          <cell r="DX134">
            <v>229</v>
          </cell>
          <cell r="DY134">
            <v>2921</v>
          </cell>
          <cell r="DZ134">
            <v>7168</v>
          </cell>
          <cell r="ED134">
            <v>11861</v>
          </cell>
          <cell r="EE134">
            <v>7419</v>
          </cell>
          <cell r="EF134">
            <v>7314</v>
          </cell>
          <cell r="EG134">
            <v>5050</v>
          </cell>
          <cell r="EH134">
            <v>2498</v>
          </cell>
          <cell r="EI134">
            <v>583</v>
          </cell>
          <cell r="EJ134">
            <v>1612</v>
          </cell>
          <cell r="EK134">
            <v>4079</v>
          </cell>
          <cell r="EL134">
            <v>8698</v>
          </cell>
          <cell r="EO134">
            <v>2936</v>
          </cell>
          <cell r="ER134">
            <v>11694</v>
          </cell>
          <cell r="EU134">
            <v>5346</v>
          </cell>
          <cell r="EX134">
            <v>8221</v>
          </cell>
          <cell r="EY134">
            <v>5142</v>
          </cell>
          <cell r="EZ134">
            <v>11637</v>
          </cell>
          <cell r="FA134">
            <v>11468</v>
          </cell>
          <cell r="FB134">
            <v>9732</v>
          </cell>
          <cell r="FC134">
            <v>1487</v>
          </cell>
          <cell r="FD134">
            <v>4255</v>
          </cell>
          <cell r="FE134">
            <v>19171</v>
          </cell>
          <cell r="FF134">
            <v>173996</v>
          </cell>
          <cell r="FG134">
            <v>15882</v>
          </cell>
          <cell r="FH134">
            <v>-407</v>
          </cell>
          <cell r="FI134">
            <v>189176</v>
          </cell>
          <cell r="FJ134">
            <v>0.3</v>
          </cell>
          <cell r="FK134">
            <v>-0.5</v>
          </cell>
          <cell r="FL134">
            <v>0.2</v>
          </cell>
          <cell r="FM134">
            <v>7.4</v>
          </cell>
          <cell r="FN134">
            <v>-0.1</v>
          </cell>
          <cell r="FO134">
            <v>-2</v>
          </cell>
          <cell r="FP134">
            <v>3.6</v>
          </cell>
          <cell r="FQ134">
            <v>3.4</v>
          </cell>
          <cell r="FR134">
            <v>-21.1</v>
          </cell>
          <cell r="FS134">
            <v>1.7</v>
          </cell>
          <cell r="FT134">
            <v>-2.8</v>
          </cell>
          <cell r="FU134">
            <v>-2.7</v>
          </cell>
          <cell r="FV134">
            <v>-0.3</v>
          </cell>
          <cell r="FW134">
            <v>-2.4</v>
          </cell>
          <cell r="FX134">
            <v>1.1000000000000001</v>
          </cell>
          <cell r="FY134">
            <v>-1</v>
          </cell>
          <cell r="FZ134">
            <v>1.2</v>
          </cell>
          <cell r="GA134">
            <v>-0.5</v>
          </cell>
          <cell r="GB134">
            <v>-1.7</v>
          </cell>
          <cell r="GC134">
            <v>0.2</v>
          </cell>
          <cell r="GG134">
            <v>-4.8</v>
          </cell>
          <cell r="GH134">
            <v>-3</v>
          </cell>
          <cell r="GI134">
            <v>-0.2</v>
          </cell>
          <cell r="GJ134">
            <v>-1.1000000000000001</v>
          </cell>
          <cell r="GK134">
            <v>-2.2000000000000002</v>
          </cell>
          <cell r="GL134">
            <v>4.8</v>
          </cell>
          <cell r="GM134">
            <v>-0.6</v>
          </cell>
          <cell r="GN134">
            <v>1.7</v>
          </cell>
          <cell r="GO134">
            <v>0.2</v>
          </cell>
          <cell r="GR134">
            <v>4.5</v>
          </cell>
          <cell r="GU134">
            <v>-1.1000000000000001</v>
          </cell>
          <cell r="GX134">
            <v>-0.1</v>
          </cell>
          <cell r="HA134">
            <v>-0.8</v>
          </cell>
          <cell r="HB134">
            <v>-0.1</v>
          </cell>
          <cell r="HC134">
            <v>0.4</v>
          </cell>
          <cell r="HD134">
            <v>0.2</v>
          </cell>
          <cell r="HE134">
            <v>1.7</v>
          </cell>
          <cell r="HF134">
            <v>-0.4</v>
          </cell>
          <cell r="HG134">
            <v>0.3</v>
          </cell>
          <cell r="HH134">
            <v>0.8</v>
          </cell>
          <cell r="HI134">
            <v>-0.1</v>
          </cell>
          <cell r="HJ134">
            <v>0.1</v>
          </cell>
          <cell r="HK134">
            <v>0.1</v>
          </cell>
          <cell r="HL134">
            <v>3351</v>
          </cell>
          <cell r="HM134">
            <v>820</v>
          </cell>
          <cell r="HN134">
            <v>4068</v>
          </cell>
          <cell r="HO134">
            <v>1177</v>
          </cell>
          <cell r="HP134">
            <v>3248</v>
          </cell>
          <cell r="HQ134">
            <v>873</v>
          </cell>
          <cell r="HR134">
            <v>2795</v>
          </cell>
          <cell r="HS134">
            <v>7087</v>
          </cell>
          <cell r="HT134">
            <v>1306</v>
          </cell>
          <cell r="HU134">
            <v>8122</v>
          </cell>
          <cell r="HV134">
            <v>4374</v>
          </cell>
          <cell r="HW134">
            <v>4284</v>
          </cell>
          <cell r="HX134">
            <v>3205</v>
          </cell>
          <cell r="HY134">
            <v>3529</v>
          </cell>
          <cell r="HZ134">
            <v>5094</v>
          </cell>
          <cell r="IA134">
            <v>21141</v>
          </cell>
          <cell r="IB134">
            <v>4043</v>
          </cell>
          <cell r="IC134">
            <v>240</v>
          </cell>
          <cell r="ID134">
            <v>2771</v>
          </cell>
          <cell r="IE134">
            <v>7134</v>
          </cell>
          <cell r="II134">
            <v>12326</v>
          </cell>
          <cell r="IJ134">
            <v>7441</v>
          </cell>
          <cell r="IK134">
            <v>7101</v>
          </cell>
          <cell r="IL134">
            <v>4776</v>
          </cell>
          <cell r="IM134">
            <v>2488</v>
          </cell>
          <cell r="IN134">
            <v>549</v>
          </cell>
          <cell r="IO134">
            <v>1594</v>
          </cell>
          <cell r="IP134">
            <v>4067</v>
          </cell>
          <cell r="IQ134">
            <v>8619</v>
          </cell>
        </row>
        <row r="135">
          <cell r="B135">
            <v>5239</v>
          </cell>
          <cell r="C135">
            <v>851</v>
          </cell>
          <cell r="D135">
            <v>6010</v>
          </cell>
          <cell r="E135">
            <v>1199</v>
          </cell>
          <cell r="F135">
            <v>3227</v>
          </cell>
          <cell r="G135">
            <v>873</v>
          </cell>
          <cell r="H135">
            <v>2825</v>
          </cell>
          <cell r="I135">
            <v>7219</v>
          </cell>
          <cell r="J135">
            <v>1273</v>
          </cell>
          <cell r="K135">
            <v>8250</v>
          </cell>
          <cell r="L135">
            <v>4697</v>
          </cell>
          <cell r="M135">
            <v>4420</v>
          </cell>
          <cell r="N135">
            <v>3124</v>
          </cell>
          <cell r="O135">
            <v>3422</v>
          </cell>
          <cell r="P135">
            <v>5035</v>
          </cell>
          <cell r="Q135">
            <v>21282</v>
          </cell>
          <cell r="R135">
            <v>4017</v>
          </cell>
          <cell r="S135">
            <v>222</v>
          </cell>
          <cell r="T135">
            <v>2993</v>
          </cell>
          <cell r="U135">
            <v>7199</v>
          </cell>
          <cell r="Y135">
            <v>12083</v>
          </cell>
          <cell r="Z135">
            <v>7204</v>
          </cell>
          <cell r="AA135">
            <v>7302</v>
          </cell>
          <cell r="AB135">
            <v>5026</v>
          </cell>
          <cell r="AC135">
            <v>2472</v>
          </cell>
          <cell r="AD135">
            <v>598</v>
          </cell>
          <cell r="AE135">
            <v>1595</v>
          </cell>
          <cell r="AF135">
            <v>4035</v>
          </cell>
          <cell r="AG135">
            <v>8632</v>
          </cell>
          <cell r="AJ135">
            <v>2901</v>
          </cell>
          <cell r="AM135">
            <v>11580</v>
          </cell>
          <cell r="AP135">
            <v>5350</v>
          </cell>
          <cell r="AS135">
            <v>8150</v>
          </cell>
          <cell r="AT135">
            <v>5176</v>
          </cell>
          <cell r="AU135">
            <v>11661</v>
          </cell>
          <cell r="AV135">
            <v>11432</v>
          </cell>
          <cell r="AW135">
            <v>9812</v>
          </cell>
          <cell r="AX135">
            <v>1493</v>
          </cell>
          <cell r="AY135">
            <v>4264</v>
          </cell>
          <cell r="AZ135">
            <v>19322</v>
          </cell>
          <cell r="BA135">
            <v>174225</v>
          </cell>
          <cell r="BB135">
            <v>15697</v>
          </cell>
          <cell r="BC135">
            <v>-767</v>
          </cell>
          <cell r="BD135">
            <v>188869</v>
          </cell>
          <cell r="BE135">
            <v>3.4</v>
          </cell>
          <cell r="BF135">
            <v>0.9</v>
          </cell>
          <cell r="BG135">
            <v>3.1</v>
          </cell>
          <cell r="BH135">
            <v>2.2000000000000002</v>
          </cell>
          <cell r="BI135">
            <v>-1.4</v>
          </cell>
          <cell r="BJ135">
            <v>-1.2</v>
          </cell>
          <cell r="BK135">
            <v>1.9</v>
          </cell>
          <cell r="BL135">
            <v>1.7</v>
          </cell>
          <cell r="BM135">
            <v>-8.4</v>
          </cell>
          <cell r="BN135">
            <v>1.1000000000000001</v>
          </cell>
          <cell r="BO135">
            <v>1.2</v>
          </cell>
          <cell r="BP135">
            <v>1.2</v>
          </cell>
          <cell r="BQ135">
            <v>-1.2</v>
          </cell>
          <cell r="BR135">
            <v>-1.8</v>
          </cell>
          <cell r="BS135">
            <v>-2</v>
          </cell>
          <cell r="BT135">
            <v>-0.5</v>
          </cell>
          <cell r="BU135">
            <v>0.5</v>
          </cell>
          <cell r="BV135">
            <v>-2.2999999999999998</v>
          </cell>
          <cell r="BW135">
            <v>1.4</v>
          </cell>
          <cell r="BX135">
            <v>0.4</v>
          </cell>
          <cell r="CB135">
            <v>-0.6</v>
          </cell>
          <cell r="CC135">
            <v>-3</v>
          </cell>
          <cell r="CD135">
            <v>-0.5</v>
          </cell>
          <cell r="CE135">
            <v>-0.8</v>
          </cell>
          <cell r="CF135">
            <v>-1.2</v>
          </cell>
          <cell r="CG135">
            <v>3.5</v>
          </cell>
          <cell r="CH135">
            <v>-1.1000000000000001</v>
          </cell>
          <cell r="CI135">
            <v>-0.3</v>
          </cell>
          <cell r="CJ135">
            <v>-0.4</v>
          </cell>
          <cell r="CM135">
            <v>1</v>
          </cell>
          <cell r="CP135">
            <v>-1.2</v>
          </cell>
          <cell r="CS135">
            <v>0.1</v>
          </cell>
          <cell r="CV135">
            <v>-0.6</v>
          </cell>
          <cell r="CW135">
            <v>0.6</v>
          </cell>
          <cell r="CX135">
            <v>0.4</v>
          </cell>
          <cell r="CY135">
            <v>-0.2</v>
          </cell>
          <cell r="CZ135">
            <v>1.1000000000000001</v>
          </cell>
          <cell r="DA135">
            <v>0.2</v>
          </cell>
          <cell r="DB135">
            <v>0.3</v>
          </cell>
          <cell r="DC135">
            <v>0.8</v>
          </cell>
          <cell r="DD135">
            <v>0</v>
          </cell>
          <cell r="DE135">
            <v>-0.3</v>
          </cell>
          <cell r="DF135">
            <v>0</v>
          </cell>
          <cell r="DG135">
            <v>5308</v>
          </cell>
          <cell r="DH135">
            <v>863</v>
          </cell>
          <cell r="DI135">
            <v>6089</v>
          </cell>
          <cell r="DJ135">
            <v>1204</v>
          </cell>
          <cell r="DK135">
            <v>3175</v>
          </cell>
          <cell r="DL135">
            <v>875</v>
          </cell>
          <cell r="DM135">
            <v>2762</v>
          </cell>
          <cell r="DN135">
            <v>7146</v>
          </cell>
          <cell r="DO135">
            <v>1365</v>
          </cell>
          <cell r="DP135">
            <v>8214</v>
          </cell>
          <cell r="DQ135">
            <v>4740</v>
          </cell>
          <cell r="DR135">
            <v>4427</v>
          </cell>
          <cell r="DS135">
            <v>3069</v>
          </cell>
          <cell r="DT135">
            <v>3432</v>
          </cell>
          <cell r="DU135">
            <v>5014</v>
          </cell>
          <cell r="DV135">
            <v>21246</v>
          </cell>
          <cell r="DW135">
            <v>4009</v>
          </cell>
          <cell r="DX135">
            <v>220</v>
          </cell>
          <cell r="DY135">
            <v>2969</v>
          </cell>
          <cell r="DZ135">
            <v>7170</v>
          </cell>
          <cell r="ED135">
            <v>12254</v>
          </cell>
          <cell r="EE135">
            <v>7199</v>
          </cell>
          <cell r="EF135">
            <v>7356</v>
          </cell>
          <cell r="EG135">
            <v>5046</v>
          </cell>
          <cell r="EH135">
            <v>2472</v>
          </cell>
          <cell r="EI135">
            <v>595</v>
          </cell>
          <cell r="EJ135">
            <v>1607</v>
          </cell>
          <cell r="EK135">
            <v>4022</v>
          </cell>
          <cell r="EL135">
            <v>8631</v>
          </cell>
          <cell r="EO135">
            <v>2860</v>
          </cell>
          <cell r="ER135">
            <v>11635</v>
          </cell>
          <cell r="EU135">
            <v>5289</v>
          </cell>
          <cell r="EX135">
            <v>8044</v>
          </cell>
          <cell r="EY135">
            <v>5121</v>
          </cell>
          <cell r="EZ135">
            <v>11632</v>
          </cell>
          <cell r="FA135">
            <v>11403</v>
          </cell>
          <cell r="FB135">
            <v>9785</v>
          </cell>
          <cell r="FC135">
            <v>1495</v>
          </cell>
          <cell r="FD135">
            <v>4246</v>
          </cell>
          <cell r="FE135">
            <v>19322</v>
          </cell>
          <cell r="FF135">
            <v>174218</v>
          </cell>
          <cell r="FG135">
            <v>15394</v>
          </cell>
          <cell r="FH135">
            <v>-1209</v>
          </cell>
          <cell r="FI135">
            <v>188131</v>
          </cell>
          <cell r="FJ135">
            <v>7.3</v>
          </cell>
          <cell r="FK135">
            <v>3.5</v>
          </cell>
          <cell r="FL135">
            <v>6.9</v>
          </cell>
          <cell r="FM135">
            <v>0.1</v>
          </cell>
          <cell r="FN135">
            <v>-3.6</v>
          </cell>
          <cell r="FO135">
            <v>-0.4</v>
          </cell>
          <cell r="FP135">
            <v>-1.3</v>
          </cell>
          <cell r="FQ135">
            <v>-0.2</v>
          </cell>
          <cell r="FR135">
            <v>8.3000000000000007</v>
          </cell>
          <cell r="FS135">
            <v>0.4</v>
          </cell>
          <cell r="FT135">
            <v>4.0999999999999996</v>
          </cell>
          <cell r="FU135">
            <v>3.7</v>
          </cell>
          <cell r="FV135">
            <v>-4.2</v>
          </cell>
          <cell r="FW135">
            <v>-0.9</v>
          </cell>
          <cell r="FX135">
            <v>-3.7</v>
          </cell>
          <cell r="FY135">
            <v>-0.5</v>
          </cell>
          <cell r="FZ135">
            <v>0</v>
          </cell>
          <cell r="GA135">
            <v>-3.7</v>
          </cell>
          <cell r="GB135">
            <v>1.6</v>
          </cell>
          <cell r="GC135">
            <v>0</v>
          </cell>
          <cell r="GG135">
            <v>3.3</v>
          </cell>
          <cell r="GH135">
            <v>-3</v>
          </cell>
          <cell r="GI135">
            <v>0.6</v>
          </cell>
          <cell r="GJ135">
            <v>-0.1</v>
          </cell>
          <cell r="GK135">
            <v>-1</v>
          </cell>
          <cell r="GL135">
            <v>2</v>
          </cell>
          <cell r="GM135">
            <v>-0.3</v>
          </cell>
          <cell r="GN135">
            <v>-1.4</v>
          </cell>
          <cell r="GO135">
            <v>-0.8</v>
          </cell>
          <cell r="GR135">
            <v>-2.6</v>
          </cell>
          <cell r="GU135">
            <v>-0.5</v>
          </cell>
          <cell r="GX135">
            <v>-1.1000000000000001</v>
          </cell>
          <cell r="HA135">
            <v>-2.2000000000000002</v>
          </cell>
          <cell r="HB135">
            <v>-0.4</v>
          </cell>
          <cell r="HC135">
            <v>0</v>
          </cell>
          <cell r="HD135">
            <v>-0.6</v>
          </cell>
          <cell r="HE135">
            <v>0.5</v>
          </cell>
          <cell r="HF135">
            <v>0.5</v>
          </cell>
          <cell r="HG135">
            <v>-0.2</v>
          </cell>
          <cell r="HH135">
            <v>0.8</v>
          </cell>
          <cell r="HI135">
            <v>0.1</v>
          </cell>
          <cell r="HJ135">
            <v>-3.1</v>
          </cell>
          <cell r="HK135">
            <v>-0.6</v>
          </cell>
          <cell r="HL135">
            <v>4390</v>
          </cell>
          <cell r="HM135">
            <v>870</v>
          </cell>
          <cell r="HN135">
            <v>5152</v>
          </cell>
          <cell r="HO135">
            <v>1272</v>
          </cell>
          <cell r="HP135">
            <v>3286</v>
          </cell>
          <cell r="HQ135">
            <v>906</v>
          </cell>
          <cell r="HR135">
            <v>2854</v>
          </cell>
          <cell r="HS135">
            <v>7435</v>
          </cell>
          <cell r="HT135">
            <v>1359</v>
          </cell>
          <cell r="HU135">
            <v>8519</v>
          </cell>
          <cell r="HV135">
            <v>4737</v>
          </cell>
          <cell r="HW135">
            <v>4534</v>
          </cell>
          <cell r="HX135">
            <v>3171</v>
          </cell>
          <cell r="HY135">
            <v>3563</v>
          </cell>
          <cell r="HZ135">
            <v>5216</v>
          </cell>
          <cell r="IA135">
            <v>21824</v>
          </cell>
          <cell r="IB135">
            <v>4247</v>
          </cell>
          <cell r="IC135">
            <v>260</v>
          </cell>
          <cell r="ID135">
            <v>2838</v>
          </cell>
          <cell r="IE135">
            <v>7449</v>
          </cell>
          <cell r="II135">
            <v>12229</v>
          </cell>
          <cell r="IJ135">
            <v>7235</v>
          </cell>
          <cell r="IK135">
            <v>7188</v>
          </cell>
          <cell r="IL135">
            <v>4983</v>
          </cell>
          <cell r="IM135">
            <v>2465</v>
          </cell>
          <cell r="IN135">
            <v>618</v>
          </cell>
          <cell r="IO135">
            <v>1633</v>
          </cell>
          <cell r="IP135">
            <v>4038</v>
          </cell>
          <cell r="IQ135">
            <v>8687</v>
          </cell>
        </row>
        <row r="136">
          <cell r="B136">
            <v>5381</v>
          </cell>
          <cell r="C136">
            <v>857</v>
          </cell>
          <cell r="D136">
            <v>6155</v>
          </cell>
          <cell r="E136">
            <v>1198</v>
          </cell>
          <cell r="F136">
            <v>3157</v>
          </cell>
          <cell r="G136">
            <v>877</v>
          </cell>
          <cell r="H136">
            <v>2777</v>
          </cell>
          <cell r="I136">
            <v>7212</v>
          </cell>
          <cell r="J136">
            <v>1149</v>
          </cell>
          <cell r="K136">
            <v>8191</v>
          </cell>
          <cell r="L136">
            <v>4752</v>
          </cell>
          <cell r="M136">
            <v>4399</v>
          </cell>
          <cell r="N136">
            <v>3102</v>
          </cell>
          <cell r="O136">
            <v>3364</v>
          </cell>
          <cell r="P136">
            <v>4887</v>
          </cell>
          <cell r="Q136">
            <v>21075</v>
          </cell>
          <cell r="R136">
            <v>4013</v>
          </cell>
          <cell r="S136">
            <v>218</v>
          </cell>
          <cell r="T136">
            <v>3058</v>
          </cell>
          <cell r="U136">
            <v>7218</v>
          </cell>
          <cell r="Y136">
            <v>11927</v>
          </cell>
          <cell r="Z136">
            <v>6988</v>
          </cell>
          <cell r="AA136">
            <v>7211</v>
          </cell>
          <cell r="AB136">
            <v>4956</v>
          </cell>
          <cell r="AC136">
            <v>2463</v>
          </cell>
          <cell r="AD136">
            <v>589</v>
          </cell>
          <cell r="AE136">
            <v>1566</v>
          </cell>
          <cell r="AF136">
            <v>3987</v>
          </cell>
          <cell r="AG136">
            <v>8553</v>
          </cell>
          <cell r="AJ136">
            <v>2951</v>
          </cell>
          <cell r="AM136">
            <v>11497</v>
          </cell>
          <cell r="AP136">
            <v>5372</v>
          </cell>
          <cell r="AS136">
            <v>8189</v>
          </cell>
          <cell r="AT136">
            <v>5253</v>
          </cell>
          <cell r="AU136">
            <v>11716</v>
          </cell>
          <cell r="AV136">
            <v>11431</v>
          </cell>
          <cell r="AW136">
            <v>9926</v>
          </cell>
          <cell r="AX136">
            <v>1496</v>
          </cell>
          <cell r="AY136">
            <v>4265</v>
          </cell>
          <cell r="AZ136">
            <v>19468</v>
          </cell>
          <cell r="BA136">
            <v>173692</v>
          </cell>
          <cell r="BB136">
            <v>15654</v>
          </cell>
          <cell r="BC136">
            <v>-917</v>
          </cell>
          <cell r="BD136">
            <v>188137</v>
          </cell>
          <cell r="BE136">
            <v>2.7</v>
          </cell>
          <cell r="BF136">
            <v>0.6</v>
          </cell>
          <cell r="BG136">
            <v>2.4</v>
          </cell>
          <cell r="BH136">
            <v>-0.1</v>
          </cell>
          <cell r="BI136">
            <v>-2.2000000000000002</v>
          </cell>
          <cell r="BJ136">
            <v>0.4</v>
          </cell>
          <cell r="BK136">
            <v>-1.7</v>
          </cell>
          <cell r="BL136">
            <v>-0.1</v>
          </cell>
          <cell r="BM136">
            <v>-9.6999999999999993</v>
          </cell>
          <cell r="BN136">
            <v>-0.7</v>
          </cell>
          <cell r="BO136">
            <v>1.2</v>
          </cell>
          <cell r="BP136">
            <v>-0.5</v>
          </cell>
          <cell r="BQ136">
            <v>-0.7</v>
          </cell>
          <cell r="BR136">
            <v>-1.7</v>
          </cell>
          <cell r="BS136">
            <v>-2.9</v>
          </cell>
          <cell r="BT136">
            <v>-1</v>
          </cell>
          <cell r="BU136">
            <v>-0.1</v>
          </cell>
          <cell r="BV136">
            <v>-1.9</v>
          </cell>
          <cell r="BW136">
            <v>2.2000000000000002</v>
          </cell>
          <cell r="BX136">
            <v>0.3</v>
          </cell>
          <cell r="CB136">
            <v>-1.3</v>
          </cell>
          <cell r="CC136">
            <v>-3</v>
          </cell>
          <cell r="CD136">
            <v>-1.2</v>
          </cell>
          <cell r="CE136">
            <v>-1.4</v>
          </cell>
          <cell r="CF136">
            <v>-0.3</v>
          </cell>
          <cell r="CG136">
            <v>-1.6</v>
          </cell>
          <cell r="CH136">
            <v>-1.8</v>
          </cell>
          <cell r="CI136">
            <v>-1.2</v>
          </cell>
          <cell r="CJ136">
            <v>-0.9</v>
          </cell>
          <cell r="CM136">
            <v>1.7</v>
          </cell>
          <cell r="CP136">
            <v>-0.7</v>
          </cell>
          <cell r="CS136">
            <v>0.4</v>
          </cell>
          <cell r="CV136">
            <v>0.5</v>
          </cell>
          <cell r="CW136">
            <v>1.5</v>
          </cell>
          <cell r="CX136">
            <v>0.5</v>
          </cell>
          <cell r="CY136">
            <v>0</v>
          </cell>
          <cell r="CZ136">
            <v>1.2</v>
          </cell>
          <cell r="DA136">
            <v>0.2</v>
          </cell>
          <cell r="DB136">
            <v>0</v>
          </cell>
          <cell r="DC136">
            <v>0.8</v>
          </cell>
          <cell r="DD136">
            <v>-0.3</v>
          </cell>
          <cell r="DE136">
            <v>-0.3</v>
          </cell>
          <cell r="DF136">
            <v>-0.4</v>
          </cell>
          <cell r="DG136">
            <v>5517</v>
          </cell>
          <cell r="DH136">
            <v>855</v>
          </cell>
          <cell r="DI136">
            <v>6291</v>
          </cell>
          <cell r="DJ136">
            <v>1207</v>
          </cell>
          <cell r="DK136">
            <v>3152</v>
          </cell>
          <cell r="DL136">
            <v>870</v>
          </cell>
          <cell r="DM136">
            <v>2895</v>
          </cell>
          <cell r="DN136">
            <v>7322</v>
          </cell>
          <cell r="DO136">
            <v>1080</v>
          </cell>
          <cell r="DP136">
            <v>8275</v>
          </cell>
          <cell r="DQ136">
            <v>4737</v>
          </cell>
          <cell r="DR136">
            <v>4619</v>
          </cell>
          <cell r="DS136">
            <v>3075</v>
          </cell>
          <cell r="DT136">
            <v>3382</v>
          </cell>
          <cell r="DU136">
            <v>4881</v>
          </cell>
          <cell r="DV136">
            <v>21166</v>
          </cell>
          <cell r="DW136">
            <v>4028</v>
          </cell>
          <cell r="DX136">
            <v>217</v>
          </cell>
          <cell r="DY136">
            <v>3095</v>
          </cell>
          <cell r="DZ136">
            <v>7259</v>
          </cell>
          <cell r="ED136">
            <v>12053</v>
          </cell>
          <cell r="EE136">
            <v>7000</v>
          </cell>
          <cell r="EF136">
            <v>7201</v>
          </cell>
          <cell r="EG136">
            <v>4936</v>
          </cell>
          <cell r="EH136">
            <v>2443</v>
          </cell>
          <cell r="EI136">
            <v>593</v>
          </cell>
          <cell r="EJ136">
            <v>1545</v>
          </cell>
          <cell r="EK136">
            <v>3995</v>
          </cell>
          <cell r="EL136">
            <v>8521</v>
          </cell>
          <cell r="EO136">
            <v>2931</v>
          </cell>
          <cell r="ER136">
            <v>11408</v>
          </cell>
          <cell r="EU136">
            <v>5433</v>
          </cell>
          <cell r="EX136">
            <v>8274</v>
          </cell>
          <cell r="EY136">
            <v>5312</v>
          </cell>
          <cell r="EZ136">
            <v>11710</v>
          </cell>
          <cell r="FA136">
            <v>11425</v>
          </cell>
          <cell r="FB136">
            <v>9923</v>
          </cell>
          <cell r="FC136">
            <v>1494</v>
          </cell>
          <cell r="FD136">
            <v>4274</v>
          </cell>
          <cell r="FE136">
            <v>19467</v>
          </cell>
          <cell r="FF136">
            <v>174057</v>
          </cell>
          <cell r="FG136">
            <v>15883</v>
          </cell>
          <cell r="FH136">
            <v>-410</v>
          </cell>
          <cell r="FI136">
            <v>189228</v>
          </cell>
          <cell r="FJ136">
            <v>3.9</v>
          </cell>
          <cell r="FK136">
            <v>-1</v>
          </cell>
          <cell r="FL136">
            <v>3.3</v>
          </cell>
          <cell r="FM136">
            <v>0.2</v>
          </cell>
          <cell r="FN136">
            <v>-0.7</v>
          </cell>
          <cell r="FO136">
            <v>-0.6</v>
          </cell>
          <cell r="FP136">
            <v>4.8</v>
          </cell>
          <cell r="FQ136">
            <v>2.5</v>
          </cell>
          <cell r="FR136">
            <v>-20.9</v>
          </cell>
          <cell r="FS136">
            <v>0.7</v>
          </cell>
          <cell r="FT136">
            <v>-0.1</v>
          </cell>
          <cell r="FU136">
            <v>4.3</v>
          </cell>
          <cell r="FV136">
            <v>0.2</v>
          </cell>
          <cell r="FW136">
            <v>-1.5</v>
          </cell>
          <cell r="FX136">
            <v>-2.7</v>
          </cell>
          <cell r="FY136">
            <v>-0.4</v>
          </cell>
          <cell r="FZ136">
            <v>0.5</v>
          </cell>
          <cell r="GA136">
            <v>-1.5</v>
          </cell>
          <cell r="GB136">
            <v>4.2</v>
          </cell>
          <cell r="GC136">
            <v>1.2</v>
          </cell>
          <cell r="GG136">
            <v>-1.6</v>
          </cell>
          <cell r="GH136">
            <v>-2.8</v>
          </cell>
          <cell r="GI136">
            <v>-2.1</v>
          </cell>
          <cell r="GJ136">
            <v>-2.2000000000000002</v>
          </cell>
          <cell r="GK136">
            <v>-1.1000000000000001</v>
          </cell>
          <cell r="GL136">
            <v>-0.3</v>
          </cell>
          <cell r="GM136">
            <v>-3.9</v>
          </cell>
          <cell r="GN136">
            <v>-0.7</v>
          </cell>
          <cell r="GO136">
            <v>-1.3</v>
          </cell>
          <cell r="GR136">
            <v>2.5</v>
          </cell>
          <cell r="GU136">
            <v>-2</v>
          </cell>
          <cell r="GX136">
            <v>2.7</v>
          </cell>
          <cell r="HA136">
            <v>2.9</v>
          </cell>
          <cell r="HB136">
            <v>3.7</v>
          </cell>
          <cell r="HC136">
            <v>0.7</v>
          </cell>
          <cell r="HD136">
            <v>0.2</v>
          </cell>
          <cell r="HE136">
            <v>1.4</v>
          </cell>
          <cell r="HF136">
            <v>0</v>
          </cell>
          <cell r="HG136">
            <v>0.7</v>
          </cell>
          <cell r="HH136">
            <v>0.8</v>
          </cell>
          <cell r="HI136">
            <v>-0.1</v>
          </cell>
          <cell r="HJ136">
            <v>3.2</v>
          </cell>
          <cell r="HK136">
            <v>0.6</v>
          </cell>
          <cell r="HL136">
            <v>9150</v>
          </cell>
          <cell r="HM136">
            <v>866</v>
          </cell>
          <cell r="HN136">
            <v>9929</v>
          </cell>
          <cell r="HO136">
            <v>1201</v>
          </cell>
          <cell r="HP136">
            <v>3131</v>
          </cell>
          <cell r="HQ136">
            <v>874</v>
          </cell>
          <cell r="HR136">
            <v>2912</v>
          </cell>
          <cell r="HS136">
            <v>7315</v>
          </cell>
          <cell r="HT136">
            <v>1241</v>
          </cell>
          <cell r="HU136">
            <v>8341</v>
          </cell>
          <cell r="HV136">
            <v>5047</v>
          </cell>
          <cell r="HW136">
            <v>4668</v>
          </cell>
          <cell r="HX136">
            <v>3141</v>
          </cell>
          <cell r="HY136">
            <v>3486</v>
          </cell>
          <cell r="HZ136">
            <v>5106</v>
          </cell>
          <cell r="IA136">
            <v>21965</v>
          </cell>
          <cell r="IB136">
            <v>3895</v>
          </cell>
          <cell r="IC136">
            <v>200</v>
          </cell>
          <cell r="ID136">
            <v>3252</v>
          </cell>
          <cell r="IE136">
            <v>7167</v>
          </cell>
          <cell r="II136">
            <v>12446</v>
          </cell>
          <cell r="IJ136">
            <v>7261</v>
          </cell>
          <cell r="IK136">
            <v>7949</v>
          </cell>
          <cell r="IL136">
            <v>5277</v>
          </cell>
          <cell r="IM136">
            <v>2500</v>
          </cell>
          <cell r="IN136">
            <v>620</v>
          </cell>
          <cell r="IO136">
            <v>1581</v>
          </cell>
          <cell r="IP136">
            <v>4053</v>
          </cell>
          <cell r="IQ136">
            <v>8693</v>
          </cell>
        </row>
        <row r="137">
          <cell r="B137">
            <v>5387</v>
          </cell>
          <cell r="C137">
            <v>852</v>
          </cell>
          <cell r="D137">
            <v>6153</v>
          </cell>
          <cell r="E137">
            <v>1206</v>
          </cell>
          <cell r="F137">
            <v>3112</v>
          </cell>
          <cell r="G137">
            <v>888</v>
          </cell>
          <cell r="H137">
            <v>2716</v>
          </cell>
          <cell r="I137">
            <v>7218</v>
          </cell>
          <cell r="J137">
            <v>1065</v>
          </cell>
          <cell r="K137">
            <v>8162</v>
          </cell>
          <cell r="L137">
            <v>4762</v>
          </cell>
          <cell r="M137">
            <v>4398</v>
          </cell>
          <cell r="N137">
            <v>3093</v>
          </cell>
          <cell r="O137">
            <v>3342</v>
          </cell>
          <cell r="P137">
            <v>4782</v>
          </cell>
          <cell r="Q137">
            <v>20863</v>
          </cell>
          <cell r="R137">
            <v>4010</v>
          </cell>
          <cell r="S137">
            <v>216</v>
          </cell>
          <cell r="T137">
            <v>3109</v>
          </cell>
          <cell r="U137">
            <v>7237</v>
          </cell>
          <cell r="Y137">
            <v>11568</v>
          </cell>
          <cell r="Z137">
            <v>6855</v>
          </cell>
          <cell r="AA137">
            <v>7166</v>
          </cell>
          <cell r="AB137">
            <v>4898</v>
          </cell>
          <cell r="AC137">
            <v>2475</v>
          </cell>
          <cell r="AD137">
            <v>585</v>
          </cell>
          <cell r="AE137">
            <v>1557</v>
          </cell>
          <cell r="AF137">
            <v>3974</v>
          </cell>
          <cell r="AG137">
            <v>8558</v>
          </cell>
          <cell r="AJ137">
            <v>3019</v>
          </cell>
          <cell r="AM137">
            <v>11549</v>
          </cell>
          <cell r="AP137">
            <v>5374</v>
          </cell>
          <cell r="AS137">
            <v>8315</v>
          </cell>
          <cell r="AT137">
            <v>5338</v>
          </cell>
          <cell r="AU137">
            <v>11810</v>
          </cell>
          <cell r="AV137">
            <v>11456</v>
          </cell>
          <cell r="AW137">
            <v>10062</v>
          </cell>
          <cell r="AX137">
            <v>1504</v>
          </cell>
          <cell r="AY137">
            <v>4257</v>
          </cell>
          <cell r="AZ137">
            <v>19608</v>
          </cell>
          <cell r="BA137">
            <v>173063</v>
          </cell>
          <cell r="BB137">
            <v>15570</v>
          </cell>
          <cell r="BC137">
            <v>-1029</v>
          </cell>
          <cell r="BD137">
            <v>187314</v>
          </cell>
          <cell r="BE137">
            <v>0.1</v>
          </cell>
          <cell r="BF137">
            <v>-0.5</v>
          </cell>
          <cell r="BG137">
            <v>0</v>
          </cell>
          <cell r="BH137">
            <v>0.7</v>
          </cell>
          <cell r="BI137">
            <v>-1.4</v>
          </cell>
          <cell r="BJ137">
            <v>1.3</v>
          </cell>
          <cell r="BK137">
            <v>-2.2000000000000002</v>
          </cell>
          <cell r="BL137">
            <v>0.1</v>
          </cell>
          <cell r="BM137">
            <v>-7.3</v>
          </cell>
          <cell r="BN137">
            <v>-0.4</v>
          </cell>
          <cell r="BO137">
            <v>0.2</v>
          </cell>
          <cell r="BP137">
            <v>0</v>
          </cell>
          <cell r="BQ137">
            <v>-0.3</v>
          </cell>
          <cell r="BR137">
            <v>-0.7</v>
          </cell>
          <cell r="BS137">
            <v>-2.1</v>
          </cell>
          <cell r="BT137">
            <v>-1</v>
          </cell>
          <cell r="BU137">
            <v>-0.1</v>
          </cell>
          <cell r="BV137">
            <v>-0.9</v>
          </cell>
          <cell r="BW137">
            <v>1.7</v>
          </cell>
          <cell r="BX137">
            <v>0.3</v>
          </cell>
          <cell r="CB137">
            <v>-3</v>
          </cell>
          <cell r="CC137">
            <v>-1.9</v>
          </cell>
          <cell r="CD137">
            <v>-0.6</v>
          </cell>
          <cell r="CE137">
            <v>-1.2</v>
          </cell>
          <cell r="CF137">
            <v>0.5</v>
          </cell>
          <cell r="CG137">
            <v>-0.6</v>
          </cell>
          <cell r="CH137">
            <v>-0.6</v>
          </cell>
          <cell r="CI137">
            <v>-0.3</v>
          </cell>
          <cell r="CJ137">
            <v>0</v>
          </cell>
          <cell r="CM137">
            <v>2.2999999999999998</v>
          </cell>
          <cell r="CP137">
            <v>0.5</v>
          </cell>
          <cell r="CS137">
            <v>0</v>
          </cell>
          <cell r="CV137">
            <v>1.5</v>
          </cell>
          <cell r="CW137">
            <v>1.6</v>
          </cell>
          <cell r="CX137">
            <v>0.8</v>
          </cell>
          <cell r="CY137">
            <v>0.2</v>
          </cell>
          <cell r="CZ137">
            <v>1.4</v>
          </cell>
          <cell r="DA137">
            <v>0.5</v>
          </cell>
          <cell r="DB137">
            <v>-0.2</v>
          </cell>
          <cell r="DC137">
            <v>0.7</v>
          </cell>
          <cell r="DD137">
            <v>-0.4</v>
          </cell>
          <cell r="DE137">
            <v>-0.5</v>
          </cell>
          <cell r="DF137">
            <v>-0.4</v>
          </cell>
          <cell r="DG137">
            <v>5181</v>
          </cell>
          <cell r="DH137">
            <v>848</v>
          </cell>
          <cell r="DI137">
            <v>5944</v>
          </cell>
          <cell r="DJ137">
            <v>1148</v>
          </cell>
          <cell r="DK137">
            <v>3164</v>
          </cell>
          <cell r="DL137">
            <v>891</v>
          </cell>
          <cell r="DM137">
            <v>2642</v>
          </cell>
          <cell r="DN137">
            <v>7108</v>
          </cell>
          <cell r="DO137">
            <v>1076</v>
          </cell>
          <cell r="DP137">
            <v>8049</v>
          </cell>
          <cell r="DQ137">
            <v>4804</v>
          </cell>
          <cell r="DR137">
            <v>4078</v>
          </cell>
          <cell r="DS137">
            <v>3174</v>
          </cell>
          <cell r="DT137">
            <v>3279</v>
          </cell>
          <cell r="DU137">
            <v>4807</v>
          </cell>
          <cell r="DV137">
            <v>20812</v>
          </cell>
          <cell r="DW137">
            <v>3997</v>
          </cell>
          <cell r="DX137">
            <v>215</v>
          </cell>
          <cell r="DY137">
            <v>3103</v>
          </cell>
          <cell r="DZ137">
            <v>7216</v>
          </cell>
          <cell r="ED137">
            <v>11458</v>
          </cell>
          <cell r="EE137">
            <v>6791</v>
          </cell>
          <cell r="EF137">
            <v>7129</v>
          </cell>
          <cell r="EG137">
            <v>4915</v>
          </cell>
          <cell r="EH137">
            <v>2495</v>
          </cell>
          <cell r="EI137">
            <v>585</v>
          </cell>
          <cell r="EJ137">
            <v>1559</v>
          </cell>
          <cell r="EK137">
            <v>3934</v>
          </cell>
          <cell r="EL137">
            <v>8539</v>
          </cell>
          <cell r="EO137">
            <v>3056</v>
          </cell>
          <cell r="ER137">
            <v>11550</v>
          </cell>
          <cell r="EU137">
            <v>5351</v>
          </cell>
          <cell r="EX137">
            <v>8261</v>
          </cell>
          <cell r="EY137">
            <v>5309</v>
          </cell>
          <cell r="EZ137">
            <v>11858</v>
          </cell>
          <cell r="FA137">
            <v>11459</v>
          </cell>
          <cell r="FB137">
            <v>10065</v>
          </cell>
          <cell r="FC137">
            <v>1501</v>
          </cell>
          <cell r="FD137">
            <v>4273</v>
          </cell>
          <cell r="FE137">
            <v>19609</v>
          </cell>
          <cell r="FF137">
            <v>172585</v>
          </cell>
          <cell r="FG137">
            <v>15636</v>
          </cell>
          <cell r="FH137">
            <v>-1186</v>
          </cell>
          <cell r="FI137">
            <v>186740</v>
          </cell>
          <cell r="FJ137">
            <v>-6.1</v>
          </cell>
          <cell r="FK137">
            <v>-0.8</v>
          </cell>
          <cell r="FL137">
            <v>-5.5</v>
          </cell>
          <cell r="FM137">
            <v>-4.9000000000000004</v>
          </cell>
          <cell r="FN137">
            <v>0.4</v>
          </cell>
          <cell r="FO137">
            <v>2.5</v>
          </cell>
          <cell r="FP137">
            <v>-8.6999999999999993</v>
          </cell>
          <cell r="FQ137">
            <v>-2.9</v>
          </cell>
          <cell r="FR137">
            <v>-0.4</v>
          </cell>
          <cell r="FS137">
            <v>-2.7</v>
          </cell>
          <cell r="FT137">
            <v>1.4</v>
          </cell>
          <cell r="FU137">
            <v>-11.7</v>
          </cell>
          <cell r="FV137">
            <v>3.2</v>
          </cell>
          <cell r="FW137">
            <v>-3</v>
          </cell>
          <cell r="FX137">
            <v>-1.5</v>
          </cell>
          <cell r="FY137">
            <v>-1.7</v>
          </cell>
          <cell r="FZ137">
            <v>-0.8</v>
          </cell>
          <cell r="GA137">
            <v>-0.9</v>
          </cell>
          <cell r="GB137">
            <v>0.2</v>
          </cell>
          <cell r="GC137">
            <v>-0.6</v>
          </cell>
          <cell r="GG137">
            <v>-4.9000000000000004</v>
          </cell>
          <cell r="GH137">
            <v>-3</v>
          </cell>
          <cell r="GI137">
            <v>-1</v>
          </cell>
          <cell r="GJ137">
            <v>-0.4</v>
          </cell>
          <cell r="GK137">
            <v>2.1</v>
          </cell>
          <cell r="GL137">
            <v>-1.4</v>
          </cell>
          <cell r="GM137">
            <v>0.9</v>
          </cell>
          <cell r="GN137">
            <v>-1.5</v>
          </cell>
          <cell r="GO137">
            <v>0.2</v>
          </cell>
          <cell r="GR137">
            <v>4.3</v>
          </cell>
          <cell r="GU137">
            <v>1.2</v>
          </cell>
          <cell r="GX137">
            <v>-1.5</v>
          </cell>
          <cell r="HA137">
            <v>-0.2</v>
          </cell>
          <cell r="HB137">
            <v>-0.1</v>
          </cell>
          <cell r="HC137">
            <v>1.3</v>
          </cell>
          <cell r="HD137">
            <v>0.3</v>
          </cell>
          <cell r="HE137">
            <v>1.4</v>
          </cell>
          <cell r="HF137">
            <v>0.5</v>
          </cell>
          <cell r="HG137">
            <v>0</v>
          </cell>
          <cell r="HH137">
            <v>0.7</v>
          </cell>
          <cell r="HI137">
            <v>-0.8</v>
          </cell>
          <cell r="HJ137">
            <v>-1.6</v>
          </cell>
          <cell r="HK137">
            <v>-1.3</v>
          </cell>
          <cell r="HL137">
            <v>3908</v>
          </cell>
          <cell r="HM137">
            <v>838</v>
          </cell>
          <cell r="HN137">
            <v>4665</v>
          </cell>
          <cell r="HO137">
            <v>1101</v>
          </cell>
          <cell r="HP137">
            <v>3100</v>
          </cell>
          <cell r="HQ137">
            <v>864</v>
          </cell>
          <cell r="HR137">
            <v>2534</v>
          </cell>
          <cell r="HS137">
            <v>6874</v>
          </cell>
          <cell r="HT137">
            <v>902</v>
          </cell>
          <cell r="HU137">
            <v>7721</v>
          </cell>
          <cell r="HV137">
            <v>4675</v>
          </cell>
          <cell r="HW137">
            <v>3925</v>
          </cell>
          <cell r="HX137">
            <v>3003</v>
          </cell>
          <cell r="HY137">
            <v>2991</v>
          </cell>
          <cell r="HZ137">
            <v>4491</v>
          </cell>
          <cell r="IA137">
            <v>19672</v>
          </cell>
          <cell r="IB137">
            <v>3889</v>
          </cell>
          <cell r="IC137">
            <v>181</v>
          </cell>
          <cell r="ID137">
            <v>3236</v>
          </cell>
          <cell r="IE137">
            <v>7111</v>
          </cell>
          <cell r="II137">
            <v>10642</v>
          </cell>
          <cell r="IJ137">
            <v>6468</v>
          </cell>
          <cell r="IK137">
            <v>6733</v>
          </cell>
          <cell r="IL137">
            <v>4879</v>
          </cell>
          <cell r="IM137">
            <v>2455</v>
          </cell>
          <cell r="IN137">
            <v>572</v>
          </cell>
          <cell r="IO137">
            <v>1517</v>
          </cell>
          <cell r="IP137">
            <v>3876</v>
          </cell>
          <cell r="IQ137">
            <v>8390</v>
          </cell>
        </row>
        <row r="138">
          <cell r="B138">
            <v>5181</v>
          </cell>
          <cell r="C138">
            <v>840</v>
          </cell>
          <cell r="D138">
            <v>5939</v>
          </cell>
          <cell r="E138">
            <v>1229</v>
          </cell>
          <cell r="F138">
            <v>3099</v>
          </cell>
          <cell r="G138">
            <v>921</v>
          </cell>
          <cell r="H138">
            <v>2702</v>
          </cell>
          <cell r="I138">
            <v>7313</v>
          </cell>
          <cell r="J138">
            <v>1027</v>
          </cell>
          <cell r="K138">
            <v>8251</v>
          </cell>
          <cell r="L138">
            <v>4703</v>
          </cell>
          <cell r="M138">
            <v>4439</v>
          </cell>
          <cell r="N138">
            <v>3066</v>
          </cell>
          <cell r="O138">
            <v>3341</v>
          </cell>
          <cell r="P138">
            <v>4800</v>
          </cell>
          <cell r="Q138">
            <v>20666</v>
          </cell>
          <cell r="R138">
            <v>4026</v>
          </cell>
          <cell r="S138">
            <v>215</v>
          </cell>
          <cell r="T138">
            <v>3120</v>
          </cell>
          <cell r="U138">
            <v>7254</v>
          </cell>
          <cell r="Y138">
            <v>11094</v>
          </cell>
          <cell r="Z138">
            <v>6780</v>
          </cell>
          <cell r="AA138">
            <v>7219</v>
          </cell>
          <cell r="AB138">
            <v>4884</v>
          </cell>
          <cell r="AC138">
            <v>2485</v>
          </cell>
          <cell r="AD138">
            <v>602</v>
          </cell>
          <cell r="AE138">
            <v>1566</v>
          </cell>
          <cell r="AF138">
            <v>4006</v>
          </cell>
          <cell r="AG138">
            <v>8640</v>
          </cell>
          <cell r="AJ138">
            <v>3089</v>
          </cell>
          <cell r="AM138">
            <v>11729</v>
          </cell>
          <cell r="AP138">
            <v>5320</v>
          </cell>
          <cell r="AS138">
            <v>8463</v>
          </cell>
          <cell r="AT138">
            <v>5391</v>
          </cell>
          <cell r="AU138">
            <v>11965</v>
          </cell>
          <cell r="AV138">
            <v>11477</v>
          </cell>
          <cell r="AW138">
            <v>10172</v>
          </cell>
          <cell r="AX138">
            <v>1513</v>
          </cell>
          <cell r="AY138">
            <v>4234</v>
          </cell>
          <cell r="AZ138">
            <v>19742</v>
          </cell>
          <cell r="BA138">
            <v>172330</v>
          </cell>
          <cell r="BB138">
            <v>15464</v>
          </cell>
          <cell r="BC138">
            <v>-747</v>
          </cell>
          <cell r="BD138">
            <v>186759</v>
          </cell>
          <cell r="BE138">
            <v>-3.8</v>
          </cell>
          <cell r="BF138">
            <v>-1.5</v>
          </cell>
          <cell r="BG138">
            <v>-3.5</v>
          </cell>
          <cell r="BH138">
            <v>1.9</v>
          </cell>
          <cell r="BI138">
            <v>-0.4</v>
          </cell>
          <cell r="BJ138">
            <v>3.7</v>
          </cell>
          <cell r="BK138">
            <v>-0.5</v>
          </cell>
          <cell r="BL138">
            <v>1.3</v>
          </cell>
          <cell r="BM138">
            <v>-3.6</v>
          </cell>
          <cell r="BN138">
            <v>1.1000000000000001</v>
          </cell>
          <cell r="BO138">
            <v>-1.2</v>
          </cell>
          <cell r="BP138">
            <v>0.9</v>
          </cell>
          <cell r="BQ138">
            <v>-0.9</v>
          </cell>
          <cell r="BR138">
            <v>0</v>
          </cell>
          <cell r="BS138">
            <v>0.4</v>
          </cell>
          <cell r="BT138">
            <v>-0.9</v>
          </cell>
          <cell r="BU138">
            <v>0.4</v>
          </cell>
          <cell r="BV138">
            <v>-0.5</v>
          </cell>
          <cell r="BW138">
            <v>0.4</v>
          </cell>
          <cell r="BX138">
            <v>0.2</v>
          </cell>
          <cell r="CB138">
            <v>-4.0999999999999996</v>
          </cell>
          <cell r="CC138">
            <v>-1.1000000000000001</v>
          </cell>
          <cell r="CD138">
            <v>0.7</v>
          </cell>
          <cell r="CE138">
            <v>-0.3</v>
          </cell>
          <cell r="CF138">
            <v>0.4</v>
          </cell>
          <cell r="CG138">
            <v>2.8</v>
          </cell>
          <cell r="CH138">
            <v>0.6</v>
          </cell>
          <cell r="CI138">
            <v>0.8</v>
          </cell>
          <cell r="CJ138">
            <v>1</v>
          </cell>
          <cell r="CM138">
            <v>2.2999999999999998</v>
          </cell>
          <cell r="CP138">
            <v>1.6</v>
          </cell>
          <cell r="CS138">
            <v>-1</v>
          </cell>
          <cell r="CV138">
            <v>1.8</v>
          </cell>
          <cell r="CW138">
            <v>1</v>
          </cell>
          <cell r="CX138">
            <v>1.3</v>
          </cell>
          <cell r="CY138">
            <v>0.2</v>
          </cell>
          <cell r="CZ138">
            <v>1.1000000000000001</v>
          </cell>
          <cell r="DA138">
            <v>0.7</v>
          </cell>
          <cell r="DB138">
            <v>-0.5</v>
          </cell>
          <cell r="DC138">
            <v>0.7</v>
          </cell>
          <cell r="DD138">
            <v>-0.4</v>
          </cell>
          <cell r="DE138">
            <v>-0.7</v>
          </cell>
          <cell r="DF138">
            <v>-0.3</v>
          </cell>
          <cell r="DG138">
            <v>5391</v>
          </cell>
          <cell r="DH138">
            <v>849</v>
          </cell>
          <cell r="DI138">
            <v>6151</v>
          </cell>
          <cell r="DJ138">
            <v>1295</v>
          </cell>
          <cell r="DK138">
            <v>3033</v>
          </cell>
          <cell r="DL138">
            <v>921</v>
          </cell>
          <cell r="DM138">
            <v>2646</v>
          </cell>
          <cell r="DN138">
            <v>7314</v>
          </cell>
          <cell r="DO138">
            <v>1061</v>
          </cell>
          <cell r="DP138">
            <v>8266</v>
          </cell>
          <cell r="DQ138">
            <v>4688</v>
          </cell>
          <cell r="DR138">
            <v>4563</v>
          </cell>
          <cell r="DS138">
            <v>3026</v>
          </cell>
          <cell r="DT138">
            <v>3379</v>
          </cell>
          <cell r="DU138">
            <v>4707</v>
          </cell>
          <cell r="DV138">
            <v>20609</v>
          </cell>
          <cell r="DW138">
            <v>4016</v>
          </cell>
          <cell r="DX138">
            <v>216</v>
          </cell>
          <cell r="DY138">
            <v>3118</v>
          </cell>
          <cell r="DZ138">
            <v>7245</v>
          </cell>
          <cell r="ED138">
            <v>11150</v>
          </cell>
          <cell r="EE138">
            <v>6843</v>
          </cell>
          <cell r="EF138">
            <v>7179</v>
          </cell>
          <cell r="EG138">
            <v>4856</v>
          </cell>
          <cell r="EH138">
            <v>2490</v>
          </cell>
          <cell r="EI138">
            <v>583</v>
          </cell>
          <cell r="EJ138">
            <v>1570</v>
          </cell>
          <cell r="EK138">
            <v>4017</v>
          </cell>
          <cell r="EL138">
            <v>8647</v>
          </cell>
          <cell r="EO138">
            <v>3080</v>
          </cell>
          <cell r="ER138">
            <v>11740</v>
          </cell>
          <cell r="EU138">
            <v>5343</v>
          </cell>
          <cell r="EX138">
            <v>8462</v>
          </cell>
          <cell r="EY138">
            <v>5404</v>
          </cell>
          <cell r="EZ138">
            <v>11878</v>
          </cell>
          <cell r="FA138">
            <v>11504</v>
          </cell>
          <cell r="FB138">
            <v>10154</v>
          </cell>
          <cell r="FC138">
            <v>1517</v>
          </cell>
          <cell r="FD138">
            <v>4211</v>
          </cell>
          <cell r="FE138">
            <v>19744</v>
          </cell>
          <cell r="FF138">
            <v>172602</v>
          </cell>
          <cell r="FG138">
            <v>15256</v>
          </cell>
          <cell r="FH138">
            <v>-1139</v>
          </cell>
          <cell r="FI138">
            <v>186442</v>
          </cell>
          <cell r="FJ138">
            <v>4.0999999999999996</v>
          </cell>
          <cell r="FK138">
            <v>0.1</v>
          </cell>
          <cell r="FL138">
            <v>3.5</v>
          </cell>
          <cell r="FM138">
            <v>12.9</v>
          </cell>
          <cell r="FN138">
            <v>-4.0999999999999996</v>
          </cell>
          <cell r="FO138">
            <v>3.4</v>
          </cell>
          <cell r="FP138">
            <v>0.1</v>
          </cell>
          <cell r="FQ138">
            <v>2.9</v>
          </cell>
          <cell r="FR138">
            <v>-1.4</v>
          </cell>
          <cell r="FS138">
            <v>2.7</v>
          </cell>
          <cell r="FT138">
            <v>-2.4</v>
          </cell>
          <cell r="FU138">
            <v>11.9</v>
          </cell>
          <cell r="FV138">
            <v>-4.7</v>
          </cell>
          <cell r="FW138">
            <v>3</v>
          </cell>
          <cell r="FX138">
            <v>-2.1</v>
          </cell>
          <cell r="FY138">
            <v>-1</v>
          </cell>
          <cell r="FZ138">
            <v>0.5</v>
          </cell>
          <cell r="GA138">
            <v>0.5</v>
          </cell>
          <cell r="GB138">
            <v>0.5</v>
          </cell>
          <cell r="GC138">
            <v>0.4</v>
          </cell>
          <cell r="GG138">
            <v>-2.7</v>
          </cell>
          <cell r="GH138">
            <v>0.8</v>
          </cell>
          <cell r="GI138">
            <v>0.7</v>
          </cell>
          <cell r="GJ138">
            <v>-1.2</v>
          </cell>
          <cell r="GK138">
            <v>-0.2</v>
          </cell>
          <cell r="GL138">
            <v>-0.2</v>
          </cell>
          <cell r="GM138">
            <v>0.7</v>
          </cell>
          <cell r="GN138">
            <v>2.1</v>
          </cell>
          <cell r="GO138">
            <v>1.3</v>
          </cell>
          <cell r="GR138">
            <v>0.8</v>
          </cell>
          <cell r="GU138">
            <v>1.6</v>
          </cell>
          <cell r="GX138">
            <v>-0.1</v>
          </cell>
          <cell r="HA138">
            <v>2.4</v>
          </cell>
          <cell r="HB138">
            <v>1.8</v>
          </cell>
          <cell r="HC138">
            <v>0.2</v>
          </cell>
          <cell r="HD138">
            <v>0.4</v>
          </cell>
          <cell r="HE138">
            <v>0.9</v>
          </cell>
          <cell r="HF138">
            <v>1</v>
          </cell>
          <cell r="HG138">
            <v>-1.4</v>
          </cell>
          <cell r="HH138">
            <v>0.7</v>
          </cell>
          <cell r="HI138">
            <v>0</v>
          </cell>
          <cell r="HJ138">
            <v>-2.4</v>
          </cell>
          <cell r="HK138">
            <v>-0.2</v>
          </cell>
          <cell r="HL138">
            <v>3949</v>
          </cell>
          <cell r="HM138">
            <v>840</v>
          </cell>
          <cell r="HN138">
            <v>4728</v>
          </cell>
          <cell r="HO138">
            <v>1281</v>
          </cell>
          <cell r="HP138">
            <v>3007</v>
          </cell>
          <cell r="HQ138">
            <v>914</v>
          </cell>
          <cell r="HR138">
            <v>2647</v>
          </cell>
          <cell r="HS138">
            <v>7265</v>
          </cell>
          <cell r="HT138">
            <v>1081</v>
          </cell>
          <cell r="HU138">
            <v>8223</v>
          </cell>
          <cell r="HV138">
            <v>4510</v>
          </cell>
          <cell r="HW138">
            <v>4561</v>
          </cell>
          <cell r="HX138">
            <v>3029</v>
          </cell>
          <cell r="HY138">
            <v>3430</v>
          </cell>
          <cell r="HZ138">
            <v>4596</v>
          </cell>
          <cell r="IA138">
            <v>20373</v>
          </cell>
          <cell r="IB138">
            <v>4019</v>
          </cell>
          <cell r="IC138">
            <v>227</v>
          </cell>
          <cell r="ID138">
            <v>2959</v>
          </cell>
          <cell r="IE138">
            <v>7163</v>
          </cell>
          <cell r="II138">
            <v>11599</v>
          </cell>
          <cell r="IJ138">
            <v>6869</v>
          </cell>
          <cell r="IK138">
            <v>6995</v>
          </cell>
          <cell r="IL138">
            <v>4615</v>
          </cell>
          <cell r="IM138">
            <v>2480</v>
          </cell>
          <cell r="IN138">
            <v>547</v>
          </cell>
          <cell r="IO138">
            <v>1550</v>
          </cell>
          <cell r="IP138">
            <v>4001</v>
          </cell>
          <cell r="IQ138">
            <v>8567</v>
          </cell>
        </row>
        <row r="139">
          <cell r="B139">
            <v>4968</v>
          </cell>
          <cell r="C139">
            <v>827</v>
          </cell>
          <cell r="D139">
            <v>5718</v>
          </cell>
          <cell r="E139">
            <v>1262</v>
          </cell>
          <cell r="F139">
            <v>3107</v>
          </cell>
          <cell r="G139">
            <v>950</v>
          </cell>
          <cell r="H139">
            <v>2755</v>
          </cell>
          <cell r="I139">
            <v>7475</v>
          </cell>
          <cell r="J139">
            <v>1062</v>
          </cell>
          <cell r="K139">
            <v>8444</v>
          </cell>
          <cell r="L139">
            <v>4669</v>
          </cell>
          <cell r="M139">
            <v>4455</v>
          </cell>
          <cell r="N139">
            <v>3027</v>
          </cell>
          <cell r="O139">
            <v>3317</v>
          </cell>
          <cell r="P139">
            <v>4903</v>
          </cell>
          <cell r="Q139">
            <v>20503</v>
          </cell>
          <cell r="R139">
            <v>4061</v>
          </cell>
          <cell r="S139">
            <v>213</v>
          </cell>
          <cell r="T139">
            <v>3100</v>
          </cell>
          <cell r="U139">
            <v>7274</v>
          </cell>
          <cell r="Y139">
            <v>10808</v>
          </cell>
          <cell r="Z139">
            <v>6790</v>
          </cell>
          <cell r="AA139">
            <v>7343</v>
          </cell>
          <cell r="AB139">
            <v>4915</v>
          </cell>
          <cell r="AC139">
            <v>2512</v>
          </cell>
          <cell r="AD139">
            <v>640</v>
          </cell>
          <cell r="AE139">
            <v>1580</v>
          </cell>
          <cell r="AF139">
            <v>4027</v>
          </cell>
          <cell r="AG139">
            <v>8747</v>
          </cell>
          <cell r="AJ139">
            <v>3138</v>
          </cell>
          <cell r="AM139">
            <v>11923</v>
          </cell>
          <cell r="AP139">
            <v>5233</v>
          </cell>
          <cell r="AS139">
            <v>8576</v>
          </cell>
          <cell r="AT139">
            <v>5411</v>
          </cell>
          <cell r="AU139">
            <v>12140</v>
          </cell>
          <cell r="AV139">
            <v>11488</v>
          </cell>
          <cell r="AW139">
            <v>10208</v>
          </cell>
          <cell r="AX139">
            <v>1522</v>
          </cell>
          <cell r="AY139">
            <v>4203</v>
          </cell>
          <cell r="AZ139">
            <v>19875</v>
          </cell>
          <cell r="BA139">
            <v>172026</v>
          </cell>
          <cell r="BB139">
            <v>15397</v>
          </cell>
          <cell r="BC139">
            <v>-276</v>
          </cell>
          <cell r="BD139">
            <v>186864</v>
          </cell>
          <cell r="BE139">
            <v>-4.0999999999999996</v>
          </cell>
          <cell r="BF139">
            <v>-1.5</v>
          </cell>
          <cell r="BG139">
            <v>-3.7</v>
          </cell>
          <cell r="BH139">
            <v>2.7</v>
          </cell>
          <cell r="BI139">
            <v>0.2</v>
          </cell>
          <cell r="BJ139">
            <v>3.1</v>
          </cell>
          <cell r="BK139">
            <v>2</v>
          </cell>
          <cell r="BL139">
            <v>2.2000000000000002</v>
          </cell>
          <cell r="BM139">
            <v>3.4</v>
          </cell>
          <cell r="BN139">
            <v>2.2999999999999998</v>
          </cell>
          <cell r="BO139">
            <v>-0.7</v>
          </cell>
          <cell r="BP139">
            <v>0.4</v>
          </cell>
          <cell r="BQ139">
            <v>-1.3</v>
          </cell>
          <cell r="BR139">
            <v>-0.7</v>
          </cell>
          <cell r="BS139">
            <v>2.2000000000000002</v>
          </cell>
          <cell r="BT139">
            <v>-0.8</v>
          </cell>
          <cell r="BU139">
            <v>0.9</v>
          </cell>
          <cell r="BV139">
            <v>-0.9</v>
          </cell>
          <cell r="BW139">
            <v>-0.6</v>
          </cell>
          <cell r="BX139">
            <v>0.3</v>
          </cell>
          <cell r="CB139">
            <v>-2.6</v>
          </cell>
          <cell r="CC139">
            <v>0.1</v>
          </cell>
          <cell r="CD139">
            <v>1.7</v>
          </cell>
          <cell r="CE139">
            <v>0.6</v>
          </cell>
          <cell r="CF139">
            <v>1.1000000000000001</v>
          </cell>
          <cell r="CG139">
            <v>6.4</v>
          </cell>
          <cell r="CH139">
            <v>0.9</v>
          </cell>
          <cell r="CI139">
            <v>0.5</v>
          </cell>
          <cell r="CJ139">
            <v>1.2</v>
          </cell>
          <cell r="CM139">
            <v>1.6</v>
          </cell>
          <cell r="CP139">
            <v>1.7</v>
          </cell>
          <cell r="CS139">
            <v>-1.6</v>
          </cell>
          <cell r="CV139">
            <v>1.3</v>
          </cell>
          <cell r="CW139">
            <v>0.4</v>
          </cell>
          <cell r="CX139">
            <v>1.5</v>
          </cell>
          <cell r="CY139">
            <v>0.1</v>
          </cell>
          <cell r="CZ139">
            <v>0.4</v>
          </cell>
          <cell r="DA139">
            <v>0.6</v>
          </cell>
          <cell r="DB139">
            <v>-0.7</v>
          </cell>
          <cell r="DC139">
            <v>0.7</v>
          </cell>
          <cell r="DD139">
            <v>-0.2</v>
          </cell>
          <cell r="DE139">
            <v>-0.4</v>
          </cell>
          <cell r="DF139">
            <v>0.1</v>
          </cell>
          <cell r="DG139">
            <v>4993</v>
          </cell>
          <cell r="DH139">
            <v>821</v>
          </cell>
          <cell r="DI139">
            <v>5734</v>
          </cell>
          <cell r="DJ139">
            <v>1232</v>
          </cell>
          <cell r="DK139">
            <v>3115</v>
          </cell>
          <cell r="DL139">
            <v>921</v>
          </cell>
          <cell r="DM139">
            <v>2824</v>
          </cell>
          <cell r="DN139">
            <v>7469</v>
          </cell>
          <cell r="DO139">
            <v>958</v>
          </cell>
          <cell r="DP139">
            <v>8398</v>
          </cell>
          <cell r="DQ139">
            <v>4659</v>
          </cell>
          <cell r="DR139">
            <v>4527</v>
          </cell>
          <cell r="DS139">
            <v>3021</v>
          </cell>
          <cell r="DT139">
            <v>3333</v>
          </cell>
          <cell r="DU139">
            <v>4955</v>
          </cell>
          <cell r="DV139">
            <v>20580</v>
          </cell>
          <cell r="DW139">
            <v>4070</v>
          </cell>
          <cell r="DX139">
            <v>213</v>
          </cell>
          <cell r="DY139">
            <v>3101</v>
          </cell>
          <cell r="DZ139">
            <v>7286</v>
          </cell>
          <cell r="ED139">
            <v>10724</v>
          </cell>
          <cell r="EE139">
            <v>6775</v>
          </cell>
          <cell r="EF139">
            <v>7416</v>
          </cell>
          <cell r="EG139">
            <v>4907</v>
          </cell>
          <cell r="EH139">
            <v>2498</v>
          </cell>
          <cell r="EI139">
            <v>649</v>
          </cell>
          <cell r="EJ139">
            <v>1578</v>
          </cell>
          <cell r="EK139">
            <v>4044</v>
          </cell>
          <cell r="EL139">
            <v>8752</v>
          </cell>
          <cell r="EO139">
            <v>3131</v>
          </cell>
          <cell r="ER139">
            <v>11935</v>
          </cell>
          <cell r="EU139">
            <v>5243</v>
          </cell>
          <cell r="EX139">
            <v>8632</v>
          </cell>
          <cell r="EY139">
            <v>5432</v>
          </cell>
          <cell r="EZ139">
            <v>12169</v>
          </cell>
          <cell r="FA139">
            <v>11477</v>
          </cell>
          <cell r="FB139">
            <v>10285</v>
          </cell>
          <cell r="FC139">
            <v>1520</v>
          </cell>
          <cell r="FD139">
            <v>4221</v>
          </cell>
          <cell r="FE139">
            <v>19874</v>
          </cell>
          <cell r="FF139">
            <v>172153</v>
          </cell>
          <cell r="FG139">
            <v>15497</v>
          </cell>
          <cell r="FH139">
            <v>-65</v>
          </cell>
          <cell r="FI139">
            <v>187298</v>
          </cell>
          <cell r="FJ139">
            <v>-7.4</v>
          </cell>
          <cell r="FK139">
            <v>-3.2</v>
          </cell>
          <cell r="FL139">
            <v>-6.8</v>
          </cell>
          <cell r="FM139">
            <v>-4.9000000000000004</v>
          </cell>
          <cell r="FN139">
            <v>2.7</v>
          </cell>
          <cell r="FO139">
            <v>0</v>
          </cell>
          <cell r="FP139">
            <v>6.7</v>
          </cell>
          <cell r="FQ139">
            <v>2.1</v>
          </cell>
          <cell r="FR139">
            <v>-9.6999999999999993</v>
          </cell>
          <cell r="FS139">
            <v>1.6</v>
          </cell>
          <cell r="FT139">
            <v>-0.6</v>
          </cell>
          <cell r="FU139">
            <v>-0.8</v>
          </cell>
          <cell r="FV139">
            <v>-0.2</v>
          </cell>
          <cell r="FW139">
            <v>-1.3</v>
          </cell>
          <cell r="FX139">
            <v>5.3</v>
          </cell>
          <cell r="FY139">
            <v>-0.1</v>
          </cell>
          <cell r="FZ139">
            <v>1.3</v>
          </cell>
          <cell r="GA139">
            <v>-1.4</v>
          </cell>
          <cell r="GB139">
            <v>-0.5</v>
          </cell>
          <cell r="GC139">
            <v>0.6</v>
          </cell>
          <cell r="GG139">
            <v>-3.8</v>
          </cell>
          <cell r="GH139">
            <v>-1</v>
          </cell>
          <cell r="GI139">
            <v>3.3</v>
          </cell>
          <cell r="GJ139">
            <v>1</v>
          </cell>
          <cell r="GK139">
            <v>0.3</v>
          </cell>
          <cell r="GL139">
            <v>11.3</v>
          </cell>
          <cell r="GM139">
            <v>0.5</v>
          </cell>
          <cell r="GN139">
            <v>0.7</v>
          </cell>
          <cell r="GO139">
            <v>1.2</v>
          </cell>
          <cell r="GR139">
            <v>1.7</v>
          </cell>
          <cell r="GU139">
            <v>1.7</v>
          </cell>
          <cell r="GX139">
            <v>-1.9</v>
          </cell>
          <cell r="HA139">
            <v>2</v>
          </cell>
          <cell r="HB139">
            <v>0.5</v>
          </cell>
          <cell r="HC139">
            <v>2.4</v>
          </cell>
          <cell r="HD139">
            <v>-0.2</v>
          </cell>
          <cell r="HE139">
            <v>1.3</v>
          </cell>
          <cell r="HF139">
            <v>0.2</v>
          </cell>
          <cell r="HG139">
            <v>0.2</v>
          </cell>
          <cell r="HH139">
            <v>0.7</v>
          </cell>
          <cell r="HI139">
            <v>-0.3</v>
          </cell>
          <cell r="HJ139">
            <v>1.6</v>
          </cell>
          <cell r="HK139">
            <v>0.5</v>
          </cell>
          <cell r="HL139">
            <v>4008</v>
          </cell>
          <cell r="HM139">
            <v>828</v>
          </cell>
          <cell r="HN139">
            <v>4794</v>
          </cell>
          <cell r="HO139">
            <v>1301</v>
          </cell>
          <cell r="HP139">
            <v>3229</v>
          </cell>
          <cell r="HQ139">
            <v>957</v>
          </cell>
          <cell r="HR139">
            <v>2919</v>
          </cell>
          <cell r="HS139">
            <v>7774</v>
          </cell>
          <cell r="HT139">
            <v>959</v>
          </cell>
          <cell r="HU139">
            <v>8724</v>
          </cell>
          <cell r="HV139">
            <v>4654</v>
          </cell>
          <cell r="HW139">
            <v>4635</v>
          </cell>
          <cell r="HX139">
            <v>3110</v>
          </cell>
          <cell r="HY139">
            <v>3452</v>
          </cell>
          <cell r="HZ139">
            <v>5146</v>
          </cell>
          <cell r="IA139">
            <v>21107</v>
          </cell>
          <cell r="IB139">
            <v>4309</v>
          </cell>
          <cell r="IC139">
            <v>251</v>
          </cell>
          <cell r="ID139">
            <v>2969</v>
          </cell>
          <cell r="IE139">
            <v>7560</v>
          </cell>
          <cell r="II139">
            <v>10747</v>
          </cell>
          <cell r="IJ139">
            <v>6796</v>
          </cell>
          <cell r="IK139">
            <v>7245</v>
          </cell>
          <cell r="IL139">
            <v>4855</v>
          </cell>
          <cell r="IM139">
            <v>2481</v>
          </cell>
          <cell r="IN139">
            <v>672</v>
          </cell>
          <cell r="IO139">
            <v>1605</v>
          </cell>
          <cell r="IP139">
            <v>4059</v>
          </cell>
          <cell r="IQ139">
            <v>8799</v>
          </cell>
        </row>
        <row r="140">
          <cell r="B140">
            <v>4937</v>
          </cell>
          <cell r="C140">
            <v>822</v>
          </cell>
          <cell r="D140">
            <v>5678</v>
          </cell>
          <cell r="E140">
            <v>1298</v>
          </cell>
          <cell r="F140">
            <v>3123</v>
          </cell>
          <cell r="G140">
            <v>944</v>
          </cell>
          <cell r="H140">
            <v>2834</v>
          </cell>
          <cell r="I140">
            <v>7620</v>
          </cell>
          <cell r="J140">
            <v>1077</v>
          </cell>
          <cell r="K140">
            <v>8607</v>
          </cell>
          <cell r="L140">
            <v>4704</v>
          </cell>
          <cell r="M140">
            <v>4344</v>
          </cell>
          <cell r="N140">
            <v>3033</v>
          </cell>
          <cell r="O140">
            <v>3231</v>
          </cell>
          <cell r="P140">
            <v>5021</v>
          </cell>
          <cell r="Q140">
            <v>20364</v>
          </cell>
          <cell r="R140">
            <v>4097</v>
          </cell>
          <cell r="S140">
            <v>211</v>
          </cell>
          <cell r="T140">
            <v>3058</v>
          </cell>
          <cell r="U140">
            <v>7285</v>
          </cell>
          <cell r="Y140">
            <v>10721</v>
          </cell>
          <cell r="Z140">
            <v>6853</v>
          </cell>
          <cell r="AA140">
            <v>7457</v>
          </cell>
          <cell r="AB140">
            <v>4963</v>
          </cell>
          <cell r="AC140">
            <v>2557</v>
          </cell>
          <cell r="AD140">
            <v>681</v>
          </cell>
          <cell r="AE140">
            <v>1580</v>
          </cell>
          <cell r="AF140">
            <v>4005</v>
          </cell>
          <cell r="AG140">
            <v>8812</v>
          </cell>
          <cell r="AJ140">
            <v>3176</v>
          </cell>
          <cell r="AM140">
            <v>12084</v>
          </cell>
          <cell r="AP140">
            <v>5191</v>
          </cell>
          <cell r="AS140">
            <v>8652</v>
          </cell>
          <cell r="AT140">
            <v>5439</v>
          </cell>
          <cell r="AU140">
            <v>12274</v>
          </cell>
          <cell r="AV140">
            <v>11526</v>
          </cell>
          <cell r="AW140">
            <v>10186</v>
          </cell>
          <cell r="AX140">
            <v>1531</v>
          </cell>
          <cell r="AY140">
            <v>4185</v>
          </cell>
          <cell r="AZ140">
            <v>20013</v>
          </cell>
          <cell r="BA140">
            <v>172411</v>
          </cell>
          <cell r="BB140">
            <v>15461</v>
          </cell>
          <cell r="BC140">
            <v>110</v>
          </cell>
          <cell r="BD140">
            <v>187697</v>
          </cell>
          <cell r="BE140">
            <v>-0.6</v>
          </cell>
          <cell r="BF140">
            <v>-0.7</v>
          </cell>
          <cell r="BG140">
            <v>-0.7</v>
          </cell>
          <cell r="BH140">
            <v>2.9</v>
          </cell>
          <cell r="BI140">
            <v>0.5</v>
          </cell>
          <cell r="BJ140">
            <v>-0.6</v>
          </cell>
          <cell r="BK140">
            <v>2.9</v>
          </cell>
          <cell r="BL140">
            <v>1.9</v>
          </cell>
          <cell r="BM140">
            <v>1.4</v>
          </cell>
          <cell r="BN140">
            <v>1.9</v>
          </cell>
          <cell r="BO140">
            <v>0.8</v>
          </cell>
          <cell r="BP140">
            <v>-2.5</v>
          </cell>
          <cell r="BQ140">
            <v>0.2</v>
          </cell>
          <cell r="BR140">
            <v>-2.6</v>
          </cell>
          <cell r="BS140">
            <v>2.4</v>
          </cell>
          <cell r="BT140">
            <v>-0.7</v>
          </cell>
          <cell r="BU140">
            <v>0.9</v>
          </cell>
          <cell r="BV140">
            <v>-0.6</v>
          </cell>
          <cell r="BW140">
            <v>-1.4</v>
          </cell>
          <cell r="BX140">
            <v>0.1</v>
          </cell>
          <cell r="CB140">
            <v>-0.8</v>
          </cell>
          <cell r="CC140">
            <v>0.9</v>
          </cell>
          <cell r="CD140">
            <v>1.6</v>
          </cell>
          <cell r="CE140">
            <v>1</v>
          </cell>
          <cell r="CF140">
            <v>1.8</v>
          </cell>
          <cell r="CG140">
            <v>6.4</v>
          </cell>
          <cell r="CH140">
            <v>0</v>
          </cell>
          <cell r="CI140">
            <v>-0.5</v>
          </cell>
          <cell r="CJ140">
            <v>0.7</v>
          </cell>
          <cell r="CM140">
            <v>1.2</v>
          </cell>
          <cell r="CP140">
            <v>1.3</v>
          </cell>
          <cell r="CS140">
            <v>-0.8</v>
          </cell>
          <cell r="CV140">
            <v>0.9</v>
          </cell>
          <cell r="CW140">
            <v>0.5</v>
          </cell>
          <cell r="CX140">
            <v>1.1000000000000001</v>
          </cell>
          <cell r="CY140">
            <v>0.3</v>
          </cell>
          <cell r="CZ140">
            <v>-0.2</v>
          </cell>
          <cell r="DA140">
            <v>0.6</v>
          </cell>
          <cell r="DB140">
            <v>-0.4</v>
          </cell>
          <cell r="DC140">
            <v>0.7</v>
          </cell>
          <cell r="DD140">
            <v>0.2</v>
          </cell>
          <cell r="DE140">
            <v>0.4</v>
          </cell>
          <cell r="DF140">
            <v>0.4</v>
          </cell>
          <cell r="DG140">
            <v>4585</v>
          </cell>
          <cell r="DH140">
            <v>815</v>
          </cell>
          <cell r="DI140">
            <v>5338</v>
          </cell>
          <cell r="DJ140">
            <v>1277</v>
          </cell>
          <cell r="DK140">
            <v>3172</v>
          </cell>
          <cell r="DL140">
            <v>1017</v>
          </cell>
          <cell r="DM140">
            <v>2814</v>
          </cell>
          <cell r="DN140">
            <v>7685</v>
          </cell>
          <cell r="DO140">
            <v>1197</v>
          </cell>
          <cell r="DP140">
            <v>8727</v>
          </cell>
          <cell r="DQ140">
            <v>4649</v>
          </cell>
          <cell r="DR140">
            <v>4364</v>
          </cell>
          <cell r="DS140">
            <v>3023</v>
          </cell>
          <cell r="DT140">
            <v>3246</v>
          </cell>
          <cell r="DU140">
            <v>5047</v>
          </cell>
          <cell r="DV140">
            <v>20364</v>
          </cell>
          <cell r="DW140">
            <v>4099</v>
          </cell>
          <cell r="DX140">
            <v>210</v>
          </cell>
          <cell r="DY140">
            <v>3075</v>
          </cell>
          <cell r="DZ140">
            <v>7294</v>
          </cell>
          <cell r="ED140">
            <v>10687</v>
          </cell>
          <cell r="EE140">
            <v>6769</v>
          </cell>
          <cell r="EF140">
            <v>7434</v>
          </cell>
          <cell r="EG140">
            <v>4997</v>
          </cell>
          <cell r="EH140">
            <v>2523</v>
          </cell>
          <cell r="EI140">
            <v>684</v>
          </cell>
          <cell r="EJ140">
            <v>1586</v>
          </cell>
          <cell r="EK140">
            <v>4025</v>
          </cell>
          <cell r="EL140">
            <v>8816</v>
          </cell>
          <cell r="EO140">
            <v>3183</v>
          </cell>
          <cell r="ER140">
            <v>12129</v>
          </cell>
          <cell r="EU140">
            <v>5154</v>
          </cell>
          <cell r="EX140">
            <v>8606</v>
          </cell>
          <cell r="EY140">
            <v>5406</v>
          </cell>
          <cell r="EZ140">
            <v>12340</v>
          </cell>
          <cell r="FA140">
            <v>11522</v>
          </cell>
          <cell r="FB140">
            <v>10123</v>
          </cell>
          <cell r="FC140">
            <v>1534</v>
          </cell>
          <cell r="FD140">
            <v>4180</v>
          </cell>
          <cell r="FE140">
            <v>20012</v>
          </cell>
          <cell r="FF140">
            <v>171682</v>
          </cell>
          <cell r="FG140">
            <v>15471</v>
          </cell>
          <cell r="FH140">
            <v>571</v>
          </cell>
          <cell r="FI140">
            <v>187437</v>
          </cell>
          <cell r="FJ140">
            <v>-8.1999999999999993</v>
          </cell>
          <cell r="FK140">
            <v>-0.8</v>
          </cell>
          <cell r="FL140">
            <v>-6.9</v>
          </cell>
          <cell r="FM140">
            <v>3.7</v>
          </cell>
          <cell r="FN140">
            <v>1.8</v>
          </cell>
          <cell r="FO140">
            <v>10.3</v>
          </cell>
          <cell r="FP140">
            <v>-0.3</v>
          </cell>
          <cell r="FQ140">
            <v>2.9</v>
          </cell>
          <cell r="FR140">
            <v>24.9</v>
          </cell>
          <cell r="FS140">
            <v>3.9</v>
          </cell>
          <cell r="FT140">
            <v>-0.2</v>
          </cell>
          <cell r="FU140">
            <v>-3.6</v>
          </cell>
          <cell r="FV140">
            <v>0.1</v>
          </cell>
          <cell r="FW140">
            <v>-2.6</v>
          </cell>
          <cell r="FX140">
            <v>1.9</v>
          </cell>
          <cell r="FY140">
            <v>-1.1000000000000001</v>
          </cell>
          <cell r="FZ140">
            <v>0.7</v>
          </cell>
          <cell r="GA140">
            <v>-1.7</v>
          </cell>
          <cell r="GB140">
            <v>-0.8</v>
          </cell>
          <cell r="GC140">
            <v>0.1</v>
          </cell>
          <cell r="GG140">
            <v>-0.3</v>
          </cell>
          <cell r="GH140">
            <v>-0.1</v>
          </cell>
          <cell r="GI140">
            <v>0.2</v>
          </cell>
          <cell r="GJ140">
            <v>1.8</v>
          </cell>
          <cell r="GK140">
            <v>1</v>
          </cell>
          <cell r="GL140">
            <v>5.4</v>
          </cell>
          <cell r="GM140">
            <v>0.5</v>
          </cell>
          <cell r="GN140">
            <v>-0.5</v>
          </cell>
          <cell r="GO140">
            <v>0.7</v>
          </cell>
          <cell r="GR140">
            <v>1.7</v>
          </cell>
          <cell r="GU140">
            <v>1.6</v>
          </cell>
          <cell r="GX140">
            <v>-1.7</v>
          </cell>
          <cell r="HA140">
            <v>-0.3</v>
          </cell>
          <cell r="HB140">
            <v>-0.5</v>
          </cell>
          <cell r="HC140">
            <v>1.4</v>
          </cell>
          <cell r="HD140">
            <v>0.4</v>
          </cell>
          <cell r="HE140">
            <v>-1.6</v>
          </cell>
          <cell r="HF140">
            <v>0.9</v>
          </cell>
          <cell r="HG140">
            <v>-1</v>
          </cell>
          <cell r="HH140">
            <v>0.7</v>
          </cell>
          <cell r="HI140">
            <v>-0.3</v>
          </cell>
          <cell r="HJ140">
            <v>-0.2</v>
          </cell>
          <cell r="HK140">
            <v>0.1</v>
          </cell>
          <cell r="HL140">
            <v>7634</v>
          </cell>
          <cell r="HM140">
            <v>825</v>
          </cell>
          <cell r="HN140">
            <v>8215</v>
          </cell>
          <cell r="HO140">
            <v>1264</v>
          </cell>
          <cell r="HP140">
            <v>3156</v>
          </cell>
          <cell r="HQ140">
            <v>1022</v>
          </cell>
          <cell r="HR140">
            <v>2819</v>
          </cell>
          <cell r="HS140">
            <v>7661</v>
          </cell>
          <cell r="HT140">
            <v>1362</v>
          </cell>
          <cell r="HU140">
            <v>8767</v>
          </cell>
          <cell r="HV140">
            <v>4974</v>
          </cell>
          <cell r="HW140">
            <v>4406</v>
          </cell>
          <cell r="HX140">
            <v>3089</v>
          </cell>
          <cell r="HY140">
            <v>3353</v>
          </cell>
          <cell r="HZ140">
            <v>5269</v>
          </cell>
          <cell r="IA140">
            <v>21115</v>
          </cell>
          <cell r="IB140">
            <v>3967</v>
          </cell>
          <cell r="IC140">
            <v>194</v>
          </cell>
          <cell r="ID140">
            <v>3227</v>
          </cell>
          <cell r="IE140">
            <v>7202</v>
          </cell>
          <cell r="II140">
            <v>11244</v>
          </cell>
          <cell r="IJ140">
            <v>7044</v>
          </cell>
          <cell r="IK140">
            <v>8265</v>
          </cell>
          <cell r="IL140">
            <v>5311</v>
          </cell>
          <cell r="IM140">
            <v>2590</v>
          </cell>
          <cell r="IN140">
            <v>715</v>
          </cell>
          <cell r="IO140">
            <v>1623</v>
          </cell>
          <cell r="IP140">
            <v>4075</v>
          </cell>
          <cell r="IQ140">
            <v>8991</v>
          </cell>
        </row>
        <row r="141">
          <cell r="B141">
            <v>5098</v>
          </cell>
          <cell r="C141">
            <v>818</v>
          </cell>
          <cell r="D141">
            <v>5821</v>
          </cell>
          <cell r="E141">
            <v>1320</v>
          </cell>
          <cell r="F141">
            <v>3128</v>
          </cell>
          <cell r="G141">
            <v>912</v>
          </cell>
          <cell r="H141">
            <v>2858</v>
          </cell>
          <cell r="I141">
            <v>7647</v>
          </cell>
          <cell r="J141">
            <v>1069</v>
          </cell>
          <cell r="K141">
            <v>8633</v>
          </cell>
          <cell r="L141">
            <v>4758</v>
          </cell>
          <cell r="M141">
            <v>4169</v>
          </cell>
          <cell r="N141">
            <v>3051</v>
          </cell>
          <cell r="O141">
            <v>3144</v>
          </cell>
          <cell r="P141">
            <v>5076</v>
          </cell>
          <cell r="Q141">
            <v>20216</v>
          </cell>
          <cell r="R141">
            <v>4122</v>
          </cell>
          <cell r="S141">
            <v>214</v>
          </cell>
          <cell r="T141">
            <v>3021</v>
          </cell>
          <cell r="U141">
            <v>7295</v>
          </cell>
          <cell r="Y141">
            <v>10735</v>
          </cell>
          <cell r="Z141">
            <v>6904</v>
          </cell>
          <cell r="AA141">
            <v>7534</v>
          </cell>
          <cell r="AB141">
            <v>4993</v>
          </cell>
          <cell r="AC141">
            <v>2579</v>
          </cell>
          <cell r="AD141">
            <v>701</v>
          </cell>
          <cell r="AE141">
            <v>1573</v>
          </cell>
          <cell r="AF141">
            <v>3934</v>
          </cell>
          <cell r="AG141">
            <v>8773</v>
          </cell>
          <cell r="AJ141">
            <v>3214</v>
          </cell>
          <cell r="AM141">
            <v>12223</v>
          </cell>
          <cell r="AP141">
            <v>5235</v>
          </cell>
          <cell r="AS141">
            <v>8647</v>
          </cell>
          <cell r="AT141">
            <v>5484</v>
          </cell>
          <cell r="AU141">
            <v>12315</v>
          </cell>
          <cell r="AV141">
            <v>11661</v>
          </cell>
          <cell r="AW141">
            <v>10153</v>
          </cell>
          <cell r="AX141">
            <v>1541</v>
          </cell>
          <cell r="AY141">
            <v>4191</v>
          </cell>
          <cell r="AZ141">
            <v>20157</v>
          </cell>
          <cell r="BA141">
            <v>173157</v>
          </cell>
          <cell r="BB141">
            <v>15554</v>
          </cell>
          <cell r="BC141">
            <v>254</v>
          </cell>
          <cell r="BD141">
            <v>188678</v>
          </cell>
          <cell r="BE141">
            <v>3.3</v>
          </cell>
          <cell r="BF141">
            <v>-0.4</v>
          </cell>
          <cell r="BG141">
            <v>2.5</v>
          </cell>
          <cell r="BH141">
            <v>1.7</v>
          </cell>
          <cell r="BI141">
            <v>0.1</v>
          </cell>
          <cell r="BJ141">
            <v>-3.4</v>
          </cell>
          <cell r="BK141">
            <v>0.8</v>
          </cell>
          <cell r="BL141">
            <v>0.4</v>
          </cell>
          <cell r="BM141">
            <v>-0.8</v>
          </cell>
          <cell r="BN141">
            <v>0.3</v>
          </cell>
          <cell r="BO141">
            <v>1.1000000000000001</v>
          </cell>
          <cell r="BP141">
            <v>-4</v>
          </cell>
          <cell r="BQ141">
            <v>0.6</v>
          </cell>
          <cell r="BR141">
            <v>-2.7</v>
          </cell>
          <cell r="BS141">
            <v>1.1000000000000001</v>
          </cell>
          <cell r="BT141">
            <v>-0.7</v>
          </cell>
          <cell r="BU141">
            <v>0.6</v>
          </cell>
          <cell r="BV141">
            <v>1.2</v>
          </cell>
          <cell r="BW141">
            <v>-1.2</v>
          </cell>
          <cell r="BX141">
            <v>0.1</v>
          </cell>
          <cell r="CB141">
            <v>0.1</v>
          </cell>
          <cell r="CC141">
            <v>0.8</v>
          </cell>
          <cell r="CD141">
            <v>1</v>
          </cell>
          <cell r="CE141">
            <v>0.6</v>
          </cell>
          <cell r="CF141">
            <v>0.9</v>
          </cell>
          <cell r="CG141">
            <v>3</v>
          </cell>
          <cell r="CH141">
            <v>-0.4</v>
          </cell>
          <cell r="CI141">
            <v>-1.8</v>
          </cell>
          <cell r="CJ141">
            <v>-0.4</v>
          </cell>
          <cell r="CM141">
            <v>1.2</v>
          </cell>
          <cell r="CP141">
            <v>1.2</v>
          </cell>
          <cell r="CS141">
            <v>0.9</v>
          </cell>
          <cell r="CV141">
            <v>-0.1</v>
          </cell>
          <cell r="CW141">
            <v>0.8</v>
          </cell>
          <cell r="CX141">
            <v>0.3</v>
          </cell>
          <cell r="CY141">
            <v>1.2</v>
          </cell>
          <cell r="CZ141">
            <v>-0.3</v>
          </cell>
          <cell r="DA141">
            <v>0.7</v>
          </cell>
          <cell r="DB141">
            <v>0.2</v>
          </cell>
          <cell r="DC141">
            <v>0.7</v>
          </cell>
          <cell r="DD141">
            <v>0.4</v>
          </cell>
          <cell r="DE141">
            <v>0.6</v>
          </cell>
          <cell r="DF141">
            <v>0.5</v>
          </cell>
          <cell r="DG141">
            <v>5321</v>
          </cell>
          <cell r="DH141">
            <v>824</v>
          </cell>
          <cell r="DI141">
            <v>6036</v>
          </cell>
          <cell r="DJ141">
            <v>1354</v>
          </cell>
          <cell r="DK141">
            <v>3093</v>
          </cell>
          <cell r="DL141">
            <v>864</v>
          </cell>
          <cell r="DM141">
            <v>2868</v>
          </cell>
          <cell r="DN141">
            <v>7627</v>
          </cell>
          <cell r="DO141">
            <v>1059</v>
          </cell>
          <cell r="DP141">
            <v>8608</v>
          </cell>
          <cell r="DQ141">
            <v>4823</v>
          </cell>
          <cell r="DR141">
            <v>4067</v>
          </cell>
          <cell r="DS141">
            <v>3062</v>
          </cell>
          <cell r="DT141">
            <v>3118</v>
          </cell>
          <cell r="DU141">
            <v>5074</v>
          </cell>
          <cell r="DV141">
            <v>20187</v>
          </cell>
          <cell r="DW141">
            <v>4127</v>
          </cell>
          <cell r="DX141">
            <v>214</v>
          </cell>
          <cell r="DY141">
            <v>2997</v>
          </cell>
          <cell r="DZ141">
            <v>7285</v>
          </cell>
          <cell r="ED141">
            <v>10851</v>
          </cell>
          <cell r="EE141">
            <v>7039</v>
          </cell>
          <cell r="EF141">
            <v>7527</v>
          </cell>
          <cell r="EG141">
            <v>4966</v>
          </cell>
          <cell r="EH141">
            <v>2649</v>
          </cell>
          <cell r="EI141">
            <v>708</v>
          </cell>
          <cell r="EJ141">
            <v>1575</v>
          </cell>
          <cell r="EK141">
            <v>3907</v>
          </cell>
          <cell r="EL141">
            <v>8814</v>
          </cell>
          <cell r="EO141">
            <v>3231</v>
          </cell>
          <cell r="ER141">
            <v>12115</v>
          </cell>
          <cell r="EU141">
            <v>5232</v>
          </cell>
          <cell r="EX141">
            <v>8662</v>
          </cell>
          <cell r="EY141">
            <v>5487</v>
          </cell>
          <cell r="EZ141">
            <v>12282</v>
          </cell>
          <cell r="FA141">
            <v>11651</v>
          </cell>
          <cell r="FB141">
            <v>10171</v>
          </cell>
          <cell r="FC141">
            <v>1532</v>
          </cell>
          <cell r="FD141">
            <v>4174</v>
          </cell>
          <cell r="FE141">
            <v>20158</v>
          </cell>
          <cell r="FF141">
            <v>173829</v>
          </cell>
          <cell r="FG141">
            <v>15528</v>
          </cell>
          <cell r="FH141">
            <v>-166</v>
          </cell>
          <cell r="FI141">
            <v>188907</v>
          </cell>
          <cell r="FJ141">
            <v>16</v>
          </cell>
          <cell r="FK141">
            <v>1.1000000000000001</v>
          </cell>
          <cell r="FL141">
            <v>13.1</v>
          </cell>
          <cell r="FM141">
            <v>6</v>
          </cell>
          <cell r="FN141">
            <v>-2.5</v>
          </cell>
          <cell r="FO141">
            <v>-15</v>
          </cell>
          <cell r="FP141">
            <v>1.9</v>
          </cell>
          <cell r="FQ141">
            <v>-0.8</v>
          </cell>
          <cell r="FR141">
            <v>-11.6</v>
          </cell>
          <cell r="FS141">
            <v>-1.4</v>
          </cell>
          <cell r="FT141">
            <v>3.7</v>
          </cell>
          <cell r="FU141">
            <v>-6.8</v>
          </cell>
          <cell r="FV141">
            <v>1.3</v>
          </cell>
          <cell r="FW141">
            <v>-3.9</v>
          </cell>
          <cell r="FX141">
            <v>0.5</v>
          </cell>
          <cell r="FY141">
            <v>-0.9</v>
          </cell>
          <cell r="FZ141">
            <v>0.7</v>
          </cell>
          <cell r="GA141">
            <v>1.9</v>
          </cell>
          <cell r="GB141">
            <v>-2.5</v>
          </cell>
          <cell r="GC141">
            <v>-0.1</v>
          </cell>
          <cell r="GG141">
            <v>1.5</v>
          </cell>
          <cell r="GH141">
            <v>4</v>
          </cell>
          <cell r="GI141">
            <v>1.2</v>
          </cell>
          <cell r="GJ141">
            <v>-0.6</v>
          </cell>
          <cell r="GK141">
            <v>5</v>
          </cell>
          <cell r="GL141">
            <v>3.5</v>
          </cell>
          <cell r="GM141">
            <v>-0.7</v>
          </cell>
          <cell r="GN141">
            <v>-2.9</v>
          </cell>
          <cell r="GO141">
            <v>0</v>
          </cell>
          <cell r="GR141">
            <v>1.5</v>
          </cell>
          <cell r="GU141">
            <v>-0.1</v>
          </cell>
          <cell r="GX141">
            <v>1.5</v>
          </cell>
          <cell r="HA141">
            <v>0.7</v>
          </cell>
          <cell r="HB141">
            <v>1.5</v>
          </cell>
          <cell r="HC141">
            <v>-0.5</v>
          </cell>
          <cell r="HD141">
            <v>1.1000000000000001</v>
          </cell>
          <cell r="HE141">
            <v>0.5</v>
          </cell>
          <cell r="HF141">
            <v>-0.1</v>
          </cell>
          <cell r="HG141">
            <v>-0.1</v>
          </cell>
          <cell r="HH141">
            <v>0.7</v>
          </cell>
          <cell r="HI141">
            <v>1.3</v>
          </cell>
          <cell r="HJ141">
            <v>0.4</v>
          </cell>
          <cell r="HK141">
            <v>0.8</v>
          </cell>
          <cell r="HL141">
            <v>4126</v>
          </cell>
          <cell r="HM141">
            <v>815</v>
          </cell>
          <cell r="HN141">
            <v>4914</v>
          </cell>
          <cell r="HO141">
            <v>1304</v>
          </cell>
          <cell r="HP141">
            <v>3001</v>
          </cell>
          <cell r="HQ141">
            <v>830</v>
          </cell>
          <cell r="HR141">
            <v>2761</v>
          </cell>
          <cell r="HS141">
            <v>7364</v>
          </cell>
          <cell r="HT141">
            <v>873</v>
          </cell>
          <cell r="HU141">
            <v>8251</v>
          </cell>
          <cell r="HV141">
            <v>4673</v>
          </cell>
          <cell r="HW141">
            <v>3924</v>
          </cell>
          <cell r="HX141">
            <v>2901</v>
          </cell>
          <cell r="HY141">
            <v>2855</v>
          </cell>
          <cell r="HZ141">
            <v>4764</v>
          </cell>
          <cell r="IA141">
            <v>19110</v>
          </cell>
          <cell r="IB141">
            <v>3995</v>
          </cell>
          <cell r="IC141">
            <v>179</v>
          </cell>
          <cell r="ID141">
            <v>3115</v>
          </cell>
          <cell r="IE141">
            <v>7145</v>
          </cell>
          <cell r="II141">
            <v>10004</v>
          </cell>
          <cell r="IJ141">
            <v>6709</v>
          </cell>
          <cell r="IK141">
            <v>7128</v>
          </cell>
          <cell r="IL141">
            <v>4954</v>
          </cell>
          <cell r="IM141">
            <v>2610</v>
          </cell>
          <cell r="IN141">
            <v>697</v>
          </cell>
          <cell r="IO141">
            <v>1534</v>
          </cell>
          <cell r="IP141">
            <v>3856</v>
          </cell>
          <cell r="IQ141">
            <v>8674</v>
          </cell>
        </row>
        <row r="142">
          <cell r="B142">
            <v>5251</v>
          </cell>
          <cell r="C142">
            <v>809</v>
          </cell>
          <cell r="D142">
            <v>5952</v>
          </cell>
          <cell r="E142">
            <v>1325</v>
          </cell>
          <cell r="F142">
            <v>3130</v>
          </cell>
          <cell r="G142">
            <v>887</v>
          </cell>
          <cell r="H142">
            <v>2845</v>
          </cell>
          <cell r="I142">
            <v>7624</v>
          </cell>
          <cell r="J142">
            <v>1078</v>
          </cell>
          <cell r="K142">
            <v>8614</v>
          </cell>
          <cell r="L142">
            <v>4792</v>
          </cell>
          <cell r="M142">
            <v>4135</v>
          </cell>
          <cell r="N142">
            <v>3034</v>
          </cell>
          <cell r="O142">
            <v>3124</v>
          </cell>
          <cell r="P142">
            <v>5102</v>
          </cell>
          <cell r="Q142">
            <v>20178</v>
          </cell>
          <cell r="R142">
            <v>4136</v>
          </cell>
          <cell r="S142">
            <v>218</v>
          </cell>
          <cell r="T142">
            <v>2984</v>
          </cell>
          <cell r="U142">
            <v>7296</v>
          </cell>
          <cell r="Y142">
            <v>10797</v>
          </cell>
          <cell r="Z142">
            <v>6932</v>
          </cell>
          <cell r="AA142">
            <v>7592</v>
          </cell>
          <cell r="AB142">
            <v>4974</v>
          </cell>
          <cell r="AC142">
            <v>2563</v>
          </cell>
          <cell r="AD142">
            <v>704</v>
          </cell>
          <cell r="AE142">
            <v>1569</v>
          </cell>
          <cell r="AF142">
            <v>3883</v>
          </cell>
          <cell r="AG142">
            <v>8698</v>
          </cell>
          <cell r="AJ142">
            <v>3272</v>
          </cell>
          <cell r="AM142">
            <v>12326</v>
          </cell>
          <cell r="AP142">
            <v>5385</v>
          </cell>
          <cell r="AS142">
            <v>8588</v>
          </cell>
          <cell r="AT142">
            <v>5563</v>
          </cell>
          <cell r="AU142">
            <v>12313</v>
          </cell>
          <cell r="AV142">
            <v>11910</v>
          </cell>
          <cell r="AW142">
            <v>10173</v>
          </cell>
          <cell r="AX142">
            <v>1549</v>
          </cell>
          <cell r="AY142">
            <v>4221</v>
          </cell>
          <cell r="AZ142">
            <v>20310</v>
          </cell>
          <cell r="BA142">
            <v>174246</v>
          </cell>
          <cell r="BB142">
            <v>15660</v>
          </cell>
          <cell r="BC142">
            <v>710</v>
          </cell>
          <cell r="BD142">
            <v>190326</v>
          </cell>
          <cell r="BE142">
            <v>3</v>
          </cell>
          <cell r="BF142">
            <v>-1.1000000000000001</v>
          </cell>
          <cell r="BG142">
            <v>2.2999999999999998</v>
          </cell>
          <cell r="BH142">
            <v>0.4</v>
          </cell>
          <cell r="BI142">
            <v>0.1</v>
          </cell>
          <cell r="BJ142">
            <v>-2.7</v>
          </cell>
          <cell r="BK142">
            <v>-0.4</v>
          </cell>
          <cell r="BL142">
            <v>-0.3</v>
          </cell>
          <cell r="BM142">
            <v>0.9</v>
          </cell>
          <cell r="BN142">
            <v>-0.2</v>
          </cell>
          <cell r="BO142">
            <v>0.7</v>
          </cell>
          <cell r="BP142">
            <v>-0.8</v>
          </cell>
          <cell r="BQ142">
            <v>-0.6</v>
          </cell>
          <cell r="BR142">
            <v>-0.6</v>
          </cell>
          <cell r="BS142">
            <v>0.5</v>
          </cell>
          <cell r="BT142">
            <v>-0.2</v>
          </cell>
          <cell r="BU142">
            <v>0.3</v>
          </cell>
          <cell r="BV142">
            <v>2</v>
          </cell>
          <cell r="BW142">
            <v>-1.2</v>
          </cell>
          <cell r="BX142">
            <v>0</v>
          </cell>
          <cell r="CB142">
            <v>0.6</v>
          </cell>
          <cell r="CC142">
            <v>0.4</v>
          </cell>
          <cell r="CD142">
            <v>0.8</v>
          </cell>
          <cell r="CE142">
            <v>-0.4</v>
          </cell>
          <cell r="CF142">
            <v>-0.6</v>
          </cell>
          <cell r="CG142">
            <v>0.4</v>
          </cell>
          <cell r="CH142">
            <v>-0.3</v>
          </cell>
          <cell r="CI142">
            <v>-1.3</v>
          </cell>
          <cell r="CJ142">
            <v>-0.9</v>
          </cell>
          <cell r="CM142">
            <v>1.8</v>
          </cell>
          <cell r="CP142">
            <v>0.8</v>
          </cell>
          <cell r="CS142">
            <v>2.9</v>
          </cell>
          <cell r="CV142">
            <v>-0.7</v>
          </cell>
          <cell r="CW142">
            <v>1.4</v>
          </cell>
          <cell r="CX142">
            <v>0</v>
          </cell>
          <cell r="CY142">
            <v>2.1</v>
          </cell>
          <cell r="CZ142">
            <v>0.2</v>
          </cell>
          <cell r="DA142">
            <v>0.5</v>
          </cell>
          <cell r="DB142">
            <v>0.7</v>
          </cell>
          <cell r="DC142">
            <v>0.8</v>
          </cell>
          <cell r="DD142">
            <v>0.6</v>
          </cell>
          <cell r="DE142">
            <v>0.7</v>
          </cell>
          <cell r="DF142">
            <v>0.9</v>
          </cell>
          <cell r="DG142">
            <v>5363</v>
          </cell>
          <cell r="DH142">
            <v>819</v>
          </cell>
          <cell r="DI142">
            <v>6069</v>
          </cell>
          <cell r="DJ142">
            <v>1329</v>
          </cell>
          <cell r="DK142">
            <v>3124</v>
          </cell>
          <cell r="DL142">
            <v>880</v>
          </cell>
          <cell r="DM142">
            <v>2848</v>
          </cell>
          <cell r="DN142">
            <v>7619</v>
          </cell>
          <cell r="DO142">
            <v>1000</v>
          </cell>
          <cell r="DP142">
            <v>8572</v>
          </cell>
          <cell r="DQ142">
            <v>4819</v>
          </cell>
          <cell r="DR142">
            <v>4123</v>
          </cell>
          <cell r="DS142">
            <v>3088</v>
          </cell>
          <cell r="DT142">
            <v>3079</v>
          </cell>
          <cell r="DU142">
            <v>5104</v>
          </cell>
          <cell r="DV142">
            <v>20215</v>
          </cell>
          <cell r="DW142">
            <v>4126</v>
          </cell>
          <cell r="DX142">
            <v>217</v>
          </cell>
          <cell r="DY142">
            <v>2973</v>
          </cell>
          <cell r="DZ142">
            <v>7274</v>
          </cell>
          <cell r="ED142">
            <v>10768</v>
          </cell>
          <cell r="EE142">
            <v>6881</v>
          </cell>
          <cell r="EF142">
            <v>7602</v>
          </cell>
          <cell r="EG142">
            <v>5007</v>
          </cell>
          <cell r="EH142">
            <v>2550</v>
          </cell>
          <cell r="EI142">
            <v>703</v>
          </cell>
          <cell r="EJ142">
            <v>1557</v>
          </cell>
          <cell r="EK142">
            <v>3908</v>
          </cell>
          <cell r="EL142">
            <v>8710</v>
          </cell>
          <cell r="EO142">
            <v>3243</v>
          </cell>
          <cell r="ER142">
            <v>12451</v>
          </cell>
          <cell r="EU142">
            <v>5375</v>
          </cell>
          <cell r="EX142">
            <v>8618</v>
          </cell>
          <cell r="EY142">
            <v>5566</v>
          </cell>
          <cell r="EZ142">
            <v>12326</v>
          </cell>
          <cell r="FA142">
            <v>11863</v>
          </cell>
          <cell r="FB142">
            <v>10161</v>
          </cell>
          <cell r="FC142">
            <v>1562</v>
          </cell>
          <cell r="FD142">
            <v>4228</v>
          </cell>
          <cell r="FE142">
            <v>20311</v>
          </cell>
          <cell r="FF142">
            <v>174409</v>
          </cell>
          <cell r="FG142">
            <v>15642</v>
          </cell>
          <cell r="FH142">
            <v>454</v>
          </cell>
          <cell r="FI142">
            <v>190218</v>
          </cell>
          <cell r="FJ142">
            <v>0.8</v>
          </cell>
          <cell r="FK142">
            <v>-0.6</v>
          </cell>
          <cell r="FL142">
            <v>0.5</v>
          </cell>
          <cell r="FM142">
            <v>-1.9</v>
          </cell>
          <cell r="FN142">
            <v>1</v>
          </cell>
          <cell r="FO142">
            <v>1.8</v>
          </cell>
          <cell r="FP142">
            <v>-0.7</v>
          </cell>
          <cell r="FQ142">
            <v>-0.1</v>
          </cell>
          <cell r="FR142">
            <v>-5.6</v>
          </cell>
          <cell r="FS142">
            <v>-0.4</v>
          </cell>
          <cell r="FT142">
            <v>-0.1</v>
          </cell>
          <cell r="FU142">
            <v>1.4</v>
          </cell>
          <cell r="FV142">
            <v>0.9</v>
          </cell>
          <cell r="FW142">
            <v>-1.2</v>
          </cell>
          <cell r="FX142">
            <v>0.6</v>
          </cell>
          <cell r="FY142">
            <v>0.1</v>
          </cell>
          <cell r="FZ142">
            <v>0</v>
          </cell>
          <cell r="GA142">
            <v>1.4</v>
          </cell>
          <cell r="GB142">
            <v>-0.8</v>
          </cell>
          <cell r="GC142">
            <v>-0.2</v>
          </cell>
          <cell r="GG142">
            <v>-0.8</v>
          </cell>
          <cell r="GH142">
            <v>-2.2999999999999998</v>
          </cell>
          <cell r="GI142">
            <v>1</v>
          </cell>
          <cell r="GJ142">
            <v>0.8</v>
          </cell>
          <cell r="GK142">
            <v>-3.8</v>
          </cell>
          <cell r="GL142">
            <v>-0.7</v>
          </cell>
          <cell r="GM142">
            <v>-1.1000000000000001</v>
          </cell>
          <cell r="GN142">
            <v>0</v>
          </cell>
          <cell r="GO142">
            <v>-1.2</v>
          </cell>
          <cell r="GR142">
            <v>0.4</v>
          </cell>
          <cell r="GU142">
            <v>2.8</v>
          </cell>
          <cell r="GX142">
            <v>2.7</v>
          </cell>
          <cell r="HA142">
            <v>-0.5</v>
          </cell>
          <cell r="HB142">
            <v>1.4</v>
          </cell>
          <cell r="HC142">
            <v>0.4</v>
          </cell>
          <cell r="HD142">
            <v>1.8</v>
          </cell>
          <cell r="HE142">
            <v>-0.1</v>
          </cell>
          <cell r="HF142">
            <v>2</v>
          </cell>
          <cell r="HG142">
            <v>1.3</v>
          </cell>
          <cell r="HH142">
            <v>0.8</v>
          </cell>
          <cell r="HI142">
            <v>0.3</v>
          </cell>
          <cell r="HJ142">
            <v>0.7</v>
          </cell>
          <cell r="HK142">
            <v>0.7</v>
          </cell>
          <cell r="HL142">
            <v>4493</v>
          </cell>
          <cell r="HM142">
            <v>811</v>
          </cell>
          <cell r="HN142">
            <v>5254</v>
          </cell>
          <cell r="HO142">
            <v>1323</v>
          </cell>
          <cell r="HP142">
            <v>3117</v>
          </cell>
          <cell r="HQ142">
            <v>872</v>
          </cell>
          <cell r="HR142">
            <v>2855</v>
          </cell>
          <cell r="HS142">
            <v>7601</v>
          </cell>
          <cell r="HT142">
            <v>1020</v>
          </cell>
          <cell r="HU142">
            <v>8562</v>
          </cell>
          <cell r="HV142">
            <v>4649</v>
          </cell>
          <cell r="HW142">
            <v>4117</v>
          </cell>
          <cell r="HX142">
            <v>3094</v>
          </cell>
          <cell r="HY142">
            <v>3116</v>
          </cell>
          <cell r="HZ142">
            <v>5000</v>
          </cell>
          <cell r="IA142">
            <v>20015</v>
          </cell>
          <cell r="IB142">
            <v>4150</v>
          </cell>
          <cell r="IC142">
            <v>228</v>
          </cell>
          <cell r="ID142">
            <v>2837</v>
          </cell>
          <cell r="IE142">
            <v>7231</v>
          </cell>
          <cell r="II142">
            <v>11035</v>
          </cell>
          <cell r="IJ142">
            <v>6915</v>
          </cell>
          <cell r="IK142">
            <v>7341</v>
          </cell>
          <cell r="IL142">
            <v>4758</v>
          </cell>
          <cell r="IM142">
            <v>2539</v>
          </cell>
          <cell r="IN142">
            <v>661</v>
          </cell>
          <cell r="IO142">
            <v>1536</v>
          </cell>
          <cell r="IP142">
            <v>3895</v>
          </cell>
          <cell r="IQ142">
            <v>8629</v>
          </cell>
        </row>
        <row r="143">
          <cell r="B143">
            <v>5408</v>
          </cell>
          <cell r="C143">
            <v>792</v>
          </cell>
          <cell r="D143">
            <v>6077</v>
          </cell>
          <cell r="E143">
            <v>1305</v>
          </cell>
          <cell r="F143">
            <v>3132</v>
          </cell>
          <cell r="G143">
            <v>893</v>
          </cell>
          <cell r="H143">
            <v>2832</v>
          </cell>
          <cell r="I143">
            <v>7586</v>
          </cell>
          <cell r="J143">
            <v>1121</v>
          </cell>
          <cell r="K143">
            <v>8595</v>
          </cell>
          <cell r="L143">
            <v>4769</v>
          </cell>
          <cell r="M143">
            <v>4224</v>
          </cell>
          <cell r="N143">
            <v>3029</v>
          </cell>
          <cell r="O143">
            <v>3166</v>
          </cell>
          <cell r="P143">
            <v>5176</v>
          </cell>
          <cell r="Q143">
            <v>20334</v>
          </cell>
          <cell r="R143">
            <v>4152</v>
          </cell>
          <cell r="S143">
            <v>219</v>
          </cell>
          <cell r="T143">
            <v>2951</v>
          </cell>
          <cell r="U143">
            <v>7292</v>
          </cell>
          <cell r="Y143">
            <v>10931</v>
          </cell>
          <cell r="Z143">
            <v>6921</v>
          </cell>
          <cell r="AA143">
            <v>7632</v>
          </cell>
          <cell r="AB143">
            <v>4927</v>
          </cell>
          <cell r="AC143">
            <v>2523</v>
          </cell>
          <cell r="AD143">
            <v>714</v>
          </cell>
          <cell r="AE143">
            <v>1577</v>
          </cell>
          <cell r="AF143">
            <v>3889</v>
          </cell>
          <cell r="AG143">
            <v>8681</v>
          </cell>
          <cell r="AJ143">
            <v>3373</v>
          </cell>
          <cell r="AM143">
            <v>12405</v>
          </cell>
          <cell r="AP143">
            <v>5570</v>
          </cell>
          <cell r="AS143">
            <v>8480</v>
          </cell>
          <cell r="AT143">
            <v>5640</v>
          </cell>
          <cell r="AU143">
            <v>12381</v>
          </cell>
          <cell r="AV143">
            <v>12206</v>
          </cell>
          <cell r="AW143">
            <v>10243</v>
          </cell>
          <cell r="AX143">
            <v>1551</v>
          </cell>
          <cell r="AY143">
            <v>4261</v>
          </cell>
          <cell r="AZ143">
            <v>20472</v>
          </cell>
          <cell r="BA143">
            <v>175913</v>
          </cell>
          <cell r="BB143">
            <v>15813</v>
          </cell>
          <cell r="BC143">
            <v>1333</v>
          </cell>
          <cell r="BD143">
            <v>192768</v>
          </cell>
          <cell r="BE143">
            <v>3</v>
          </cell>
          <cell r="BF143">
            <v>-2.2000000000000002</v>
          </cell>
          <cell r="BG143">
            <v>2.1</v>
          </cell>
          <cell r="BH143">
            <v>-1.5</v>
          </cell>
          <cell r="BI143">
            <v>0.1</v>
          </cell>
          <cell r="BJ143">
            <v>0.7</v>
          </cell>
          <cell r="BK143">
            <v>-0.5</v>
          </cell>
          <cell r="BL143">
            <v>-0.5</v>
          </cell>
          <cell r="BM143">
            <v>4</v>
          </cell>
          <cell r="BN143">
            <v>-0.2</v>
          </cell>
          <cell r="BO143">
            <v>-0.5</v>
          </cell>
          <cell r="BP143">
            <v>2.2000000000000002</v>
          </cell>
          <cell r="BQ143">
            <v>-0.2</v>
          </cell>
          <cell r="BR143">
            <v>1.3</v>
          </cell>
          <cell r="BS143">
            <v>1.4</v>
          </cell>
          <cell r="BT143">
            <v>0.8</v>
          </cell>
          <cell r="BU143">
            <v>0.4</v>
          </cell>
          <cell r="BV143">
            <v>0.2</v>
          </cell>
          <cell r="BW143">
            <v>-1.1000000000000001</v>
          </cell>
          <cell r="BX143">
            <v>0</v>
          </cell>
          <cell r="CB143">
            <v>1.2</v>
          </cell>
          <cell r="CC143">
            <v>-0.2</v>
          </cell>
          <cell r="CD143">
            <v>0.5</v>
          </cell>
          <cell r="CE143">
            <v>-1</v>
          </cell>
          <cell r="CF143">
            <v>-1.6</v>
          </cell>
          <cell r="CG143">
            <v>1.3</v>
          </cell>
          <cell r="CH143">
            <v>0.6</v>
          </cell>
          <cell r="CI143">
            <v>0.2</v>
          </cell>
          <cell r="CJ143">
            <v>-0.2</v>
          </cell>
          <cell r="CM143">
            <v>3.1</v>
          </cell>
          <cell r="CP143">
            <v>0.6</v>
          </cell>
          <cell r="CS143">
            <v>3.4</v>
          </cell>
          <cell r="CV143">
            <v>-1.3</v>
          </cell>
          <cell r="CW143">
            <v>1.4</v>
          </cell>
          <cell r="CX143">
            <v>0.6</v>
          </cell>
          <cell r="CY143">
            <v>2.5</v>
          </cell>
          <cell r="CZ143">
            <v>0.7</v>
          </cell>
          <cell r="DA143">
            <v>0.1</v>
          </cell>
          <cell r="DB143">
            <v>0.9</v>
          </cell>
          <cell r="DC143">
            <v>0.8</v>
          </cell>
          <cell r="DD143">
            <v>1</v>
          </cell>
          <cell r="DE143">
            <v>1</v>
          </cell>
          <cell r="DF143">
            <v>1.3</v>
          </cell>
          <cell r="DG143">
            <v>5302</v>
          </cell>
          <cell r="DH143">
            <v>781</v>
          </cell>
          <cell r="DI143">
            <v>5964</v>
          </cell>
          <cell r="DJ143">
            <v>1283</v>
          </cell>
          <cell r="DK143">
            <v>3137</v>
          </cell>
          <cell r="DL143">
            <v>904</v>
          </cell>
          <cell r="DM143">
            <v>2830</v>
          </cell>
          <cell r="DN143">
            <v>7568</v>
          </cell>
          <cell r="DO143">
            <v>1141</v>
          </cell>
          <cell r="DP143">
            <v>8584</v>
          </cell>
          <cell r="DQ143">
            <v>4682</v>
          </cell>
          <cell r="DR143">
            <v>4287</v>
          </cell>
          <cell r="DS143">
            <v>2955</v>
          </cell>
          <cell r="DT143">
            <v>3226</v>
          </cell>
          <cell r="DU143">
            <v>5122</v>
          </cell>
          <cell r="DV143">
            <v>20210</v>
          </cell>
          <cell r="DW143">
            <v>4172</v>
          </cell>
          <cell r="DX143">
            <v>225</v>
          </cell>
          <cell r="DY143">
            <v>3018</v>
          </cell>
          <cell r="DZ143">
            <v>7376</v>
          </cell>
          <cell r="ED143">
            <v>10877</v>
          </cell>
          <cell r="EE143">
            <v>6885</v>
          </cell>
          <cell r="EF143">
            <v>7632</v>
          </cell>
          <cell r="EG143">
            <v>4922</v>
          </cell>
          <cell r="EH143">
            <v>2474</v>
          </cell>
          <cell r="EI143">
            <v>703</v>
          </cell>
          <cell r="EJ143">
            <v>1585</v>
          </cell>
          <cell r="EK143">
            <v>3831</v>
          </cell>
          <cell r="EL143">
            <v>8560</v>
          </cell>
          <cell r="EO143">
            <v>3368</v>
          </cell>
          <cell r="ER143">
            <v>12373</v>
          </cell>
          <cell r="EU143">
            <v>5573</v>
          </cell>
          <cell r="EX143">
            <v>8450</v>
          </cell>
          <cell r="EY143">
            <v>5634</v>
          </cell>
          <cell r="EZ143">
            <v>12316</v>
          </cell>
          <cell r="FA143">
            <v>12252</v>
          </cell>
          <cell r="FB143">
            <v>10223</v>
          </cell>
          <cell r="FC143">
            <v>1548</v>
          </cell>
          <cell r="FD143">
            <v>4265</v>
          </cell>
          <cell r="FE143">
            <v>20469</v>
          </cell>
          <cell r="FF143">
            <v>175103</v>
          </cell>
          <cell r="FG143">
            <v>15849</v>
          </cell>
          <cell r="FH143">
            <v>1492</v>
          </cell>
          <cell r="FI143">
            <v>192147</v>
          </cell>
          <cell r="FJ143">
            <v>-1.1000000000000001</v>
          </cell>
          <cell r="FK143">
            <v>-4.7</v>
          </cell>
          <cell r="FL143">
            <v>-1.7</v>
          </cell>
          <cell r="FM143">
            <v>-3.4</v>
          </cell>
          <cell r="FN143">
            <v>0.4</v>
          </cell>
          <cell r="FO143">
            <v>2.7</v>
          </cell>
          <cell r="FP143">
            <v>-0.6</v>
          </cell>
          <cell r="FQ143">
            <v>-0.7</v>
          </cell>
          <cell r="FR143">
            <v>14.1</v>
          </cell>
          <cell r="FS143">
            <v>0.1</v>
          </cell>
          <cell r="FT143">
            <v>-2.8</v>
          </cell>
          <cell r="FU143">
            <v>4</v>
          </cell>
          <cell r="FV143">
            <v>-4.3</v>
          </cell>
          <cell r="FW143">
            <v>4.8</v>
          </cell>
          <cell r="FX143">
            <v>0.4</v>
          </cell>
          <cell r="FY143">
            <v>0</v>
          </cell>
          <cell r="FZ143">
            <v>1.1000000000000001</v>
          </cell>
          <cell r="GA143">
            <v>4</v>
          </cell>
          <cell r="GB143">
            <v>1.5</v>
          </cell>
          <cell r="GC143">
            <v>1.4</v>
          </cell>
          <cell r="GG143">
            <v>1</v>
          </cell>
          <cell r="GH143">
            <v>0.1</v>
          </cell>
          <cell r="GI143">
            <v>0.4</v>
          </cell>
          <cell r="GJ143">
            <v>-1.7</v>
          </cell>
          <cell r="GK143">
            <v>-3</v>
          </cell>
          <cell r="GL143">
            <v>0</v>
          </cell>
          <cell r="GM143">
            <v>1.8</v>
          </cell>
          <cell r="GN143">
            <v>-2</v>
          </cell>
          <cell r="GO143">
            <v>-1.7</v>
          </cell>
          <cell r="GR143">
            <v>3.8</v>
          </cell>
          <cell r="GU143">
            <v>-0.6</v>
          </cell>
          <cell r="GX143">
            <v>3.7</v>
          </cell>
          <cell r="HA143">
            <v>-1.9</v>
          </cell>
          <cell r="HB143">
            <v>1.2</v>
          </cell>
          <cell r="HC143">
            <v>-0.1</v>
          </cell>
          <cell r="HD143">
            <v>3.3</v>
          </cell>
          <cell r="HE143">
            <v>0.6</v>
          </cell>
          <cell r="HF143">
            <v>-0.9</v>
          </cell>
          <cell r="HG143">
            <v>0.9</v>
          </cell>
          <cell r="HH143">
            <v>0.8</v>
          </cell>
          <cell r="HI143">
            <v>0.4</v>
          </cell>
          <cell r="HJ143">
            <v>1.3</v>
          </cell>
          <cell r="HK143">
            <v>1</v>
          </cell>
          <cell r="HL143">
            <v>3965</v>
          </cell>
          <cell r="HM143">
            <v>789</v>
          </cell>
          <cell r="HN143">
            <v>4720</v>
          </cell>
          <cell r="HO143">
            <v>1353</v>
          </cell>
          <cell r="HP143">
            <v>3264</v>
          </cell>
          <cell r="HQ143">
            <v>944</v>
          </cell>
          <cell r="HR143">
            <v>2925</v>
          </cell>
          <cell r="HS143">
            <v>7891</v>
          </cell>
          <cell r="HT143">
            <v>1148</v>
          </cell>
          <cell r="HU143">
            <v>8928</v>
          </cell>
          <cell r="HV143">
            <v>4672</v>
          </cell>
          <cell r="HW143">
            <v>4403</v>
          </cell>
          <cell r="HX143">
            <v>3052</v>
          </cell>
          <cell r="HY143">
            <v>3328</v>
          </cell>
          <cell r="HZ143">
            <v>5314</v>
          </cell>
          <cell r="IA143">
            <v>20730</v>
          </cell>
          <cell r="IB143">
            <v>4413</v>
          </cell>
          <cell r="IC143">
            <v>264</v>
          </cell>
          <cell r="ID143">
            <v>2904</v>
          </cell>
          <cell r="IE143">
            <v>7638</v>
          </cell>
          <cell r="II143">
            <v>10861</v>
          </cell>
          <cell r="IJ143">
            <v>6890</v>
          </cell>
          <cell r="IK143">
            <v>7480</v>
          </cell>
          <cell r="IL143">
            <v>4874</v>
          </cell>
          <cell r="IM143">
            <v>2449</v>
          </cell>
          <cell r="IN143">
            <v>729</v>
          </cell>
          <cell r="IO143">
            <v>1615</v>
          </cell>
          <cell r="IP143">
            <v>3849</v>
          </cell>
          <cell r="IQ143">
            <v>8608</v>
          </cell>
        </row>
        <row r="144">
          <cell r="B144">
            <v>5527</v>
          </cell>
          <cell r="C144">
            <v>775</v>
          </cell>
          <cell r="D144">
            <v>6170</v>
          </cell>
          <cell r="E144">
            <v>1293</v>
          </cell>
          <cell r="F144">
            <v>3134</v>
          </cell>
          <cell r="G144">
            <v>918</v>
          </cell>
          <cell r="H144">
            <v>2830</v>
          </cell>
          <cell r="I144">
            <v>7586</v>
          </cell>
          <cell r="J144">
            <v>1199</v>
          </cell>
          <cell r="K144">
            <v>8628</v>
          </cell>
          <cell r="L144">
            <v>4752</v>
          </cell>
          <cell r="M144">
            <v>4329</v>
          </cell>
          <cell r="N144">
            <v>3073</v>
          </cell>
          <cell r="O144">
            <v>3217</v>
          </cell>
          <cell r="P144">
            <v>5309</v>
          </cell>
          <cell r="Q144">
            <v>20649</v>
          </cell>
          <cell r="R144">
            <v>4194</v>
          </cell>
          <cell r="S144">
            <v>215</v>
          </cell>
          <cell r="T144">
            <v>2961</v>
          </cell>
          <cell r="U144">
            <v>7338</v>
          </cell>
          <cell r="Y144">
            <v>11220</v>
          </cell>
          <cell r="Z144">
            <v>6902</v>
          </cell>
          <cell r="AA144">
            <v>7652</v>
          </cell>
          <cell r="AB144">
            <v>4894</v>
          </cell>
          <cell r="AC144">
            <v>2494</v>
          </cell>
          <cell r="AD144">
            <v>742</v>
          </cell>
          <cell r="AE144">
            <v>1602</v>
          </cell>
          <cell r="AF144">
            <v>3942</v>
          </cell>
          <cell r="AG144">
            <v>8763</v>
          </cell>
          <cell r="AJ144">
            <v>3510</v>
          </cell>
          <cell r="AM144">
            <v>12497</v>
          </cell>
          <cell r="AP144">
            <v>5714</v>
          </cell>
          <cell r="AS144">
            <v>8350</v>
          </cell>
          <cell r="AT144">
            <v>5684</v>
          </cell>
          <cell r="AU144">
            <v>12520</v>
          </cell>
          <cell r="AV144">
            <v>12453</v>
          </cell>
          <cell r="AW144">
            <v>10319</v>
          </cell>
          <cell r="AX144">
            <v>1552</v>
          </cell>
          <cell r="AY144">
            <v>4284</v>
          </cell>
          <cell r="AZ144">
            <v>20643</v>
          </cell>
          <cell r="BA144">
            <v>178132</v>
          </cell>
          <cell r="BB144">
            <v>15946</v>
          </cell>
          <cell r="BC144">
            <v>1627</v>
          </cell>
          <cell r="BD144">
            <v>195415</v>
          </cell>
          <cell r="BE144">
            <v>2.2000000000000002</v>
          </cell>
          <cell r="BF144">
            <v>-2.1</v>
          </cell>
          <cell r="BG144">
            <v>1.5</v>
          </cell>
          <cell r="BH144">
            <v>-1</v>
          </cell>
          <cell r="BI144">
            <v>0.1</v>
          </cell>
          <cell r="BJ144">
            <v>2.7</v>
          </cell>
          <cell r="BK144">
            <v>0</v>
          </cell>
          <cell r="BL144">
            <v>0</v>
          </cell>
          <cell r="BM144">
            <v>6.9</v>
          </cell>
          <cell r="BN144">
            <v>0.4</v>
          </cell>
          <cell r="BO144">
            <v>-0.4</v>
          </cell>
          <cell r="BP144">
            <v>2.5</v>
          </cell>
          <cell r="BQ144">
            <v>1.5</v>
          </cell>
          <cell r="BR144">
            <v>1.6</v>
          </cell>
          <cell r="BS144">
            <v>2.6</v>
          </cell>
          <cell r="BT144">
            <v>1.5</v>
          </cell>
          <cell r="BU144">
            <v>1</v>
          </cell>
          <cell r="BV144">
            <v>-1.5</v>
          </cell>
          <cell r="BW144">
            <v>0.3</v>
          </cell>
          <cell r="BX144">
            <v>0.6</v>
          </cell>
          <cell r="CB144">
            <v>2.6</v>
          </cell>
          <cell r="CC144">
            <v>-0.3</v>
          </cell>
          <cell r="CD144">
            <v>0.3</v>
          </cell>
          <cell r="CE144">
            <v>-0.7</v>
          </cell>
          <cell r="CF144">
            <v>-1.1000000000000001</v>
          </cell>
          <cell r="CG144">
            <v>3.9</v>
          </cell>
          <cell r="CH144">
            <v>1.6</v>
          </cell>
          <cell r="CI144">
            <v>1.4</v>
          </cell>
          <cell r="CJ144">
            <v>0.9</v>
          </cell>
          <cell r="CM144">
            <v>4.0999999999999996</v>
          </cell>
          <cell r="CP144">
            <v>0.7</v>
          </cell>
          <cell r="CS144">
            <v>2.6</v>
          </cell>
          <cell r="CV144">
            <v>-1.5</v>
          </cell>
          <cell r="CW144">
            <v>0.8</v>
          </cell>
          <cell r="CX144">
            <v>1.1000000000000001</v>
          </cell>
          <cell r="CY144">
            <v>2</v>
          </cell>
          <cell r="CZ144">
            <v>0.7</v>
          </cell>
          <cell r="DA144">
            <v>0.1</v>
          </cell>
          <cell r="DB144">
            <v>0.5</v>
          </cell>
          <cell r="DC144">
            <v>0.8</v>
          </cell>
          <cell r="DD144">
            <v>1.3</v>
          </cell>
          <cell r="DE144">
            <v>0.8</v>
          </cell>
          <cell r="DF144">
            <v>1.4</v>
          </cell>
          <cell r="DG144">
            <v>5226</v>
          </cell>
          <cell r="DH144">
            <v>778</v>
          </cell>
          <cell r="DI144">
            <v>5890</v>
          </cell>
          <cell r="DJ144">
            <v>1296</v>
          </cell>
          <cell r="DK144">
            <v>3173</v>
          </cell>
          <cell r="DL144">
            <v>926</v>
          </cell>
          <cell r="DM144">
            <v>2815</v>
          </cell>
          <cell r="DN144">
            <v>7626</v>
          </cell>
          <cell r="DO144">
            <v>1265</v>
          </cell>
          <cell r="DP144">
            <v>8704</v>
          </cell>
          <cell r="DQ144">
            <v>4865</v>
          </cell>
          <cell r="DR144">
            <v>4274</v>
          </cell>
          <cell r="DS144">
            <v>3066</v>
          </cell>
          <cell r="DT144">
            <v>3185</v>
          </cell>
          <cell r="DU144">
            <v>5345</v>
          </cell>
          <cell r="DV144">
            <v>20713</v>
          </cell>
          <cell r="DW144">
            <v>4160</v>
          </cell>
          <cell r="DX144">
            <v>211</v>
          </cell>
          <cell r="DY144">
            <v>2875</v>
          </cell>
          <cell r="DZ144">
            <v>7231</v>
          </cell>
          <cell r="ED144">
            <v>11187</v>
          </cell>
          <cell r="EE144">
            <v>6965</v>
          </cell>
          <cell r="EF144">
            <v>7667</v>
          </cell>
          <cell r="EG144">
            <v>4877</v>
          </cell>
          <cell r="EH144">
            <v>2547</v>
          </cell>
          <cell r="EI144">
            <v>741</v>
          </cell>
          <cell r="EJ144">
            <v>1594</v>
          </cell>
          <cell r="EK144">
            <v>3989</v>
          </cell>
          <cell r="EL144">
            <v>8853</v>
          </cell>
          <cell r="EO144">
            <v>3521</v>
          </cell>
          <cell r="ER144">
            <v>12474</v>
          </cell>
          <cell r="EU144">
            <v>5745</v>
          </cell>
          <cell r="EX144">
            <v>8374</v>
          </cell>
          <cell r="EY144">
            <v>5708</v>
          </cell>
          <cell r="EZ144">
            <v>12555</v>
          </cell>
          <cell r="FA144">
            <v>12464</v>
          </cell>
          <cell r="FB144">
            <v>10382</v>
          </cell>
          <cell r="FC144">
            <v>1548</v>
          </cell>
          <cell r="FD144">
            <v>4287</v>
          </cell>
          <cell r="FE144">
            <v>20644</v>
          </cell>
          <cell r="FF144">
            <v>178254</v>
          </cell>
          <cell r="FG144">
            <v>15929</v>
          </cell>
          <cell r="FH144">
            <v>2215</v>
          </cell>
          <cell r="FI144">
            <v>196108</v>
          </cell>
          <cell r="FJ144">
            <v>-1.4</v>
          </cell>
          <cell r="FK144">
            <v>-0.4</v>
          </cell>
          <cell r="FL144">
            <v>-1.2</v>
          </cell>
          <cell r="FM144">
            <v>1</v>
          </cell>
          <cell r="FN144">
            <v>1.1000000000000001</v>
          </cell>
          <cell r="FO144">
            <v>2.5</v>
          </cell>
          <cell r="FP144">
            <v>-0.5</v>
          </cell>
          <cell r="FQ144">
            <v>0.8</v>
          </cell>
          <cell r="FR144">
            <v>10.9</v>
          </cell>
          <cell r="FS144">
            <v>1.4</v>
          </cell>
          <cell r="FT144">
            <v>3.9</v>
          </cell>
          <cell r="FU144">
            <v>-0.3</v>
          </cell>
          <cell r="FV144">
            <v>3.8</v>
          </cell>
          <cell r="FW144">
            <v>-1.3</v>
          </cell>
          <cell r="FX144">
            <v>4.3</v>
          </cell>
          <cell r="FY144">
            <v>2.5</v>
          </cell>
          <cell r="FZ144">
            <v>-0.3</v>
          </cell>
          <cell r="GA144">
            <v>-6.3</v>
          </cell>
          <cell r="GB144">
            <v>-4.8</v>
          </cell>
          <cell r="GC144">
            <v>-2</v>
          </cell>
          <cell r="GG144">
            <v>2.9</v>
          </cell>
          <cell r="GH144">
            <v>1.2</v>
          </cell>
          <cell r="GI144">
            <v>0.5</v>
          </cell>
          <cell r="GJ144">
            <v>-0.9</v>
          </cell>
          <cell r="GK144">
            <v>2.9</v>
          </cell>
          <cell r="GL144">
            <v>5.4</v>
          </cell>
          <cell r="GM144">
            <v>0.6</v>
          </cell>
          <cell r="GN144">
            <v>4.0999999999999996</v>
          </cell>
          <cell r="GO144">
            <v>3.4</v>
          </cell>
          <cell r="GR144">
            <v>4.5</v>
          </cell>
          <cell r="GU144">
            <v>0.8</v>
          </cell>
          <cell r="GX144">
            <v>3.1</v>
          </cell>
          <cell r="HA144">
            <v>-0.9</v>
          </cell>
          <cell r="HB144">
            <v>1.3</v>
          </cell>
          <cell r="HC144">
            <v>1.9</v>
          </cell>
          <cell r="HD144">
            <v>1.7</v>
          </cell>
          <cell r="HE144">
            <v>1.6</v>
          </cell>
          <cell r="HF144">
            <v>0</v>
          </cell>
          <cell r="HG144">
            <v>0.5</v>
          </cell>
          <cell r="HH144">
            <v>0.9</v>
          </cell>
          <cell r="HI144">
            <v>1.8</v>
          </cell>
          <cell r="HJ144">
            <v>0.5</v>
          </cell>
          <cell r="HK144">
            <v>2.1</v>
          </cell>
          <cell r="HL144">
            <v>9043</v>
          </cell>
          <cell r="HM144">
            <v>786</v>
          </cell>
          <cell r="HN144">
            <v>9474</v>
          </cell>
          <cell r="HO144">
            <v>1272</v>
          </cell>
          <cell r="HP144">
            <v>3153</v>
          </cell>
          <cell r="HQ144">
            <v>933</v>
          </cell>
          <cell r="HR144">
            <v>2808</v>
          </cell>
          <cell r="HS144">
            <v>7575</v>
          </cell>
          <cell r="HT144">
            <v>1429</v>
          </cell>
          <cell r="HU144">
            <v>8735</v>
          </cell>
          <cell r="HV144">
            <v>5195</v>
          </cell>
          <cell r="HW144">
            <v>4303</v>
          </cell>
          <cell r="HX144">
            <v>3145</v>
          </cell>
          <cell r="HY144">
            <v>3293</v>
          </cell>
          <cell r="HZ144">
            <v>5575</v>
          </cell>
          <cell r="IA144">
            <v>21516</v>
          </cell>
          <cell r="IB144">
            <v>4029</v>
          </cell>
          <cell r="IC144">
            <v>195</v>
          </cell>
          <cell r="ID144">
            <v>3008</v>
          </cell>
          <cell r="IE144">
            <v>7138</v>
          </cell>
          <cell r="II144">
            <v>11788</v>
          </cell>
          <cell r="IJ144">
            <v>7255</v>
          </cell>
          <cell r="IK144">
            <v>8486</v>
          </cell>
          <cell r="IL144">
            <v>5196</v>
          </cell>
          <cell r="IM144">
            <v>2623</v>
          </cell>
          <cell r="IN144">
            <v>773</v>
          </cell>
          <cell r="IO144">
            <v>1634</v>
          </cell>
          <cell r="IP144">
            <v>4039</v>
          </cell>
          <cell r="IQ144">
            <v>9039</v>
          </cell>
        </row>
        <row r="145">
          <cell r="B145">
            <v>5542</v>
          </cell>
          <cell r="C145">
            <v>770</v>
          </cell>
          <cell r="D145">
            <v>6179</v>
          </cell>
          <cell r="E145">
            <v>1298</v>
          </cell>
          <cell r="F145">
            <v>3121</v>
          </cell>
          <cell r="G145">
            <v>938</v>
          </cell>
          <cell r="H145">
            <v>2868</v>
          </cell>
          <cell r="I145">
            <v>7629</v>
          </cell>
          <cell r="J145">
            <v>1238</v>
          </cell>
          <cell r="K145">
            <v>8690</v>
          </cell>
          <cell r="L145">
            <v>4790</v>
          </cell>
          <cell r="M145">
            <v>4360</v>
          </cell>
          <cell r="N145">
            <v>3142</v>
          </cell>
          <cell r="O145">
            <v>3223</v>
          </cell>
          <cell r="P145">
            <v>5435</v>
          </cell>
          <cell r="Q145">
            <v>20919</v>
          </cell>
          <cell r="R145">
            <v>4242</v>
          </cell>
          <cell r="S145">
            <v>212</v>
          </cell>
          <cell r="T145">
            <v>3013</v>
          </cell>
          <cell r="U145">
            <v>7416</v>
          </cell>
          <cell r="Y145">
            <v>11572</v>
          </cell>
          <cell r="Z145">
            <v>6918</v>
          </cell>
          <cell r="AA145">
            <v>7667</v>
          </cell>
          <cell r="AB145">
            <v>4899</v>
          </cell>
          <cell r="AC145">
            <v>2494</v>
          </cell>
          <cell r="AD145">
            <v>774</v>
          </cell>
          <cell r="AE145">
            <v>1636</v>
          </cell>
          <cell r="AF145">
            <v>4007</v>
          </cell>
          <cell r="AG145">
            <v>8898</v>
          </cell>
          <cell r="AJ145">
            <v>3641</v>
          </cell>
          <cell r="AM145">
            <v>12720</v>
          </cell>
          <cell r="AP145">
            <v>5770</v>
          </cell>
          <cell r="AS145">
            <v>8253</v>
          </cell>
          <cell r="AT145">
            <v>5684</v>
          </cell>
          <cell r="AU145">
            <v>12664</v>
          </cell>
          <cell r="AV145">
            <v>12579</v>
          </cell>
          <cell r="AW145">
            <v>10452</v>
          </cell>
          <cell r="AX145">
            <v>1557</v>
          </cell>
          <cell r="AY145">
            <v>4285</v>
          </cell>
          <cell r="AZ145">
            <v>20820</v>
          </cell>
          <cell r="BA145">
            <v>180396</v>
          </cell>
          <cell r="BB145">
            <v>16031</v>
          </cell>
          <cell r="BC145">
            <v>1157</v>
          </cell>
          <cell r="BD145">
            <v>197296</v>
          </cell>
          <cell r="BE145">
            <v>0.3</v>
          </cell>
          <cell r="BF145">
            <v>-0.7</v>
          </cell>
          <cell r="BG145">
            <v>0.2</v>
          </cell>
          <cell r="BH145">
            <v>0.4</v>
          </cell>
          <cell r="BI145">
            <v>-0.4</v>
          </cell>
          <cell r="BJ145">
            <v>2.2000000000000002</v>
          </cell>
          <cell r="BK145">
            <v>1.3</v>
          </cell>
          <cell r="BL145">
            <v>0.6</v>
          </cell>
          <cell r="BM145">
            <v>3.3</v>
          </cell>
          <cell r="BN145">
            <v>0.7</v>
          </cell>
          <cell r="BO145">
            <v>0.8</v>
          </cell>
          <cell r="BP145">
            <v>0.7</v>
          </cell>
          <cell r="BQ145">
            <v>2.2000000000000002</v>
          </cell>
          <cell r="BR145">
            <v>0.2</v>
          </cell>
          <cell r="BS145">
            <v>2.4</v>
          </cell>
          <cell r="BT145">
            <v>1.3</v>
          </cell>
          <cell r="BU145">
            <v>1.2</v>
          </cell>
          <cell r="BV145">
            <v>-1.7</v>
          </cell>
          <cell r="BW145">
            <v>1.8</v>
          </cell>
          <cell r="BX145">
            <v>1.1000000000000001</v>
          </cell>
          <cell r="CB145">
            <v>3.1</v>
          </cell>
          <cell r="CC145">
            <v>0.2</v>
          </cell>
          <cell r="CD145">
            <v>0.2</v>
          </cell>
          <cell r="CE145">
            <v>0.1</v>
          </cell>
          <cell r="CF145">
            <v>0</v>
          </cell>
          <cell r="CG145">
            <v>4.4000000000000004</v>
          </cell>
          <cell r="CH145">
            <v>2.1</v>
          </cell>
          <cell r="CI145">
            <v>1.7</v>
          </cell>
          <cell r="CJ145">
            <v>1.5</v>
          </cell>
          <cell r="CM145">
            <v>3.7</v>
          </cell>
          <cell r="CP145">
            <v>1.8</v>
          </cell>
          <cell r="CS145">
            <v>1</v>
          </cell>
          <cell r="CV145">
            <v>-1.2</v>
          </cell>
          <cell r="CW145">
            <v>0</v>
          </cell>
          <cell r="CX145">
            <v>1.2</v>
          </cell>
          <cell r="CY145">
            <v>1</v>
          </cell>
          <cell r="CZ145">
            <v>1.3</v>
          </cell>
          <cell r="DA145">
            <v>0.3</v>
          </cell>
          <cell r="DB145">
            <v>0</v>
          </cell>
          <cell r="DC145">
            <v>0.9</v>
          </cell>
          <cell r="DD145">
            <v>1.3</v>
          </cell>
          <cell r="DE145">
            <v>0.5</v>
          </cell>
          <cell r="DF145">
            <v>1</v>
          </cell>
          <cell r="DG145">
            <v>6208</v>
          </cell>
          <cell r="DH145">
            <v>770</v>
          </cell>
          <cell r="DI145">
            <v>6804</v>
          </cell>
          <cell r="DJ145">
            <v>1304</v>
          </cell>
          <cell r="DK145">
            <v>3033</v>
          </cell>
          <cell r="DL145">
            <v>931</v>
          </cell>
          <cell r="DM145">
            <v>2869</v>
          </cell>
          <cell r="DN145">
            <v>7542</v>
          </cell>
          <cell r="DO145">
            <v>1164</v>
          </cell>
          <cell r="DP145">
            <v>8559</v>
          </cell>
          <cell r="DQ145">
            <v>4649</v>
          </cell>
          <cell r="DR145">
            <v>4448</v>
          </cell>
          <cell r="DS145">
            <v>3195</v>
          </cell>
          <cell r="DT145">
            <v>3263</v>
          </cell>
          <cell r="DU145">
            <v>5421</v>
          </cell>
          <cell r="DV145">
            <v>20954</v>
          </cell>
          <cell r="DW145">
            <v>4257</v>
          </cell>
          <cell r="DX145">
            <v>210</v>
          </cell>
          <cell r="DY145">
            <v>3013</v>
          </cell>
          <cell r="DZ145">
            <v>7430</v>
          </cell>
          <cell r="ED145">
            <v>11614</v>
          </cell>
          <cell r="EE145">
            <v>6901</v>
          </cell>
          <cell r="EF145">
            <v>7631</v>
          </cell>
          <cell r="EG145">
            <v>4893</v>
          </cell>
          <cell r="EH145">
            <v>2464</v>
          </cell>
          <cell r="EI145">
            <v>778</v>
          </cell>
          <cell r="EJ145">
            <v>1640</v>
          </cell>
          <cell r="EK145">
            <v>4002</v>
          </cell>
          <cell r="EL145">
            <v>8885</v>
          </cell>
          <cell r="EO145">
            <v>3641</v>
          </cell>
          <cell r="ER145">
            <v>12722</v>
          </cell>
          <cell r="EU145">
            <v>5767</v>
          </cell>
          <cell r="EX145">
            <v>8237</v>
          </cell>
          <cell r="EY145">
            <v>5678</v>
          </cell>
          <cell r="EZ145">
            <v>12682</v>
          </cell>
          <cell r="FA145">
            <v>12585</v>
          </cell>
          <cell r="FB145">
            <v>10388</v>
          </cell>
          <cell r="FC145">
            <v>1554</v>
          </cell>
          <cell r="FD145">
            <v>4287</v>
          </cell>
          <cell r="FE145">
            <v>20820</v>
          </cell>
          <cell r="FF145">
            <v>181122</v>
          </cell>
          <cell r="FG145">
            <v>16067</v>
          </cell>
          <cell r="FH145">
            <v>589</v>
          </cell>
          <cell r="FI145">
            <v>197491</v>
          </cell>
          <cell r="FJ145">
            <v>18.8</v>
          </cell>
          <cell r="FK145">
            <v>-0.9</v>
          </cell>
          <cell r="FL145">
            <v>15.5</v>
          </cell>
          <cell r="FM145">
            <v>0.7</v>
          </cell>
          <cell r="FN145">
            <v>-4.4000000000000004</v>
          </cell>
          <cell r="FO145">
            <v>0.5</v>
          </cell>
          <cell r="FP145">
            <v>1.9</v>
          </cell>
          <cell r="FQ145">
            <v>-1.1000000000000001</v>
          </cell>
          <cell r="FR145">
            <v>-8</v>
          </cell>
          <cell r="FS145">
            <v>-1.7</v>
          </cell>
          <cell r="FT145">
            <v>-4.4000000000000004</v>
          </cell>
          <cell r="FU145">
            <v>4.0999999999999996</v>
          </cell>
          <cell r="FV145">
            <v>4.2</v>
          </cell>
          <cell r="FW145">
            <v>2.5</v>
          </cell>
          <cell r="FX145">
            <v>1.4</v>
          </cell>
          <cell r="FY145">
            <v>1.2</v>
          </cell>
          <cell r="FZ145">
            <v>2.2999999999999998</v>
          </cell>
          <cell r="GA145">
            <v>-0.5</v>
          </cell>
          <cell r="GB145">
            <v>4.8</v>
          </cell>
          <cell r="GC145">
            <v>2.7</v>
          </cell>
          <cell r="GG145">
            <v>3.8</v>
          </cell>
          <cell r="GH145">
            <v>-0.9</v>
          </cell>
          <cell r="GI145">
            <v>-0.5</v>
          </cell>
          <cell r="GJ145">
            <v>0.3</v>
          </cell>
          <cell r="GK145">
            <v>-3.3</v>
          </cell>
          <cell r="GL145">
            <v>5.0999999999999996</v>
          </cell>
          <cell r="GM145">
            <v>2.9</v>
          </cell>
          <cell r="GN145">
            <v>0.3</v>
          </cell>
          <cell r="GO145">
            <v>0.4</v>
          </cell>
          <cell r="GR145">
            <v>3.4</v>
          </cell>
          <cell r="GU145">
            <v>2</v>
          </cell>
          <cell r="GX145">
            <v>0.4</v>
          </cell>
          <cell r="HA145">
            <v>-1.6</v>
          </cell>
          <cell r="HB145">
            <v>-0.5</v>
          </cell>
          <cell r="HC145">
            <v>1</v>
          </cell>
          <cell r="HD145">
            <v>1</v>
          </cell>
          <cell r="HE145">
            <v>0.1</v>
          </cell>
          <cell r="HF145">
            <v>0.4</v>
          </cell>
          <cell r="HG145">
            <v>0</v>
          </cell>
          <cell r="HH145">
            <v>0.9</v>
          </cell>
          <cell r="HI145">
            <v>1.6</v>
          </cell>
          <cell r="HJ145">
            <v>0.9</v>
          </cell>
          <cell r="HK145">
            <v>0.7</v>
          </cell>
          <cell r="HL145">
            <v>5089</v>
          </cell>
          <cell r="HM145">
            <v>762</v>
          </cell>
          <cell r="HN145">
            <v>5744</v>
          </cell>
          <cell r="HO145">
            <v>1264</v>
          </cell>
          <cell r="HP145">
            <v>2915</v>
          </cell>
          <cell r="HQ145">
            <v>891</v>
          </cell>
          <cell r="HR145">
            <v>2771</v>
          </cell>
          <cell r="HS145">
            <v>7267</v>
          </cell>
          <cell r="HT145">
            <v>953</v>
          </cell>
          <cell r="HU145">
            <v>8161</v>
          </cell>
          <cell r="HV145">
            <v>4482</v>
          </cell>
          <cell r="HW145">
            <v>4323</v>
          </cell>
          <cell r="HX145">
            <v>3017</v>
          </cell>
          <cell r="HY145">
            <v>3027</v>
          </cell>
          <cell r="HZ145">
            <v>5104</v>
          </cell>
          <cell r="IA145">
            <v>19858</v>
          </cell>
          <cell r="IB145">
            <v>4125</v>
          </cell>
          <cell r="IC145">
            <v>176</v>
          </cell>
          <cell r="ID145">
            <v>3130</v>
          </cell>
          <cell r="IE145">
            <v>7304</v>
          </cell>
          <cell r="II145">
            <v>10666</v>
          </cell>
          <cell r="IJ145">
            <v>6577</v>
          </cell>
          <cell r="IK145">
            <v>7208</v>
          </cell>
          <cell r="IL145">
            <v>4839</v>
          </cell>
          <cell r="IM145">
            <v>2426</v>
          </cell>
          <cell r="IN145">
            <v>767</v>
          </cell>
          <cell r="IO145">
            <v>1592</v>
          </cell>
          <cell r="IP145">
            <v>3949</v>
          </cell>
          <cell r="IQ145">
            <v>8741</v>
          </cell>
        </row>
        <row r="146">
          <cell r="B146">
            <v>5454</v>
          </cell>
          <cell r="C146">
            <v>773</v>
          </cell>
          <cell r="D146">
            <v>6103</v>
          </cell>
          <cell r="E146">
            <v>1300</v>
          </cell>
          <cell r="F146">
            <v>3042</v>
          </cell>
          <cell r="G146">
            <v>962</v>
          </cell>
          <cell r="H146">
            <v>2919</v>
          </cell>
          <cell r="I146">
            <v>7627</v>
          </cell>
          <cell r="J146">
            <v>1222</v>
          </cell>
          <cell r="K146">
            <v>8681</v>
          </cell>
          <cell r="L146">
            <v>4842</v>
          </cell>
          <cell r="M146">
            <v>4384</v>
          </cell>
          <cell r="N146">
            <v>3205</v>
          </cell>
          <cell r="O146">
            <v>3228</v>
          </cell>
          <cell r="P146">
            <v>5496</v>
          </cell>
          <cell r="Q146">
            <v>21092</v>
          </cell>
          <cell r="R146">
            <v>4307</v>
          </cell>
          <cell r="S146">
            <v>213</v>
          </cell>
          <cell r="T146">
            <v>3070</v>
          </cell>
          <cell r="U146">
            <v>7524</v>
          </cell>
          <cell r="Y146">
            <v>11760</v>
          </cell>
          <cell r="Z146">
            <v>6969</v>
          </cell>
          <cell r="AA146">
            <v>7706</v>
          </cell>
          <cell r="AB146">
            <v>4960</v>
          </cell>
          <cell r="AC146">
            <v>2504</v>
          </cell>
          <cell r="AD146">
            <v>795</v>
          </cell>
          <cell r="AE146">
            <v>1676</v>
          </cell>
          <cell r="AF146">
            <v>4085</v>
          </cell>
          <cell r="AG146">
            <v>9044</v>
          </cell>
          <cell r="AJ146">
            <v>3738</v>
          </cell>
          <cell r="AM146">
            <v>13161</v>
          </cell>
          <cell r="AP146">
            <v>5742</v>
          </cell>
          <cell r="AS146">
            <v>8216</v>
          </cell>
          <cell r="AT146">
            <v>5651</v>
          </cell>
          <cell r="AU146">
            <v>12760</v>
          </cell>
          <cell r="AV146">
            <v>12598</v>
          </cell>
          <cell r="AW146">
            <v>10631</v>
          </cell>
          <cell r="AX146">
            <v>1567</v>
          </cell>
          <cell r="AY146">
            <v>4284</v>
          </cell>
          <cell r="AZ146">
            <v>20999</v>
          </cell>
          <cell r="BA146">
            <v>181926</v>
          </cell>
          <cell r="BB146">
            <v>16112</v>
          </cell>
          <cell r="BC146">
            <v>596</v>
          </cell>
          <cell r="BD146">
            <v>198344</v>
          </cell>
          <cell r="BE146">
            <v>-1.6</v>
          </cell>
          <cell r="BF146">
            <v>0.5</v>
          </cell>
          <cell r="BG146">
            <v>-1.2</v>
          </cell>
          <cell r="BH146">
            <v>0.2</v>
          </cell>
          <cell r="BI146">
            <v>-2.5</v>
          </cell>
          <cell r="BJ146">
            <v>2.6</v>
          </cell>
          <cell r="BK146">
            <v>1.8</v>
          </cell>
          <cell r="BL146">
            <v>0</v>
          </cell>
          <cell r="BM146">
            <v>-1.3</v>
          </cell>
          <cell r="BN146">
            <v>-0.1</v>
          </cell>
          <cell r="BO146">
            <v>1.1000000000000001</v>
          </cell>
          <cell r="BP146">
            <v>0.6</v>
          </cell>
          <cell r="BQ146">
            <v>2</v>
          </cell>
          <cell r="BR146">
            <v>0.1</v>
          </cell>
          <cell r="BS146">
            <v>1.1000000000000001</v>
          </cell>
          <cell r="BT146">
            <v>0.8</v>
          </cell>
          <cell r="BU146">
            <v>1.5</v>
          </cell>
          <cell r="BV146">
            <v>0.4</v>
          </cell>
          <cell r="BW146">
            <v>1.9</v>
          </cell>
          <cell r="BX146">
            <v>1.5</v>
          </cell>
          <cell r="CB146">
            <v>1.6</v>
          </cell>
          <cell r="CC146">
            <v>0.7</v>
          </cell>
          <cell r="CD146">
            <v>0.5</v>
          </cell>
          <cell r="CE146">
            <v>1.3</v>
          </cell>
          <cell r="CF146">
            <v>0.4</v>
          </cell>
          <cell r="CG146">
            <v>2.7</v>
          </cell>
          <cell r="CH146">
            <v>2.5</v>
          </cell>
          <cell r="CI146">
            <v>1.9</v>
          </cell>
          <cell r="CJ146">
            <v>1.6</v>
          </cell>
          <cell r="CM146">
            <v>2.7</v>
          </cell>
          <cell r="CP146">
            <v>3.5</v>
          </cell>
          <cell r="CS146">
            <v>-0.5</v>
          </cell>
          <cell r="CV146">
            <v>-0.4</v>
          </cell>
          <cell r="CW146">
            <v>-0.6</v>
          </cell>
          <cell r="CX146">
            <v>0.8</v>
          </cell>
          <cell r="CY146">
            <v>0.2</v>
          </cell>
          <cell r="CZ146">
            <v>1.7</v>
          </cell>
          <cell r="DA146">
            <v>0.7</v>
          </cell>
          <cell r="DB146">
            <v>0</v>
          </cell>
          <cell r="DC146">
            <v>0.9</v>
          </cell>
          <cell r="DD146">
            <v>0.8</v>
          </cell>
          <cell r="DE146">
            <v>0.5</v>
          </cell>
          <cell r="DF146">
            <v>0.5</v>
          </cell>
          <cell r="DG146">
            <v>5068</v>
          </cell>
          <cell r="DH146">
            <v>770</v>
          </cell>
          <cell r="DI146">
            <v>5737</v>
          </cell>
          <cell r="DJ146">
            <v>1297</v>
          </cell>
          <cell r="DK146">
            <v>3157</v>
          </cell>
          <cell r="DL146">
            <v>944</v>
          </cell>
          <cell r="DM146">
            <v>2915</v>
          </cell>
          <cell r="DN146">
            <v>7717</v>
          </cell>
          <cell r="DO146">
            <v>1272</v>
          </cell>
          <cell r="DP146">
            <v>8799</v>
          </cell>
          <cell r="DQ146">
            <v>4941</v>
          </cell>
          <cell r="DR146">
            <v>4331</v>
          </cell>
          <cell r="DS146">
            <v>3195</v>
          </cell>
          <cell r="DT146">
            <v>3221</v>
          </cell>
          <cell r="DU146">
            <v>5566</v>
          </cell>
          <cell r="DV146">
            <v>21207</v>
          </cell>
          <cell r="DW146">
            <v>4332</v>
          </cell>
          <cell r="DX146">
            <v>216</v>
          </cell>
          <cell r="DY146">
            <v>3142</v>
          </cell>
          <cell r="DZ146">
            <v>7611</v>
          </cell>
          <cell r="ED146">
            <v>11855</v>
          </cell>
          <cell r="EE146">
            <v>6934</v>
          </cell>
          <cell r="EF146">
            <v>7753</v>
          </cell>
          <cell r="EG146">
            <v>4980</v>
          </cell>
          <cell r="EH146">
            <v>2508</v>
          </cell>
          <cell r="EI146">
            <v>809</v>
          </cell>
          <cell r="EJ146">
            <v>1671</v>
          </cell>
          <cell r="EK146">
            <v>4067</v>
          </cell>
          <cell r="EL146">
            <v>9031</v>
          </cell>
          <cell r="EO146">
            <v>3752</v>
          </cell>
          <cell r="ER146">
            <v>13062</v>
          </cell>
          <cell r="EU146">
            <v>5768</v>
          </cell>
          <cell r="EX146">
            <v>8239</v>
          </cell>
          <cell r="EY146">
            <v>5675</v>
          </cell>
          <cell r="EZ146">
            <v>12765</v>
          </cell>
          <cell r="FA146">
            <v>12613</v>
          </cell>
          <cell r="FB146">
            <v>10584</v>
          </cell>
          <cell r="FC146">
            <v>1579</v>
          </cell>
          <cell r="FD146">
            <v>4280</v>
          </cell>
          <cell r="FE146">
            <v>21001</v>
          </cell>
          <cell r="FF146">
            <v>181757</v>
          </cell>
          <cell r="FG146">
            <v>16108</v>
          </cell>
          <cell r="FH146">
            <v>981</v>
          </cell>
          <cell r="FI146">
            <v>198556</v>
          </cell>
          <cell r="FJ146">
            <v>-18.399999999999999</v>
          </cell>
          <cell r="FK146">
            <v>-0.1</v>
          </cell>
          <cell r="FL146">
            <v>-15.7</v>
          </cell>
          <cell r="FM146">
            <v>-0.5</v>
          </cell>
          <cell r="FN146">
            <v>4.0999999999999996</v>
          </cell>
          <cell r="FO146">
            <v>1.4</v>
          </cell>
          <cell r="FP146">
            <v>1.6</v>
          </cell>
          <cell r="FQ146">
            <v>2.2999999999999998</v>
          </cell>
          <cell r="FR146">
            <v>9.1999999999999993</v>
          </cell>
          <cell r="FS146">
            <v>2.8</v>
          </cell>
          <cell r="FT146">
            <v>6.3</v>
          </cell>
          <cell r="FU146">
            <v>-2.6</v>
          </cell>
          <cell r="FV146">
            <v>0</v>
          </cell>
          <cell r="FW146">
            <v>-1.3</v>
          </cell>
          <cell r="FX146">
            <v>2.7</v>
          </cell>
          <cell r="FY146">
            <v>1.2</v>
          </cell>
          <cell r="FZ146">
            <v>1.8</v>
          </cell>
          <cell r="GA146">
            <v>2.9</v>
          </cell>
          <cell r="GB146">
            <v>4.3</v>
          </cell>
          <cell r="GC146">
            <v>2.4</v>
          </cell>
          <cell r="GG146">
            <v>2.1</v>
          </cell>
          <cell r="GH146">
            <v>0.5</v>
          </cell>
          <cell r="GI146">
            <v>1.6</v>
          </cell>
          <cell r="GJ146">
            <v>1.8</v>
          </cell>
          <cell r="GK146">
            <v>1.8</v>
          </cell>
          <cell r="GL146">
            <v>4</v>
          </cell>
          <cell r="GM146">
            <v>1.9</v>
          </cell>
          <cell r="GN146">
            <v>1.6</v>
          </cell>
          <cell r="GO146">
            <v>1.6</v>
          </cell>
          <cell r="GR146">
            <v>3.1</v>
          </cell>
          <cell r="GU146">
            <v>2.7</v>
          </cell>
          <cell r="GX146">
            <v>0</v>
          </cell>
          <cell r="HA146">
            <v>0</v>
          </cell>
          <cell r="HB146">
            <v>0</v>
          </cell>
          <cell r="HC146">
            <v>0.7</v>
          </cell>
          <cell r="HD146">
            <v>0.2</v>
          </cell>
          <cell r="HE146">
            <v>1.9</v>
          </cell>
          <cell r="HF146">
            <v>1.6</v>
          </cell>
          <cell r="HG146">
            <v>-0.1</v>
          </cell>
          <cell r="HH146">
            <v>0.9</v>
          </cell>
          <cell r="HI146">
            <v>0.4</v>
          </cell>
          <cell r="HJ146">
            <v>0.3</v>
          </cell>
          <cell r="HK146">
            <v>0.5</v>
          </cell>
          <cell r="HL146">
            <v>3707</v>
          </cell>
          <cell r="HM146">
            <v>762</v>
          </cell>
          <cell r="HN146">
            <v>4457</v>
          </cell>
          <cell r="HO146">
            <v>1291</v>
          </cell>
          <cell r="HP146">
            <v>3168</v>
          </cell>
          <cell r="HQ146">
            <v>937</v>
          </cell>
          <cell r="HR146">
            <v>2925</v>
          </cell>
          <cell r="HS146">
            <v>7720</v>
          </cell>
          <cell r="HT146">
            <v>1313</v>
          </cell>
          <cell r="HU146">
            <v>8822</v>
          </cell>
          <cell r="HV146">
            <v>4788</v>
          </cell>
          <cell r="HW146">
            <v>4311</v>
          </cell>
          <cell r="HX146">
            <v>3197</v>
          </cell>
          <cell r="HY146">
            <v>3247</v>
          </cell>
          <cell r="HZ146">
            <v>5461</v>
          </cell>
          <cell r="IA146">
            <v>20979</v>
          </cell>
          <cell r="IB146">
            <v>4354</v>
          </cell>
          <cell r="IC146">
            <v>228</v>
          </cell>
          <cell r="ID146">
            <v>3006</v>
          </cell>
          <cell r="IE146">
            <v>7568</v>
          </cell>
          <cell r="II146">
            <v>12219</v>
          </cell>
          <cell r="IJ146">
            <v>6963</v>
          </cell>
          <cell r="IK146">
            <v>7510</v>
          </cell>
          <cell r="IL146">
            <v>4762</v>
          </cell>
          <cell r="IM146">
            <v>2496</v>
          </cell>
          <cell r="IN146">
            <v>762</v>
          </cell>
          <cell r="IO146">
            <v>1650</v>
          </cell>
          <cell r="IP146">
            <v>4051</v>
          </cell>
          <cell r="IQ146">
            <v>8940</v>
          </cell>
        </row>
        <row r="147">
          <cell r="B147">
            <v>5504</v>
          </cell>
          <cell r="C147">
            <v>779</v>
          </cell>
          <cell r="D147">
            <v>6153</v>
          </cell>
          <cell r="E147">
            <v>1296</v>
          </cell>
          <cell r="F147">
            <v>2974</v>
          </cell>
          <cell r="G147">
            <v>972</v>
          </cell>
          <cell r="H147">
            <v>2953</v>
          </cell>
          <cell r="I147">
            <v>7609</v>
          </cell>
          <cell r="J147">
            <v>1219</v>
          </cell>
          <cell r="K147">
            <v>8662</v>
          </cell>
          <cell r="L147">
            <v>4867</v>
          </cell>
          <cell r="M147">
            <v>4441</v>
          </cell>
          <cell r="N147">
            <v>3233</v>
          </cell>
          <cell r="O147">
            <v>3299</v>
          </cell>
          <cell r="P147">
            <v>5548</v>
          </cell>
          <cell r="Q147">
            <v>21260</v>
          </cell>
          <cell r="R147">
            <v>4370</v>
          </cell>
          <cell r="S147">
            <v>219</v>
          </cell>
          <cell r="T147">
            <v>3094</v>
          </cell>
          <cell r="U147">
            <v>7621</v>
          </cell>
          <cell r="Y147">
            <v>11777</v>
          </cell>
          <cell r="Z147">
            <v>7102</v>
          </cell>
          <cell r="AA147">
            <v>7791</v>
          </cell>
          <cell r="AB147">
            <v>5062</v>
          </cell>
          <cell r="AC147">
            <v>2529</v>
          </cell>
          <cell r="AD147">
            <v>807</v>
          </cell>
          <cell r="AE147">
            <v>1696</v>
          </cell>
          <cell r="AF147">
            <v>4143</v>
          </cell>
          <cell r="AG147">
            <v>9163</v>
          </cell>
          <cell r="AJ147">
            <v>3812</v>
          </cell>
          <cell r="AM147">
            <v>13676</v>
          </cell>
          <cell r="AP147">
            <v>5722</v>
          </cell>
          <cell r="AS147">
            <v>8319</v>
          </cell>
          <cell r="AT147">
            <v>5664</v>
          </cell>
          <cell r="AU147">
            <v>12834</v>
          </cell>
          <cell r="AV147">
            <v>12584</v>
          </cell>
          <cell r="AW147">
            <v>10759</v>
          </cell>
          <cell r="AX147">
            <v>1579</v>
          </cell>
          <cell r="AY147">
            <v>4287</v>
          </cell>
          <cell r="AZ147">
            <v>21180</v>
          </cell>
          <cell r="BA147">
            <v>183232</v>
          </cell>
          <cell r="BB147">
            <v>16284</v>
          </cell>
          <cell r="BC147">
            <v>510</v>
          </cell>
          <cell r="BD147">
            <v>199728</v>
          </cell>
          <cell r="BE147">
            <v>0.9</v>
          </cell>
          <cell r="BF147">
            <v>0.8</v>
          </cell>
          <cell r="BG147">
            <v>0.8</v>
          </cell>
          <cell r="BH147">
            <v>-0.3</v>
          </cell>
          <cell r="BI147">
            <v>-2.2999999999999998</v>
          </cell>
          <cell r="BJ147">
            <v>1</v>
          </cell>
          <cell r="BK147">
            <v>1.1000000000000001</v>
          </cell>
          <cell r="BL147">
            <v>-0.2</v>
          </cell>
          <cell r="BM147">
            <v>-0.2</v>
          </cell>
          <cell r="BN147">
            <v>-0.2</v>
          </cell>
          <cell r="BO147">
            <v>0.5</v>
          </cell>
          <cell r="BP147">
            <v>1.3</v>
          </cell>
          <cell r="BQ147">
            <v>0.9</v>
          </cell>
          <cell r="BR147">
            <v>2.2000000000000002</v>
          </cell>
          <cell r="BS147">
            <v>0.9</v>
          </cell>
          <cell r="BT147">
            <v>0.8</v>
          </cell>
          <cell r="BU147">
            <v>1.5</v>
          </cell>
          <cell r="BV147">
            <v>3.2</v>
          </cell>
          <cell r="BW147">
            <v>0.8</v>
          </cell>
          <cell r="BX147">
            <v>1.3</v>
          </cell>
          <cell r="CB147">
            <v>0.2</v>
          </cell>
          <cell r="CC147">
            <v>1.9</v>
          </cell>
          <cell r="CD147">
            <v>1.1000000000000001</v>
          </cell>
          <cell r="CE147">
            <v>2</v>
          </cell>
          <cell r="CF147">
            <v>1</v>
          </cell>
          <cell r="CG147">
            <v>1.5</v>
          </cell>
          <cell r="CH147">
            <v>1.2</v>
          </cell>
          <cell r="CI147">
            <v>1.4</v>
          </cell>
          <cell r="CJ147">
            <v>1.3</v>
          </cell>
          <cell r="CM147">
            <v>2</v>
          </cell>
          <cell r="CP147">
            <v>3.9</v>
          </cell>
          <cell r="CS147">
            <v>-0.4</v>
          </cell>
          <cell r="CV147">
            <v>1.2</v>
          </cell>
          <cell r="CW147">
            <v>0.2</v>
          </cell>
          <cell r="CX147">
            <v>0.6</v>
          </cell>
          <cell r="CY147">
            <v>-0.1</v>
          </cell>
          <cell r="CZ147">
            <v>1.2</v>
          </cell>
          <cell r="DA147">
            <v>0.7</v>
          </cell>
          <cell r="DB147">
            <v>0.1</v>
          </cell>
          <cell r="DC147">
            <v>0.9</v>
          </cell>
          <cell r="DD147">
            <v>0.7</v>
          </cell>
          <cell r="DE147">
            <v>1.1000000000000001</v>
          </cell>
          <cell r="DF147">
            <v>0.7</v>
          </cell>
          <cell r="DG147">
            <v>5279</v>
          </cell>
          <cell r="DH147">
            <v>782</v>
          </cell>
          <cell r="DI147">
            <v>5951</v>
          </cell>
          <cell r="DJ147">
            <v>1301</v>
          </cell>
          <cell r="DK147">
            <v>2971</v>
          </cell>
          <cell r="DL147">
            <v>1012</v>
          </cell>
          <cell r="DM147">
            <v>2980</v>
          </cell>
          <cell r="DN147">
            <v>7672</v>
          </cell>
          <cell r="DO147">
            <v>1220</v>
          </cell>
          <cell r="DP147">
            <v>8732</v>
          </cell>
          <cell r="DQ147">
            <v>4872</v>
          </cell>
          <cell r="DR147">
            <v>4391</v>
          </cell>
          <cell r="DS147">
            <v>3186</v>
          </cell>
          <cell r="DT147">
            <v>3236</v>
          </cell>
          <cell r="DU147">
            <v>5482</v>
          </cell>
          <cell r="DV147">
            <v>21019</v>
          </cell>
          <cell r="DW147">
            <v>4299</v>
          </cell>
          <cell r="DX147">
            <v>214</v>
          </cell>
          <cell r="DY147">
            <v>3064</v>
          </cell>
          <cell r="DZ147">
            <v>7506</v>
          </cell>
          <cell r="ED147">
            <v>11800</v>
          </cell>
          <cell r="EE147">
            <v>7120</v>
          </cell>
          <cell r="EF147">
            <v>7728</v>
          </cell>
          <cell r="EG147">
            <v>5035</v>
          </cell>
          <cell r="EH147">
            <v>2535</v>
          </cell>
          <cell r="EI147">
            <v>789</v>
          </cell>
          <cell r="EJ147">
            <v>1698</v>
          </cell>
          <cell r="EK147">
            <v>4144</v>
          </cell>
          <cell r="EL147">
            <v>9149</v>
          </cell>
          <cell r="EO147">
            <v>3795</v>
          </cell>
          <cell r="ER147">
            <v>13738</v>
          </cell>
          <cell r="EU147">
            <v>5692</v>
          </cell>
          <cell r="EX147">
            <v>8298</v>
          </cell>
          <cell r="EY147">
            <v>5640</v>
          </cell>
          <cell r="EZ147">
            <v>12844</v>
          </cell>
          <cell r="FA147">
            <v>12552</v>
          </cell>
          <cell r="FB147">
            <v>10881</v>
          </cell>
          <cell r="FC147">
            <v>1568</v>
          </cell>
          <cell r="FD147">
            <v>4279</v>
          </cell>
          <cell r="FE147">
            <v>21180</v>
          </cell>
          <cell r="FF147">
            <v>182988</v>
          </cell>
          <cell r="FG147">
            <v>16227</v>
          </cell>
          <cell r="FH147">
            <v>-131</v>
          </cell>
          <cell r="FI147">
            <v>198789</v>
          </cell>
          <cell r="FJ147">
            <v>4.2</v>
          </cell>
          <cell r="FK147">
            <v>1.6</v>
          </cell>
          <cell r="FL147">
            <v>3.7</v>
          </cell>
          <cell r="FM147">
            <v>0.3</v>
          </cell>
          <cell r="FN147">
            <v>-5.9</v>
          </cell>
          <cell r="FO147">
            <v>7.2</v>
          </cell>
          <cell r="FP147">
            <v>2.2000000000000002</v>
          </cell>
          <cell r="FQ147">
            <v>-0.6</v>
          </cell>
          <cell r="FR147">
            <v>-4.0999999999999996</v>
          </cell>
          <cell r="FS147">
            <v>-0.8</v>
          </cell>
          <cell r="FT147">
            <v>-1.4</v>
          </cell>
          <cell r="FU147">
            <v>1.4</v>
          </cell>
          <cell r="FV147">
            <v>-0.3</v>
          </cell>
          <cell r="FW147">
            <v>0.5</v>
          </cell>
          <cell r="FX147">
            <v>-1.5</v>
          </cell>
          <cell r="FY147">
            <v>-0.9</v>
          </cell>
          <cell r="FZ147">
            <v>-0.8</v>
          </cell>
          <cell r="GA147">
            <v>-1</v>
          </cell>
          <cell r="GB147">
            <v>-2.5</v>
          </cell>
          <cell r="GC147">
            <v>-1.4</v>
          </cell>
          <cell r="GG147">
            <v>-0.5</v>
          </cell>
          <cell r="GH147">
            <v>2.7</v>
          </cell>
          <cell r="GI147">
            <v>-0.3</v>
          </cell>
          <cell r="GJ147">
            <v>1.1000000000000001</v>
          </cell>
          <cell r="GK147">
            <v>1.1000000000000001</v>
          </cell>
          <cell r="GL147">
            <v>-2.5</v>
          </cell>
          <cell r="GM147">
            <v>1.6</v>
          </cell>
          <cell r="GN147">
            <v>1.9</v>
          </cell>
          <cell r="GO147">
            <v>1.3</v>
          </cell>
          <cell r="GR147">
            <v>1.1000000000000001</v>
          </cell>
          <cell r="GU147">
            <v>5.2</v>
          </cell>
          <cell r="GX147">
            <v>-1.3</v>
          </cell>
          <cell r="HA147">
            <v>0.7</v>
          </cell>
          <cell r="HB147">
            <v>-0.6</v>
          </cell>
          <cell r="HC147">
            <v>0.6</v>
          </cell>
          <cell r="HD147">
            <v>-0.5</v>
          </cell>
          <cell r="HE147">
            <v>2.8</v>
          </cell>
          <cell r="HF147">
            <v>-0.7</v>
          </cell>
          <cell r="HG147">
            <v>0</v>
          </cell>
          <cell r="HH147">
            <v>0.9</v>
          </cell>
          <cell r="HI147">
            <v>0.7</v>
          </cell>
          <cell r="HJ147">
            <v>0.7</v>
          </cell>
          <cell r="HK147">
            <v>0.1</v>
          </cell>
          <cell r="HL147">
            <v>3452</v>
          </cell>
          <cell r="HM147">
            <v>789</v>
          </cell>
          <cell r="HN147">
            <v>4279</v>
          </cell>
          <cell r="HO147">
            <v>1369</v>
          </cell>
          <cell r="HP147">
            <v>3107</v>
          </cell>
          <cell r="HQ147">
            <v>1059</v>
          </cell>
          <cell r="HR147">
            <v>3062</v>
          </cell>
          <cell r="HS147">
            <v>8007</v>
          </cell>
          <cell r="HT147">
            <v>1250</v>
          </cell>
          <cell r="HU147">
            <v>9109</v>
          </cell>
          <cell r="HV147">
            <v>4866</v>
          </cell>
          <cell r="HW147">
            <v>4507</v>
          </cell>
          <cell r="HX147">
            <v>3288</v>
          </cell>
          <cell r="HY147">
            <v>3347</v>
          </cell>
          <cell r="HZ147">
            <v>5670</v>
          </cell>
          <cell r="IA147">
            <v>21545</v>
          </cell>
          <cell r="IB147">
            <v>4540</v>
          </cell>
          <cell r="IC147">
            <v>252</v>
          </cell>
          <cell r="ID147">
            <v>2954</v>
          </cell>
          <cell r="IE147">
            <v>7792</v>
          </cell>
          <cell r="II147">
            <v>11795</v>
          </cell>
          <cell r="IJ147">
            <v>7116</v>
          </cell>
          <cell r="IK147">
            <v>7557</v>
          </cell>
          <cell r="IL147">
            <v>4995</v>
          </cell>
          <cell r="IM147">
            <v>2506</v>
          </cell>
          <cell r="IN147">
            <v>818</v>
          </cell>
          <cell r="IO147">
            <v>1729</v>
          </cell>
          <cell r="IP147">
            <v>4167</v>
          </cell>
          <cell r="IQ147">
            <v>9209</v>
          </cell>
        </row>
        <row r="148">
          <cell r="B148">
            <v>5764</v>
          </cell>
          <cell r="C148">
            <v>781</v>
          </cell>
          <cell r="D148">
            <v>6389</v>
          </cell>
          <cell r="E148">
            <v>1293</v>
          </cell>
          <cell r="F148">
            <v>2980</v>
          </cell>
          <cell r="G148">
            <v>973</v>
          </cell>
          <cell r="H148">
            <v>2965</v>
          </cell>
          <cell r="I148">
            <v>7648</v>
          </cell>
          <cell r="J148">
            <v>1213</v>
          </cell>
          <cell r="K148">
            <v>8705</v>
          </cell>
          <cell r="L148">
            <v>4907</v>
          </cell>
          <cell r="M148">
            <v>4517</v>
          </cell>
          <cell r="N148">
            <v>3246</v>
          </cell>
          <cell r="O148">
            <v>3434</v>
          </cell>
          <cell r="P148">
            <v>5642</v>
          </cell>
          <cell r="Q148">
            <v>21548</v>
          </cell>
          <cell r="R148">
            <v>4398</v>
          </cell>
          <cell r="S148">
            <v>226</v>
          </cell>
          <cell r="T148">
            <v>3086</v>
          </cell>
          <cell r="U148">
            <v>7656</v>
          </cell>
          <cell r="Y148">
            <v>11866</v>
          </cell>
          <cell r="Z148">
            <v>7318</v>
          </cell>
          <cell r="AA148">
            <v>7902</v>
          </cell>
          <cell r="AB148">
            <v>5180</v>
          </cell>
          <cell r="AC148">
            <v>2582</v>
          </cell>
          <cell r="AD148">
            <v>822</v>
          </cell>
          <cell r="AE148">
            <v>1691</v>
          </cell>
          <cell r="AF148">
            <v>4176</v>
          </cell>
          <cell r="AG148">
            <v>9263</v>
          </cell>
          <cell r="AJ148">
            <v>3866</v>
          </cell>
          <cell r="AM148">
            <v>14087</v>
          </cell>
          <cell r="AP148">
            <v>5780</v>
          </cell>
          <cell r="AS148">
            <v>8613</v>
          </cell>
          <cell r="AT148">
            <v>5784</v>
          </cell>
          <cell r="AU148">
            <v>12952</v>
          </cell>
          <cell r="AV148">
            <v>12582</v>
          </cell>
          <cell r="AW148">
            <v>10775</v>
          </cell>
          <cell r="AX148">
            <v>1588</v>
          </cell>
          <cell r="AY148">
            <v>4297</v>
          </cell>
          <cell r="AZ148">
            <v>21367</v>
          </cell>
          <cell r="BA148">
            <v>185144</v>
          </cell>
          <cell r="BB148">
            <v>16525</v>
          </cell>
          <cell r="BC148">
            <v>985</v>
          </cell>
          <cell r="BD148">
            <v>202347</v>
          </cell>
          <cell r="BE148">
            <v>4.7</v>
          </cell>
          <cell r="BF148">
            <v>0.2</v>
          </cell>
          <cell r="BG148">
            <v>3.8</v>
          </cell>
          <cell r="BH148">
            <v>-0.2</v>
          </cell>
          <cell r="BI148">
            <v>0.2</v>
          </cell>
          <cell r="BJ148">
            <v>0.1</v>
          </cell>
          <cell r="BK148">
            <v>0.4</v>
          </cell>
          <cell r="BL148">
            <v>0.5</v>
          </cell>
          <cell r="BM148">
            <v>-0.4</v>
          </cell>
          <cell r="BN148">
            <v>0.5</v>
          </cell>
          <cell r="BO148">
            <v>0.8</v>
          </cell>
          <cell r="BP148">
            <v>1.7</v>
          </cell>
          <cell r="BQ148">
            <v>0.4</v>
          </cell>
          <cell r="BR148">
            <v>4.0999999999999996</v>
          </cell>
          <cell r="BS148">
            <v>1.7</v>
          </cell>
          <cell r="BT148">
            <v>1.4</v>
          </cell>
          <cell r="BU148">
            <v>0.6</v>
          </cell>
          <cell r="BV148">
            <v>3.2</v>
          </cell>
          <cell r="BW148">
            <v>-0.3</v>
          </cell>
          <cell r="BX148">
            <v>0.5</v>
          </cell>
          <cell r="CB148">
            <v>0.8</v>
          </cell>
          <cell r="CC148">
            <v>3</v>
          </cell>
          <cell r="CD148">
            <v>1.4</v>
          </cell>
          <cell r="CE148">
            <v>2.2999999999999998</v>
          </cell>
          <cell r="CF148">
            <v>2.1</v>
          </cell>
          <cell r="CG148">
            <v>1.8</v>
          </cell>
          <cell r="CH148">
            <v>-0.3</v>
          </cell>
          <cell r="CI148">
            <v>0.8</v>
          </cell>
          <cell r="CJ148">
            <v>1.1000000000000001</v>
          </cell>
          <cell r="CM148">
            <v>1.4</v>
          </cell>
          <cell r="CP148">
            <v>3</v>
          </cell>
          <cell r="CS148">
            <v>1</v>
          </cell>
          <cell r="CV148">
            <v>3.5</v>
          </cell>
          <cell r="CW148">
            <v>2.1</v>
          </cell>
          <cell r="CX148">
            <v>0.9</v>
          </cell>
          <cell r="CY148">
            <v>0</v>
          </cell>
          <cell r="CZ148">
            <v>0.1</v>
          </cell>
          <cell r="DA148">
            <v>0.6</v>
          </cell>
          <cell r="DB148">
            <v>0.2</v>
          </cell>
          <cell r="DC148">
            <v>0.9</v>
          </cell>
          <cell r="DD148">
            <v>1</v>
          </cell>
          <cell r="DE148">
            <v>1.5</v>
          </cell>
          <cell r="DF148">
            <v>1.3</v>
          </cell>
          <cell r="DG148">
            <v>5958</v>
          </cell>
          <cell r="DH148">
            <v>786</v>
          </cell>
          <cell r="DI148">
            <v>6577</v>
          </cell>
          <cell r="DJ148">
            <v>1289</v>
          </cell>
          <cell r="DK148">
            <v>2806</v>
          </cell>
          <cell r="DL148">
            <v>961</v>
          </cell>
          <cell r="DM148">
            <v>2942</v>
          </cell>
          <cell r="DN148">
            <v>7435</v>
          </cell>
          <cell r="DO148">
            <v>1152</v>
          </cell>
          <cell r="DP148">
            <v>8450</v>
          </cell>
          <cell r="DQ148">
            <v>4872</v>
          </cell>
          <cell r="DR148">
            <v>4602</v>
          </cell>
          <cell r="DS148">
            <v>3314</v>
          </cell>
          <cell r="DT148">
            <v>3465</v>
          </cell>
          <cell r="DU148">
            <v>5601</v>
          </cell>
          <cell r="DV148">
            <v>21661</v>
          </cell>
          <cell r="DW148">
            <v>4487</v>
          </cell>
          <cell r="DX148">
            <v>230</v>
          </cell>
          <cell r="DY148">
            <v>3069</v>
          </cell>
          <cell r="DZ148">
            <v>7757</v>
          </cell>
          <cell r="ED148">
            <v>11689</v>
          </cell>
          <cell r="EE148">
            <v>7312</v>
          </cell>
          <cell r="EF148">
            <v>7932</v>
          </cell>
          <cell r="EG148">
            <v>5201</v>
          </cell>
          <cell r="EH148">
            <v>2581</v>
          </cell>
          <cell r="EI148">
            <v>824</v>
          </cell>
          <cell r="EJ148">
            <v>1727</v>
          </cell>
          <cell r="EK148">
            <v>4234</v>
          </cell>
          <cell r="EL148">
            <v>9349</v>
          </cell>
          <cell r="EO148">
            <v>3882</v>
          </cell>
          <cell r="ER148">
            <v>14147</v>
          </cell>
          <cell r="EU148">
            <v>5734</v>
          </cell>
          <cell r="EX148">
            <v>8548</v>
          </cell>
          <cell r="EY148">
            <v>5738</v>
          </cell>
          <cell r="EZ148">
            <v>12911</v>
          </cell>
          <cell r="FA148">
            <v>12581</v>
          </cell>
          <cell r="FB148">
            <v>10800</v>
          </cell>
          <cell r="FC148">
            <v>1594</v>
          </cell>
          <cell r="FD148">
            <v>4318</v>
          </cell>
          <cell r="FE148">
            <v>21368</v>
          </cell>
          <cell r="FF148">
            <v>184879</v>
          </cell>
          <cell r="FG148">
            <v>16556</v>
          </cell>
          <cell r="FH148">
            <v>1326</v>
          </cell>
          <cell r="FI148">
            <v>202452</v>
          </cell>
          <cell r="FJ148">
            <v>12.9</v>
          </cell>
          <cell r="FK148">
            <v>0.5</v>
          </cell>
          <cell r="FL148">
            <v>10.5</v>
          </cell>
          <cell r="FM148">
            <v>-1</v>
          </cell>
          <cell r="FN148">
            <v>-5.6</v>
          </cell>
          <cell r="FO148">
            <v>-5</v>
          </cell>
          <cell r="FP148">
            <v>-1.3</v>
          </cell>
          <cell r="FQ148">
            <v>-3.1</v>
          </cell>
          <cell r="FR148">
            <v>-5.5</v>
          </cell>
          <cell r="FS148">
            <v>-3.2</v>
          </cell>
          <cell r="FT148">
            <v>0</v>
          </cell>
          <cell r="FU148">
            <v>4.8</v>
          </cell>
          <cell r="FV148">
            <v>4</v>
          </cell>
          <cell r="FW148">
            <v>7.1</v>
          </cell>
          <cell r="FX148">
            <v>2.2000000000000002</v>
          </cell>
          <cell r="FY148">
            <v>3.1</v>
          </cell>
          <cell r="FZ148">
            <v>4.4000000000000004</v>
          </cell>
          <cell r="GA148">
            <v>7.5</v>
          </cell>
          <cell r="GB148">
            <v>0.2</v>
          </cell>
          <cell r="GC148">
            <v>3.3</v>
          </cell>
          <cell r="GG148">
            <v>-0.9</v>
          </cell>
          <cell r="GH148">
            <v>2.7</v>
          </cell>
          <cell r="GI148">
            <v>2.6</v>
          </cell>
          <cell r="GJ148">
            <v>3.3</v>
          </cell>
          <cell r="GK148">
            <v>1.8</v>
          </cell>
          <cell r="GL148">
            <v>4.3</v>
          </cell>
          <cell r="GM148">
            <v>1.7</v>
          </cell>
          <cell r="GN148">
            <v>2.2000000000000002</v>
          </cell>
          <cell r="GO148">
            <v>2.2000000000000002</v>
          </cell>
          <cell r="GR148">
            <v>2.2999999999999998</v>
          </cell>
          <cell r="GU148">
            <v>3</v>
          </cell>
          <cell r="GX148">
            <v>0.7</v>
          </cell>
          <cell r="HA148">
            <v>3</v>
          </cell>
          <cell r="HB148">
            <v>1.7</v>
          </cell>
          <cell r="HC148">
            <v>0.5</v>
          </cell>
          <cell r="HD148">
            <v>0.2</v>
          </cell>
          <cell r="HE148">
            <v>-0.7</v>
          </cell>
          <cell r="HF148">
            <v>1.7</v>
          </cell>
          <cell r="HG148">
            <v>0.9</v>
          </cell>
          <cell r="HH148">
            <v>0.9</v>
          </cell>
          <cell r="HI148">
            <v>1</v>
          </cell>
          <cell r="HJ148">
            <v>2</v>
          </cell>
          <cell r="HK148">
            <v>1.8</v>
          </cell>
          <cell r="HL148">
            <v>10798</v>
          </cell>
          <cell r="HM148">
            <v>793</v>
          </cell>
          <cell r="HN148">
            <v>10997</v>
          </cell>
          <cell r="HO148">
            <v>1263</v>
          </cell>
          <cell r="HP148">
            <v>2785</v>
          </cell>
          <cell r="HQ148">
            <v>965</v>
          </cell>
          <cell r="HR148">
            <v>2940</v>
          </cell>
          <cell r="HS148">
            <v>7378</v>
          </cell>
          <cell r="HT148">
            <v>1300</v>
          </cell>
          <cell r="HU148">
            <v>8447</v>
          </cell>
          <cell r="HV148">
            <v>5238</v>
          </cell>
          <cell r="HW148">
            <v>4619</v>
          </cell>
          <cell r="HX148">
            <v>3397</v>
          </cell>
          <cell r="HY148">
            <v>3579</v>
          </cell>
          <cell r="HZ148">
            <v>5847</v>
          </cell>
          <cell r="IA148">
            <v>22513</v>
          </cell>
          <cell r="IB148">
            <v>4353</v>
          </cell>
          <cell r="IC148">
            <v>214</v>
          </cell>
          <cell r="ID148">
            <v>3194</v>
          </cell>
          <cell r="IE148">
            <v>7653</v>
          </cell>
          <cell r="II148">
            <v>12345</v>
          </cell>
          <cell r="IJ148">
            <v>7633</v>
          </cell>
          <cell r="IK148">
            <v>8778</v>
          </cell>
          <cell r="IL148">
            <v>5538</v>
          </cell>
          <cell r="IM148">
            <v>2672</v>
          </cell>
          <cell r="IN148">
            <v>857</v>
          </cell>
          <cell r="IO148">
            <v>1770</v>
          </cell>
          <cell r="IP148">
            <v>4295</v>
          </cell>
          <cell r="IQ148">
            <v>9571</v>
          </cell>
        </row>
        <row r="149">
          <cell r="B149">
            <v>5925</v>
          </cell>
          <cell r="C149">
            <v>785</v>
          </cell>
          <cell r="D149">
            <v>6540</v>
          </cell>
          <cell r="E149">
            <v>1304</v>
          </cell>
          <cell r="F149">
            <v>3086</v>
          </cell>
          <cell r="G149">
            <v>979</v>
          </cell>
          <cell r="H149">
            <v>2951</v>
          </cell>
          <cell r="I149">
            <v>7788</v>
          </cell>
          <cell r="J149">
            <v>1231</v>
          </cell>
          <cell r="K149">
            <v>8858</v>
          </cell>
          <cell r="L149">
            <v>4979</v>
          </cell>
          <cell r="M149">
            <v>4608</v>
          </cell>
          <cell r="N149">
            <v>3255</v>
          </cell>
          <cell r="O149">
            <v>3580</v>
          </cell>
          <cell r="P149">
            <v>5771</v>
          </cell>
          <cell r="Q149">
            <v>21921</v>
          </cell>
          <cell r="R149">
            <v>4395</v>
          </cell>
          <cell r="S149">
            <v>233</v>
          </cell>
          <cell r="T149">
            <v>3113</v>
          </cell>
          <cell r="U149">
            <v>7678</v>
          </cell>
          <cell r="Y149">
            <v>12154</v>
          </cell>
          <cell r="Z149">
            <v>7566</v>
          </cell>
          <cell r="AA149">
            <v>8001</v>
          </cell>
          <cell r="AB149">
            <v>5325</v>
          </cell>
          <cell r="AC149">
            <v>2643</v>
          </cell>
          <cell r="AD149">
            <v>841</v>
          </cell>
          <cell r="AE149">
            <v>1679</v>
          </cell>
          <cell r="AF149">
            <v>4200</v>
          </cell>
          <cell r="AG149">
            <v>9356</v>
          </cell>
          <cell r="AJ149">
            <v>3933</v>
          </cell>
          <cell r="AM149">
            <v>14255</v>
          </cell>
          <cell r="AP149">
            <v>5931</v>
          </cell>
          <cell r="AS149">
            <v>9100</v>
          </cell>
          <cell r="AT149">
            <v>6029</v>
          </cell>
          <cell r="AU149">
            <v>13222</v>
          </cell>
          <cell r="AV149">
            <v>12600</v>
          </cell>
          <cell r="AW149">
            <v>10781</v>
          </cell>
          <cell r="AX149">
            <v>1601</v>
          </cell>
          <cell r="AY149">
            <v>4322</v>
          </cell>
          <cell r="AZ149">
            <v>21573</v>
          </cell>
          <cell r="BA149">
            <v>187844</v>
          </cell>
          <cell r="BB149">
            <v>16929</v>
          </cell>
          <cell r="BC149">
            <v>1047</v>
          </cell>
          <cell r="BD149">
            <v>205505</v>
          </cell>
          <cell r="BE149">
            <v>2.8</v>
          </cell>
          <cell r="BF149">
            <v>0.5</v>
          </cell>
          <cell r="BG149">
            <v>2.4</v>
          </cell>
          <cell r="BH149">
            <v>0.9</v>
          </cell>
          <cell r="BI149">
            <v>3.6</v>
          </cell>
          <cell r="BJ149">
            <v>0.6</v>
          </cell>
          <cell r="BK149">
            <v>-0.5</v>
          </cell>
          <cell r="BL149">
            <v>1.8</v>
          </cell>
          <cell r="BM149">
            <v>1.5</v>
          </cell>
          <cell r="BN149">
            <v>1.8</v>
          </cell>
          <cell r="BO149">
            <v>1.5</v>
          </cell>
          <cell r="BP149">
            <v>2</v>
          </cell>
          <cell r="BQ149">
            <v>0.3</v>
          </cell>
          <cell r="BR149">
            <v>4.2</v>
          </cell>
          <cell r="BS149">
            <v>2.2999999999999998</v>
          </cell>
          <cell r="BT149">
            <v>1.7</v>
          </cell>
          <cell r="BU149">
            <v>-0.1</v>
          </cell>
          <cell r="BV149">
            <v>2.7</v>
          </cell>
          <cell r="BW149">
            <v>0.9</v>
          </cell>
          <cell r="BX149">
            <v>0.3</v>
          </cell>
          <cell r="CB149">
            <v>2.4</v>
          </cell>
          <cell r="CC149">
            <v>3.4</v>
          </cell>
          <cell r="CD149">
            <v>1.3</v>
          </cell>
          <cell r="CE149">
            <v>2.8</v>
          </cell>
          <cell r="CF149">
            <v>2.4</v>
          </cell>
          <cell r="CG149">
            <v>2.2999999999999998</v>
          </cell>
          <cell r="CH149">
            <v>-0.7</v>
          </cell>
          <cell r="CI149">
            <v>0.6</v>
          </cell>
          <cell r="CJ149">
            <v>1</v>
          </cell>
          <cell r="CM149">
            <v>1.7</v>
          </cell>
          <cell r="CP149">
            <v>1.2</v>
          </cell>
          <cell r="CS149">
            <v>2.6</v>
          </cell>
          <cell r="CV149">
            <v>5.7</v>
          </cell>
          <cell r="CW149">
            <v>4.2</v>
          </cell>
          <cell r="CX149">
            <v>2.1</v>
          </cell>
          <cell r="CY149">
            <v>0.1</v>
          </cell>
          <cell r="CZ149">
            <v>0.1</v>
          </cell>
          <cell r="DA149">
            <v>0.8</v>
          </cell>
          <cell r="DB149">
            <v>0.6</v>
          </cell>
          <cell r="DC149">
            <v>1</v>
          </cell>
          <cell r="DD149">
            <v>1.5</v>
          </cell>
          <cell r="DE149">
            <v>2.4</v>
          </cell>
          <cell r="DF149">
            <v>1.6</v>
          </cell>
          <cell r="DG149">
            <v>6070</v>
          </cell>
          <cell r="DH149">
            <v>785</v>
          </cell>
          <cell r="DI149">
            <v>6673</v>
          </cell>
          <cell r="DJ149">
            <v>1304</v>
          </cell>
          <cell r="DK149">
            <v>3249</v>
          </cell>
          <cell r="DL149">
            <v>948</v>
          </cell>
          <cell r="DM149">
            <v>2949</v>
          </cell>
          <cell r="DN149">
            <v>7930</v>
          </cell>
          <cell r="DO149">
            <v>1333</v>
          </cell>
          <cell r="DP149">
            <v>9051</v>
          </cell>
          <cell r="DQ149">
            <v>4932</v>
          </cell>
          <cell r="DR149">
            <v>4565</v>
          </cell>
          <cell r="DS149">
            <v>3219</v>
          </cell>
          <cell r="DT149">
            <v>3596</v>
          </cell>
          <cell r="DU149">
            <v>5864</v>
          </cell>
          <cell r="DV149">
            <v>21908</v>
          </cell>
          <cell r="DW149">
            <v>4367</v>
          </cell>
          <cell r="DX149">
            <v>234</v>
          </cell>
          <cell r="DY149">
            <v>3124</v>
          </cell>
          <cell r="DZ149">
            <v>7658</v>
          </cell>
          <cell r="ED149">
            <v>12145</v>
          </cell>
          <cell r="EE149">
            <v>7564</v>
          </cell>
          <cell r="EF149">
            <v>8026</v>
          </cell>
          <cell r="EG149">
            <v>5326</v>
          </cell>
          <cell r="EH149">
            <v>2629</v>
          </cell>
          <cell r="EI149">
            <v>849</v>
          </cell>
          <cell r="EJ149">
            <v>1624</v>
          </cell>
          <cell r="EK149">
            <v>4145</v>
          </cell>
          <cell r="EL149">
            <v>9273</v>
          </cell>
          <cell r="EO149">
            <v>3936</v>
          </cell>
          <cell r="ER149">
            <v>14240</v>
          </cell>
          <cell r="EU149">
            <v>5970</v>
          </cell>
          <cell r="EX149">
            <v>9145</v>
          </cell>
          <cell r="EY149">
            <v>6061</v>
          </cell>
          <cell r="EZ149">
            <v>13213</v>
          </cell>
          <cell r="FA149">
            <v>12606</v>
          </cell>
          <cell r="FB149">
            <v>10670</v>
          </cell>
          <cell r="FC149">
            <v>1606</v>
          </cell>
          <cell r="FD149">
            <v>4305</v>
          </cell>
          <cell r="FE149">
            <v>21567</v>
          </cell>
          <cell r="FF149">
            <v>188129</v>
          </cell>
          <cell r="FG149">
            <v>16969</v>
          </cell>
          <cell r="FH149">
            <v>1079</v>
          </cell>
          <cell r="FI149">
            <v>205859</v>
          </cell>
          <cell r="FJ149">
            <v>1.9</v>
          </cell>
          <cell r="FK149">
            <v>-0.2</v>
          </cell>
          <cell r="FL149">
            <v>1.5</v>
          </cell>
          <cell r="FM149">
            <v>1.2</v>
          </cell>
          <cell r="FN149">
            <v>15.8</v>
          </cell>
          <cell r="FO149">
            <v>-1.4</v>
          </cell>
          <cell r="FP149">
            <v>0.2</v>
          </cell>
          <cell r="FQ149">
            <v>6.7</v>
          </cell>
          <cell r="FR149">
            <v>15.7</v>
          </cell>
          <cell r="FS149">
            <v>7.1</v>
          </cell>
          <cell r="FT149">
            <v>1.2</v>
          </cell>
          <cell r="FU149">
            <v>-0.8</v>
          </cell>
          <cell r="FV149">
            <v>-2.9</v>
          </cell>
          <cell r="FW149">
            <v>3.8</v>
          </cell>
          <cell r="FX149">
            <v>4.7</v>
          </cell>
          <cell r="FY149">
            <v>1.1000000000000001</v>
          </cell>
          <cell r="FZ149">
            <v>-2.7</v>
          </cell>
          <cell r="GA149">
            <v>1.9</v>
          </cell>
          <cell r="GB149">
            <v>1.8</v>
          </cell>
          <cell r="GC149">
            <v>-1.3</v>
          </cell>
          <cell r="GG149">
            <v>3.9</v>
          </cell>
          <cell r="GH149">
            <v>3.4</v>
          </cell>
          <cell r="GI149">
            <v>1.2</v>
          </cell>
          <cell r="GJ149">
            <v>2.4</v>
          </cell>
          <cell r="GK149">
            <v>1.9</v>
          </cell>
          <cell r="GL149">
            <v>3.1</v>
          </cell>
          <cell r="GM149">
            <v>-6</v>
          </cell>
          <cell r="GN149">
            <v>-2.1</v>
          </cell>
          <cell r="GO149">
            <v>-0.8</v>
          </cell>
          <cell r="GR149">
            <v>1.4</v>
          </cell>
          <cell r="GU149">
            <v>0.7</v>
          </cell>
          <cell r="GX149">
            <v>4.0999999999999996</v>
          </cell>
          <cell r="HA149">
            <v>7</v>
          </cell>
          <cell r="HB149">
            <v>5.6</v>
          </cell>
          <cell r="HC149">
            <v>2.2999999999999998</v>
          </cell>
          <cell r="HD149">
            <v>0.2</v>
          </cell>
          <cell r="HE149">
            <v>-1.2</v>
          </cell>
          <cell r="HF149">
            <v>0.8</v>
          </cell>
          <cell r="HG149">
            <v>-0.3</v>
          </cell>
          <cell r="HH149">
            <v>0.9</v>
          </cell>
          <cell r="HI149">
            <v>1.8</v>
          </cell>
          <cell r="HJ149">
            <v>2.5</v>
          </cell>
          <cell r="HK149">
            <v>1.7</v>
          </cell>
          <cell r="HL149">
            <v>4463</v>
          </cell>
          <cell r="HM149">
            <v>777</v>
          </cell>
          <cell r="HN149">
            <v>5201</v>
          </cell>
          <cell r="HO149">
            <v>1273</v>
          </cell>
          <cell r="HP149">
            <v>3105</v>
          </cell>
          <cell r="HQ149">
            <v>903</v>
          </cell>
          <cell r="HR149">
            <v>2852</v>
          </cell>
          <cell r="HS149">
            <v>7635</v>
          </cell>
          <cell r="HT149">
            <v>1096</v>
          </cell>
          <cell r="HU149">
            <v>8640</v>
          </cell>
          <cell r="HV149">
            <v>4734</v>
          </cell>
          <cell r="HW149">
            <v>4449</v>
          </cell>
          <cell r="HX149">
            <v>3035</v>
          </cell>
          <cell r="HY149">
            <v>3357</v>
          </cell>
          <cell r="HZ149">
            <v>5532</v>
          </cell>
          <cell r="IA149">
            <v>20777</v>
          </cell>
          <cell r="IB149">
            <v>4254</v>
          </cell>
          <cell r="IC149">
            <v>198</v>
          </cell>
          <cell r="ID149">
            <v>3239</v>
          </cell>
          <cell r="IE149">
            <v>7532</v>
          </cell>
          <cell r="II149">
            <v>11119</v>
          </cell>
          <cell r="IJ149">
            <v>7208</v>
          </cell>
          <cell r="IK149">
            <v>7614</v>
          </cell>
          <cell r="IL149">
            <v>5260</v>
          </cell>
          <cell r="IM149">
            <v>2584</v>
          </cell>
          <cell r="IN149">
            <v>836</v>
          </cell>
          <cell r="IO149">
            <v>1569</v>
          </cell>
          <cell r="IP149">
            <v>4089</v>
          </cell>
          <cell r="IQ149">
            <v>9107</v>
          </cell>
        </row>
        <row r="150">
          <cell r="B150">
            <v>5582</v>
          </cell>
          <cell r="C150">
            <v>799</v>
          </cell>
          <cell r="D150">
            <v>6243</v>
          </cell>
          <cell r="E150">
            <v>1332</v>
          </cell>
          <cell r="F150">
            <v>3246</v>
          </cell>
          <cell r="G150">
            <v>1001</v>
          </cell>
          <cell r="H150">
            <v>2911</v>
          </cell>
          <cell r="I150">
            <v>7996</v>
          </cell>
          <cell r="J150">
            <v>1303</v>
          </cell>
          <cell r="K150">
            <v>9101</v>
          </cell>
          <cell r="L150">
            <v>5096</v>
          </cell>
          <cell r="M150">
            <v>4657</v>
          </cell>
          <cell r="N150">
            <v>3256</v>
          </cell>
          <cell r="O150">
            <v>3659</v>
          </cell>
          <cell r="P150">
            <v>5903</v>
          </cell>
          <cell r="Q150">
            <v>22230</v>
          </cell>
          <cell r="R150">
            <v>4394</v>
          </cell>
          <cell r="S150">
            <v>238</v>
          </cell>
          <cell r="T150">
            <v>3179</v>
          </cell>
          <cell r="U150">
            <v>7726</v>
          </cell>
          <cell r="Y150">
            <v>12553</v>
          </cell>
          <cell r="Z150">
            <v>7819</v>
          </cell>
          <cell r="AA150">
            <v>8078</v>
          </cell>
          <cell r="AB150">
            <v>5486</v>
          </cell>
          <cell r="AC150">
            <v>2715</v>
          </cell>
          <cell r="AD150">
            <v>860</v>
          </cell>
          <cell r="AE150">
            <v>1683</v>
          </cell>
          <cell r="AF150">
            <v>4256</v>
          </cell>
          <cell r="AG150">
            <v>9500</v>
          </cell>
          <cell r="AJ150">
            <v>4032</v>
          </cell>
          <cell r="AM150">
            <v>14184</v>
          </cell>
          <cell r="AP150">
            <v>6094</v>
          </cell>
          <cell r="AS150">
            <v>9653</v>
          </cell>
          <cell r="AT150">
            <v>6315</v>
          </cell>
          <cell r="AU150">
            <v>13550</v>
          </cell>
          <cell r="AV150">
            <v>12619</v>
          </cell>
          <cell r="AW150">
            <v>10894</v>
          </cell>
          <cell r="AX150">
            <v>1624</v>
          </cell>
          <cell r="AY150">
            <v>4373</v>
          </cell>
          <cell r="AZ150">
            <v>21805</v>
          </cell>
          <cell r="BA150">
            <v>190501</v>
          </cell>
          <cell r="BB150">
            <v>17417</v>
          </cell>
          <cell r="BC150">
            <v>737</v>
          </cell>
          <cell r="BD150">
            <v>208336</v>
          </cell>
          <cell r="BE150">
            <v>-5.8</v>
          </cell>
          <cell r="BF150">
            <v>1.8</v>
          </cell>
          <cell r="BG150">
            <v>-4.5</v>
          </cell>
          <cell r="BH150">
            <v>2.1</v>
          </cell>
          <cell r="BI150">
            <v>5.2</v>
          </cell>
          <cell r="BJ150">
            <v>2.2999999999999998</v>
          </cell>
          <cell r="BK150">
            <v>-1.4</v>
          </cell>
          <cell r="BL150">
            <v>2.7</v>
          </cell>
          <cell r="BM150">
            <v>5.8</v>
          </cell>
          <cell r="BN150">
            <v>2.7</v>
          </cell>
          <cell r="BO150">
            <v>2.4</v>
          </cell>
          <cell r="BP150">
            <v>1.1000000000000001</v>
          </cell>
          <cell r="BQ150">
            <v>0</v>
          </cell>
          <cell r="BR150">
            <v>2.2000000000000002</v>
          </cell>
          <cell r="BS150">
            <v>2.2999999999999998</v>
          </cell>
          <cell r="BT150">
            <v>1.4</v>
          </cell>
          <cell r="BU150">
            <v>0</v>
          </cell>
          <cell r="BV150">
            <v>2.2000000000000002</v>
          </cell>
          <cell r="BW150">
            <v>2.1</v>
          </cell>
          <cell r="BX150">
            <v>0.6</v>
          </cell>
          <cell r="CB150">
            <v>3.3</v>
          </cell>
          <cell r="CC150">
            <v>3.4</v>
          </cell>
          <cell r="CD150">
            <v>1</v>
          </cell>
          <cell r="CE150">
            <v>3</v>
          </cell>
          <cell r="CF150">
            <v>2.7</v>
          </cell>
          <cell r="CG150">
            <v>2.2000000000000002</v>
          </cell>
          <cell r="CH150">
            <v>0.2</v>
          </cell>
          <cell r="CI150">
            <v>1.3</v>
          </cell>
          <cell r="CJ150">
            <v>1.5</v>
          </cell>
          <cell r="CM150">
            <v>2.5</v>
          </cell>
          <cell r="CP150">
            <v>-0.5</v>
          </cell>
          <cell r="CS150">
            <v>2.8</v>
          </cell>
          <cell r="CV150">
            <v>6.1</v>
          </cell>
          <cell r="CW150">
            <v>4.7</v>
          </cell>
          <cell r="CX150">
            <v>2.5</v>
          </cell>
          <cell r="CY150">
            <v>0.1</v>
          </cell>
          <cell r="CZ150">
            <v>1</v>
          </cell>
          <cell r="DA150">
            <v>1.4</v>
          </cell>
          <cell r="DB150">
            <v>1.2</v>
          </cell>
          <cell r="DC150">
            <v>1.1000000000000001</v>
          </cell>
          <cell r="DD150">
            <v>1.4</v>
          </cell>
          <cell r="DE150">
            <v>2.9</v>
          </cell>
          <cell r="DF150">
            <v>1.4</v>
          </cell>
          <cell r="DG150">
            <v>5572</v>
          </cell>
          <cell r="DH150">
            <v>781</v>
          </cell>
          <cell r="DI150">
            <v>6205</v>
          </cell>
          <cell r="DJ150">
            <v>1321</v>
          </cell>
          <cell r="DK150">
            <v>3170</v>
          </cell>
          <cell r="DL150">
            <v>1035</v>
          </cell>
          <cell r="DM150">
            <v>2955</v>
          </cell>
          <cell r="DN150">
            <v>7963</v>
          </cell>
          <cell r="DO150">
            <v>1168</v>
          </cell>
          <cell r="DP150">
            <v>9018</v>
          </cell>
          <cell r="DQ150">
            <v>5153</v>
          </cell>
          <cell r="DR150">
            <v>4637</v>
          </cell>
          <cell r="DS150">
            <v>3235</v>
          </cell>
          <cell r="DT150">
            <v>3677</v>
          </cell>
          <cell r="DU150">
            <v>5837</v>
          </cell>
          <cell r="DV150">
            <v>22202</v>
          </cell>
          <cell r="DW150">
            <v>4364</v>
          </cell>
          <cell r="DX150">
            <v>233</v>
          </cell>
          <cell r="DY150">
            <v>3156</v>
          </cell>
          <cell r="DZ150">
            <v>7666</v>
          </cell>
          <cell r="ED150">
            <v>12681</v>
          </cell>
          <cell r="EE150">
            <v>7826</v>
          </cell>
          <cell r="EF150">
            <v>8059</v>
          </cell>
          <cell r="EG150">
            <v>5439</v>
          </cell>
          <cell r="EH150">
            <v>2737</v>
          </cell>
          <cell r="EI150">
            <v>855</v>
          </cell>
          <cell r="EJ150">
            <v>1709</v>
          </cell>
          <cell r="EK150">
            <v>4232</v>
          </cell>
          <cell r="EL150">
            <v>9483</v>
          </cell>
          <cell r="EO150">
            <v>3989</v>
          </cell>
          <cell r="ER150">
            <v>14212</v>
          </cell>
          <cell r="EU150">
            <v>6080</v>
          </cell>
          <cell r="EX150">
            <v>9612</v>
          </cell>
          <cell r="EY150">
            <v>6291</v>
          </cell>
          <cell r="EZ150">
            <v>13446</v>
          </cell>
          <cell r="FA150">
            <v>12628</v>
          </cell>
          <cell r="FB150">
            <v>10857</v>
          </cell>
          <cell r="FC150">
            <v>1608</v>
          </cell>
          <cell r="FD150">
            <v>4370</v>
          </cell>
          <cell r="FE150">
            <v>21793</v>
          </cell>
          <cell r="FF150">
            <v>190150</v>
          </cell>
          <cell r="FG150">
            <v>17189</v>
          </cell>
          <cell r="FH150">
            <v>1382</v>
          </cell>
          <cell r="FI150">
            <v>208408</v>
          </cell>
          <cell r="FJ150">
            <v>-8.1999999999999993</v>
          </cell>
          <cell r="FK150">
            <v>-0.4</v>
          </cell>
          <cell r="FL150">
            <v>-7</v>
          </cell>
          <cell r="FM150">
            <v>1.3</v>
          </cell>
          <cell r="FN150">
            <v>-2.5</v>
          </cell>
          <cell r="FO150">
            <v>9.1999999999999993</v>
          </cell>
          <cell r="FP150">
            <v>0.2</v>
          </cell>
          <cell r="FQ150">
            <v>0.4</v>
          </cell>
          <cell r="FR150">
            <v>-12.3</v>
          </cell>
          <cell r="FS150">
            <v>-0.4</v>
          </cell>
          <cell r="FT150">
            <v>4.5</v>
          </cell>
          <cell r="FU150">
            <v>1.6</v>
          </cell>
          <cell r="FV150">
            <v>0.5</v>
          </cell>
          <cell r="FW150">
            <v>2.2999999999999998</v>
          </cell>
          <cell r="FX150">
            <v>-0.5</v>
          </cell>
          <cell r="FY150">
            <v>1.3</v>
          </cell>
          <cell r="FZ150">
            <v>-0.1</v>
          </cell>
          <cell r="GA150">
            <v>-0.5</v>
          </cell>
          <cell r="GB150">
            <v>1</v>
          </cell>
          <cell r="GC150">
            <v>0.1</v>
          </cell>
          <cell r="GG150">
            <v>4.4000000000000004</v>
          </cell>
          <cell r="GH150">
            <v>3.5</v>
          </cell>
          <cell r="GI150">
            <v>0.4</v>
          </cell>
          <cell r="GJ150">
            <v>2.1</v>
          </cell>
          <cell r="GK150">
            <v>4.0999999999999996</v>
          </cell>
          <cell r="GL150">
            <v>0.8</v>
          </cell>
          <cell r="GM150">
            <v>5.3</v>
          </cell>
          <cell r="GN150">
            <v>2.1</v>
          </cell>
          <cell r="GO150">
            <v>2.2999999999999998</v>
          </cell>
          <cell r="GR150">
            <v>1.4</v>
          </cell>
          <cell r="GU150">
            <v>-0.2</v>
          </cell>
          <cell r="GX150">
            <v>1.8</v>
          </cell>
          <cell r="HA150">
            <v>5.0999999999999996</v>
          </cell>
          <cell r="HB150">
            <v>3.8</v>
          </cell>
          <cell r="HC150">
            <v>1.8</v>
          </cell>
          <cell r="HD150">
            <v>0.2</v>
          </cell>
          <cell r="HE150">
            <v>1.8</v>
          </cell>
          <cell r="HF150">
            <v>0.1</v>
          </cell>
          <cell r="HG150">
            <v>1.5</v>
          </cell>
          <cell r="HH150">
            <v>1</v>
          </cell>
          <cell r="HI150">
            <v>1.1000000000000001</v>
          </cell>
          <cell r="HJ150">
            <v>1.3</v>
          </cell>
          <cell r="HK150">
            <v>1.2</v>
          </cell>
          <cell r="HL150">
            <v>4166</v>
          </cell>
          <cell r="HM150">
            <v>775</v>
          </cell>
          <cell r="HN150">
            <v>4928</v>
          </cell>
          <cell r="HO150">
            <v>1310</v>
          </cell>
          <cell r="HP150">
            <v>3198</v>
          </cell>
          <cell r="HQ150">
            <v>1029</v>
          </cell>
          <cell r="HR150">
            <v>2972</v>
          </cell>
          <cell r="HS150">
            <v>7980</v>
          </cell>
          <cell r="HT150">
            <v>1227</v>
          </cell>
          <cell r="HU150">
            <v>9055</v>
          </cell>
          <cell r="HV150">
            <v>4991</v>
          </cell>
          <cell r="HW150">
            <v>4619</v>
          </cell>
          <cell r="HX150">
            <v>3234</v>
          </cell>
          <cell r="HY150">
            <v>3691</v>
          </cell>
          <cell r="HZ150">
            <v>5736</v>
          </cell>
          <cell r="IA150">
            <v>21955</v>
          </cell>
          <cell r="IB150">
            <v>4371</v>
          </cell>
          <cell r="IC150">
            <v>248</v>
          </cell>
          <cell r="ID150">
            <v>3025</v>
          </cell>
          <cell r="IE150">
            <v>7609</v>
          </cell>
          <cell r="II150">
            <v>13056</v>
          </cell>
          <cell r="IJ150">
            <v>7863</v>
          </cell>
          <cell r="IK150">
            <v>7797</v>
          </cell>
          <cell r="IL150">
            <v>5208</v>
          </cell>
          <cell r="IM150">
            <v>2720</v>
          </cell>
          <cell r="IN150">
            <v>806</v>
          </cell>
          <cell r="IO150">
            <v>1690</v>
          </cell>
          <cell r="IP150">
            <v>4203</v>
          </cell>
          <cell r="IQ150">
            <v>9366</v>
          </cell>
        </row>
        <row r="151">
          <cell r="B151">
            <v>4948</v>
          </cell>
          <cell r="C151">
            <v>820</v>
          </cell>
          <cell r="D151">
            <v>5695</v>
          </cell>
          <cell r="E151">
            <v>1369</v>
          </cell>
          <cell r="F151">
            <v>3334</v>
          </cell>
          <cell r="G151">
            <v>1037</v>
          </cell>
          <cell r="H151">
            <v>2872</v>
          </cell>
          <cell r="I151">
            <v>8153</v>
          </cell>
          <cell r="J151">
            <v>1369</v>
          </cell>
          <cell r="K151">
            <v>9287</v>
          </cell>
          <cell r="L151">
            <v>5130</v>
          </cell>
          <cell r="M151">
            <v>4649</v>
          </cell>
          <cell r="N151">
            <v>3239</v>
          </cell>
          <cell r="O151">
            <v>3694</v>
          </cell>
          <cell r="P151">
            <v>5978</v>
          </cell>
          <cell r="Q151">
            <v>22298</v>
          </cell>
          <cell r="R151">
            <v>4419</v>
          </cell>
          <cell r="S151">
            <v>241</v>
          </cell>
          <cell r="T151">
            <v>3219</v>
          </cell>
          <cell r="U151">
            <v>7782</v>
          </cell>
          <cell r="V151">
            <v>3489</v>
          </cell>
          <cell r="W151">
            <v>2349</v>
          </cell>
          <cell r="X151">
            <v>6995</v>
          </cell>
          <cell r="Y151">
            <v>12793</v>
          </cell>
          <cell r="Z151">
            <v>8052</v>
          </cell>
          <cell r="AA151">
            <v>8142</v>
          </cell>
          <cell r="AB151">
            <v>5620</v>
          </cell>
          <cell r="AC151">
            <v>2788</v>
          </cell>
          <cell r="AD151">
            <v>877</v>
          </cell>
          <cell r="AE151">
            <v>1700</v>
          </cell>
          <cell r="AF151">
            <v>4330</v>
          </cell>
          <cell r="AG151">
            <v>9670</v>
          </cell>
          <cell r="AH151">
            <v>1912</v>
          </cell>
          <cell r="AI151">
            <v>2335</v>
          </cell>
          <cell r="AJ151">
            <v>4162</v>
          </cell>
          <cell r="AK151">
            <v>7322</v>
          </cell>
          <cell r="AL151">
            <v>7957</v>
          </cell>
          <cell r="AM151">
            <v>13997</v>
          </cell>
          <cell r="AN151">
            <v>1066</v>
          </cell>
          <cell r="AO151">
            <v>5097</v>
          </cell>
          <cell r="AP151">
            <v>6214</v>
          </cell>
          <cell r="AQ151">
            <v>1078</v>
          </cell>
          <cell r="AR151">
            <v>10577</v>
          </cell>
          <cell r="AS151">
            <v>10150</v>
          </cell>
          <cell r="AT151">
            <v>6562</v>
          </cell>
          <cell r="AU151">
            <v>13736</v>
          </cell>
          <cell r="AV151">
            <v>12627</v>
          </cell>
          <cell r="AW151">
            <v>11111</v>
          </cell>
          <cell r="AX151">
            <v>1653</v>
          </cell>
          <cell r="AY151">
            <v>4458</v>
          </cell>
          <cell r="AZ151">
            <v>22044</v>
          </cell>
          <cell r="BA151">
            <v>192256</v>
          </cell>
          <cell r="BB151">
            <v>17854</v>
          </cell>
          <cell r="BC151">
            <v>471</v>
          </cell>
          <cell r="BD151">
            <v>210263</v>
          </cell>
          <cell r="BE151">
            <v>-11.4</v>
          </cell>
          <cell r="BF151">
            <v>2.6</v>
          </cell>
          <cell r="BG151">
            <v>-8.8000000000000007</v>
          </cell>
          <cell r="BH151">
            <v>2.8</v>
          </cell>
          <cell r="BI151">
            <v>2.7</v>
          </cell>
          <cell r="BJ151">
            <v>3.6</v>
          </cell>
          <cell r="BK151">
            <v>-1.3</v>
          </cell>
          <cell r="BL151">
            <v>2</v>
          </cell>
          <cell r="BM151">
            <v>5.0999999999999996</v>
          </cell>
          <cell r="BN151">
            <v>2</v>
          </cell>
          <cell r="BO151">
            <v>0.7</v>
          </cell>
          <cell r="BP151">
            <v>-0.2</v>
          </cell>
          <cell r="BQ151">
            <v>-0.5</v>
          </cell>
          <cell r="BR151">
            <v>1</v>
          </cell>
          <cell r="BS151">
            <v>1.3</v>
          </cell>
          <cell r="BT151">
            <v>0.3</v>
          </cell>
          <cell r="BU151">
            <v>0.6</v>
          </cell>
          <cell r="BV151">
            <v>1.3</v>
          </cell>
          <cell r="BW151">
            <v>1.3</v>
          </cell>
          <cell r="BX151">
            <v>0.7</v>
          </cell>
          <cell r="CB151">
            <v>1.9</v>
          </cell>
          <cell r="CC151">
            <v>3</v>
          </cell>
          <cell r="CD151">
            <v>0.8</v>
          </cell>
          <cell r="CE151">
            <v>2.4</v>
          </cell>
          <cell r="CF151">
            <v>2.7</v>
          </cell>
          <cell r="CG151">
            <v>2</v>
          </cell>
          <cell r="CH151">
            <v>1</v>
          </cell>
          <cell r="CI151">
            <v>1.8</v>
          </cell>
          <cell r="CJ151">
            <v>1.8</v>
          </cell>
          <cell r="CM151">
            <v>3.2</v>
          </cell>
          <cell r="CP151">
            <v>-1.3</v>
          </cell>
          <cell r="CS151">
            <v>2</v>
          </cell>
          <cell r="CV151">
            <v>5.2</v>
          </cell>
          <cell r="CW151">
            <v>3.9</v>
          </cell>
          <cell r="CX151">
            <v>1.4</v>
          </cell>
          <cell r="CY151">
            <v>0.1</v>
          </cell>
          <cell r="CZ151">
            <v>2</v>
          </cell>
          <cell r="DA151">
            <v>1.8</v>
          </cell>
          <cell r="DB151">
            <v>1.9</v>
          </cell>
          <cell r="DC151">
            <v>1.1000000000000001</v>
          </cell>
          <cell r="DD151">
            <v>0.9</v>
          </cell>
          <cell r="DE151">
            <v>2.5</v>
          </cell>
          <cell r="DF151">
            <v>0.9</v>
          </cell>
          <cell r="DG151">
            <v>4902</v>
          </cell>
          <cell r="DH151">
            <v>836</v>
          </cell>
          <cell r="DI151">
            <v>5676</v>
          </cell>
          <cell r="DJ151">
            <v>1379</v>
          </cell>
          <cell r="DK151">
            <v>3372</v>
          </cell>
          <cell r="DL151">
            <v>1025</v>
          </cell>
          <cell r="DM151">
            <v>2832</v>
          </cell>
          <cell r="DN151">
            <v>8168</v>
          </cell>
          <cell r="DO151">
            <v>1473</v>
          </cell>
          <cell r="DP151">
            <v>9339</v>
          </cell>
          <cell r="DQ151">
            <v>5146</v>
          </cell>
          <cell r="DR151">
            <v>4729</v>
          </cell>
          <cell r="DS151">
            <v>3276</v>
          </cell>
          <cell r="DT151">
            <v>3666</v>
          </cell>
          <cell r="DU151">
            <v>6001</v>
          </cell>
          <cell r="DV151">
            <v>22401</v>
          </cell>
          <cell r="DW151">
            <v>4420</v>
          </cell>
          <cell r="DX151">
            <v>243</v>
          </cell>
          <cell r="DY151">
            <v>3246</v>
          </cell>
          <cell r="DZ151">
            <v>7807</v>
          </cell>
          <cell r="EA151">
            <v>3476</v>
          </cell>
          <cell r="EB151">
            <v>2196</v>
          </cell>
          <cell r="EC151">
            <v>6961</v>
          </cell>
          <cell r="ED151">
            <v>12738</v>
          </cell>
          <cell r="EE151">
            <v>8051</v>
          </cell>
          <cell r="EF151">
            <v>8143</v>
          </cell>
          <cell r="EG151">
            <v>5683</v>
          </cell>
          <cell r="EH151">
            <v>2771</v>
          </cell>
          <cell r="EI151">
            <v>873</v>
          </cell>
          <cell r="EJ151">
            <v>1690</v>
          </cell>
          <cell r="EK151">
            <v>4379</v>
          </cell>
          <cell r="EL151">
            <v>9711</v>
          </cell>
          <cell r="EM151">
            <v>1949</v>
          </cell>
          <cell r="EN151">
            <v>2360</v>
          </cell>
          <cell r="EO151">
            <v>4200</v>
          </cell>
          <cell r="EP151">
            <v>7324</v>
          </cell>
          <cell r="EQ151">
            <v>7969</v>
          </cell>
          <cell r="ER151">
            <v>13985</v>
          </cell>
          <cell r="ES151">
            <v>1075</v>
          </cell>
          <cell r="ET151">
            <v>5139</v>
          </cell>
          <cell r="EU151">
            <v>6268</v>
          </cell>
          <cell r="EV151">
            <v>1087</v>
          </cell>
          <cell r="EW151">
            <v>10671</v>
          </cell>
          <cell r="EX151">
            <v>10251</v>
          </cell>
          <cell r="EY151">
            <v>6627</v>
          </cell>
          <cell r="EZ151">
            <v>14005</v>
          </cell>
          <cell r="FA151">
            <v>12622</v>
          </cell>
          <cell r="FB151">
            <v>11225</v>
          </cell>
          <cell r="FC151">
            <v>1662</v>
          </cell>
          <cell r="FD151">
            <v>4456</v>
          </cell>
          <cell r="FE151">
            <v>22052</v>
          </cell>
          <cell r="FF151">
            <v>193067</v>
          </cell>
          <cell r="FG151">
            <v>18180</v>
          </cell>
          <cell r="FH151">
            <v>-931</v>
          </cell>
          <cell r="FI151">
            <v>209990</v>
          </cell>
          <cell r="FJ151">
            <v>-12</v>
          </cell>
          <cell r="FK151">
            <v>7</v>
          </cell>
          <cell r="FL151">
            <v>-8.5</v>
          </cell>
          <cell r="FM151">
            <v>4.4000000000000004</v>
          </cell>
          <cell r="FN151">
            <v>6.4</v>
          </cell>
          <cell r="FO151">
            <v>-1</v>
          </cell>
          <cell r="FP151">
            <v>-4.0999999999999996</v>
          </cell>
          <cell r="FQ151">
            <v>2.6</v>
          </cell>
          <cell r="FR151">
            <v>26</v>
          </cell>
          <cell r="FS151">
            <v>3.6</v>
          </cell>
          <cell r="FT151">
            <v>-0.1</v>
          </cell>
          <cell r="FU151">
            <v>2</v>
          </cell>
          <cell r="FV151">
            <v>1.3</v>
          </cell>
          <cell r="FW151">
            <v>-0.3</v>
          </cell>
          <cell r="FX151">
            <v>2.8</v>
          </cell>
          <cell r="FY151">
            <v>0.9</v>
          </cell>
          <cell r="FZ151">
            <v>1.3</v>
          </cell>
          <cell r="GA151">
            <v>4.2</v>
          </cell>
          <cell r="GB151">
            <v>2.9</v>
          </cell>
          <cell r="GC151">
            <v>1.8</v>
          </cell>
          <cell r="GG151">
            <v>0.5</v>
          </cell>
          <cell r="GH151">
            <v>2.9</v>
          </cell>
          <cell r="GI151">
            <v>1</v>
          </cell>
          <cell r="GJ151">
            <v>4.5</v>
          </cell>
          <cell r="GK151">
            <v>1.3</v>
          </cell>
          <cell r="GL151">
            <v>2.1</v>
          </cell>
          <cell r="GM151">
            <v>-1.1000000000000001</v>
          </cell>
          <cell r="GN151">
            <v>3.5</v>
          </cell>
          <cell r="GO151">
            <v>2.4</v>
          </cell>
          <cell r="GR151">
            <v>5.3</v>
          </cell>
          <cell r="GU151">
            <v>-1.6</v>
          </cell>
          <cell r="GX151">
            <v>3.1</v>
          </cell>
          <cell r="HA151">
            <v>6.6</v>
          </cell>
          <cell r="HB151">
            <v>5.3</v>
          </cell>
          <cell r="HC151">
            <v>4.2</v>
          </cell>
          <cell r="HD151">
            <v>0</v>
          </cell>
          <cell r="HE151">
            <v>3.4</v>
          </cell>
          <cell r="HF151">
            <v>3.3</v>
          </cell>
          <cell r="HG151">
            <v>2</v>
          </cell>
          <cell r="HH151">
            <v>1.2</v>
          </cell>
          <cell r="HI151">
            <v>1.5</v>
          </cell>
          <cell r="HJ151">
            <v>5.8</v>
          </cell>
          <cell r="HK151">
            <v>0.8</v>
          </cell>
          <cell r="HL151">
            <v>4205</v>
          </cell>
          <cell r="HM151">
            <v>843</v>
          </cell>
          <cell r="HN151">
            <v>5068</v>
          </cell>
          <cell r="HO151">
            <v>1454</v>
          </cell>
          <cell r="HP151">
            <v>3537</v>
          </cell>
          <cell r="HQ151">
            <v>1071</v>
          </cell>
          <cell r="HR151">
            <v>2893</v>
          </cell>
          <cell r="HS151">
            <v>8529</v>
          </cell>
          <cell r="HT151">
            <v>1504</v>
          </cell>
          <cell r="HU151">
            <v>9735</v>
          </cell>
          <cell r="HV151">
            <v>5147</v>
          </cell>
          <cell r="HW151">
            <v>4839</v>
          </cell>
          <cell r="HX151">
            <v>3390</v>
          </cell>
          <cell r="HY151">
            <v>3782</v>
          </cell>
          <cell r="HZ151">
            <v>6183</v>
          </cell>
          <cell r="IA151">
            <v>22937</v>
          </cell>
          <cell r="IB151">
            <v>4654</v>
          </cell>
          <cell r="IC151">
            <v>284</v>
          </cell>
          <cell r="ID151">
            <v>3131</v>
          </cell>
          <cell r="IE151">
            <v>8060</v>
          </cell>
          <cell r="IF151">
            <v>3576</v>
          </cell>
          <cell r="IG151">
            <v>2243</v>
          </cell>
          <cell r="IH151">
            <v>6938</v>
          </cell>
          <cell r="II151">
            <v>12650</v>
          </cell>
          <cell r="IJ151">
            <v>8046</v>
          </cell>
          <cell r="IK151">
            <v>8016</v>
          </cell>
          <cell r="IL151">
            <v>5614</v>
          </cell>
          <cell r="IM151">
            <v>2743</v>
          </cell>
          <cell r="IN151">
            <v>907</v>
          </cell>
          <cell r="IO151">
            <v>1721</v>
          </cell>
          <cell r="IP151">
            <v>4403</v>
          </cell>
          <cell r="IQ151">
            <v>9782</v>
          </cell>
        </row>
        <row r="152">
          <cell r="B152">
            <v>4457</v>
          </cell>
          <cell r="C152">
            <v>827</v>
          </cell>
          <cell r="D152">
            <v>5259</v>
          </cell>
          <cell r="E152">
            <v>1391</v>
          </cell>
          <cell r="F152">
            <v>3336</v>
          </cell>
          <cell r="G152">
            <v>1071</v>
          </cell>
          <cell r="H152">
            <v>2855</v>
          </cell>
          <cell r="I152">
            <v>8214</v>
          </cell>
          <cell r="J152">
            <v>1416</v>
          </cell>
          <cell r="K152">
            <v>9367</v>
          </cell>
          <cell r="L152">
            <v>5043</v>
          </cell>
          <cell r="M152">
            <v>4651</v>
          </cell>
          <cell r="N152">
            <v>3206</v>
          </cell>
          <cell r="O152">
            <v>3720</v>
          </cell>
          <cell r="P152">
            <v>6016</v>
          </cell>
          <cell r="Q152">
            <v>22197</v>
          </cell>
          <cell r="R152">
            <v>4468</v>
          </cell>
          <cell r="S152">
            <v>243</v>
          </cell>
          <cell r="T152">
            <v>3209</v>
          </cell>
          <cell r="U152">
            <v>7834</v>
          </cell>
          <cell r="V152">
            <v>3501</v>
          </cell>
          <cell r="W152">
            <v>2364</v>
          </cell>
          <cell r="X152">
            <v>7000</v>
          </cell>
          <cell r="Y152">
            <v>12793</v>
          </cell>
          <cell r="Z152">
            <v>8238</v>
          </cell>
          <cell r="AA152">
            <v>8254</v>
          </cell>
          <cell r="AB152">
            <v>5702</v>
          </cell>
          <cell r="AC152">
            <v>2848</v>
          </cell>
          <cell r="AD152">
            <v>896</v>
          </cell>
          <cell r="AE152">
            <v>1698</v>
          </cell>
          <cell r="AF152">
            <v>4392</v>
          </cell>
          <cell r="AG152">
            <v>9811</v>
          </cell>
          <cell r="AH152">
            <v>1999</v>
          </cell>
          <cell r="AI152">
            <v>2347</v>
          </cell>
          <cell r="AJ152">
            <v>4308</v>
          </cell>
          <cell r="AK152">
            <v>7355</v>
          </cell>
          <cell r="AL152">
            <v>7827</v>
          </cell>
          <cell r="AM152">
            <v>13816</v>
          </cell>
          <cell r="AN152">
            <v>1077</v>
          </cell>
          <cell r="AO152">
            <v>5145</v>
          </cell>
          <cell r="AP152">
            <v>6299</v>
          </cell>
          <cell r="AQ152">
            <v>1089</v>
          </cell>
          <cell r="AR152">
            <v>10669</v>
          </cell>
          <cell r="AS152">
            <v>10532</v>
          </cell>
          <cell r="AT152">
            <v>6741</v>
          </cell>
          <cell r="AU152">
            <v>13704</v>
          </cell>
          <cell r="AV152">
            <v>12645</v>
          </cell>
          <cell r="AW152">
            <v>11263</v>
          </cell>
          <cell r="AX152">
            <v>1682</v>
          </cell>
          <cell r="AY152">
            <v>4560</v>
          </cell>
          <cell r="AZ152">
            <v>22256</v>
          </cell>
          <cell r="BA152">
            <v>193081</v>
          </cell>
          <cell r="BB152">
            <v>18168</v>
          </cell>
          <cell r="BC152">
            <v>334</v>
          </cell>
          <cell r="BD152">
            <v>211271</v>
          </cell>
          <cell r="BE152">
            <v>-9.9</v>
          </cell>
          <cell r="BF152">
            <v>0.9</v>
          </cell>
          <cell r="BG152">
            <v>-7.6</v>
          </cell>
          <cell r="BH152">
            <v>1.6</v>
          </cell>
          <cell r="BI152">
            <v>0.1</v>
          </cell>
          <cell r="BJ152">
            <v>3.3</v>
          </cell>
          <cell r="BK152">
            <v>-0.6</v>
          </cell>
          <cell r="BL152">
            <v>0.8</v>
          </cell>
          <cell r="BM152">
            <v>3.5</v>
          </cell>
          <cell r="BN152">
            <v>0.9</v>
          </cell>
          <cell r="BO152">
            <v>-1.7</v>
          </cell>
          <cell r="BP152">
            <v>0.1</v>
          </cell>
          <cell r="BQ152">
            <v>-1</v>
          </cell>
          <cell r="BR152">
            <v>0.7</v>
          </cell>
          <cell r="BS152">
            <v>0.6</v>
          </cell>
          <cell r="BT152">
            <v>-0.5</v>
          </cell>
          <cell r="BU152">
            <v>1.1000000000000001</v>
          </cell>
          <cell r="BV152">
            <v>1</v>
          </cell>
          <cell r="BW152">
            <v>-0.3</v>
          </cell>
          <cell r="BX152">
            <v>0.7</v>
          </cell>
          <cell r="BY152">
            <v>0.4</v>
          </cell>
          <cell r="BZ152">
            <v>0.7</v>
          </cell>
          <cell r="CA152">
            <v>0.1</v>
          </cell>
          <cell r="CB152">
            <v>0</v>
          </cell>
          <cell r="CC152">
            <v>2.2999999999999998</v>
          </cell>
          <cell r="CD152">
            <v>1.4</v>
          </cell>
          <cell r="CE152">
            <v>1.4</v>
          </cell>
          <cell r="CF152">
            <v>2.2000000000000002</v>
          </cell>
          <cell r="CG152">
            <v>2.1</v>
          </cell>
          <cell r="CH152">
            <v>-0.1</v>
          </cell>
          <cell r="CI152">
            <v>1.4</v>
          </cell>
          <cell r="CJ152">
            <v>1.5</v>
          </cell>
          <cell r="CK152">
            <v>4.5</v>
          </cell>
          <cell r="CL152">
            <v>0.5</v>
          </cell>
          <cell r="CM152">
            <v>3.5</v>
          </cell>
          <cell r="CN152">
            <v>0.4</v>
          </cell>
          <cell r="CO152">
            <v>-1.6</v>
          </cell>
          <cell r="CP152">
            <v>-1.3</v>
          </cell>
          <cell r="CQ152">
            <v>0.9</v>
          </cell>
          <cell r="CR152">
            <v>0.9</v>
          </cell>
          <cell r="CS152">
            <v>1.4</v>
          </cell>
          <cell r="CT152">
            <v>1</v>
          </cell>
          <cell r="CU152">
            <v>0.9</v>
          </cell>
          <cell r="CV152">
            <v>3.8</v>
          </cell>
          <cell r="CW152">
            <v>2.7</v>
          </cell>
          <cell r="CX152">
            <v>-0.2</v>
          </cell>
          <cell r="CY152">
            <v>0.1</v>
          </cell>
          <cell r="CZ152">
            <v>1.4</v>
          </cell>
          <cell r="DA152">
            <v>1.8</v>
          </cell>
          <cell r="DB152">
            <v>2.2999999999999998</v>
          </cell>
          <cell r="DC152">
            <v>1</v>
          </cell>
          <cell r="DD152">
            <v>0.4</v>
          </cell>
          <cell r="DE152">
            <v>1.8</v>
          </cell>
          <cell r="DF152">
            <v>0.5</v>
          </cell>
          <cell r="DG152">
            <v>4526</v>
          </cell>
          <cell r="DH152">
            <v>833</v>
          </cell>
          <cell r="DI152">
            <v>5329</v>
          </cell>
          <cell r="DJ152">
            <v>1392</v>
          </cell>
          <cell r="DK152">
            <v>3353</v>
          </cell>
          <cell r="DL152">
            <v>1069</v>
          </cell>
          <cell r="DM152">
            <v>2858</v>
          </cell>
          <cell r="DN152">
            <v>8232</v>
          </cell>
          <cell r="DO152">
            <v>1421</v>
          </cell>
          <cell r="DP152">
            <v>9389</v>
          </cell>
          <cell r="DQ152">
            <v>5076</v>
          </cell>
          <cell r="DR152">
            <v>4607</v>
          </cell>
          <cell r="DS152">
            <v>3217</v>
          </cell>
          <cell r="DT152">
            <v>3706</v>
          </cell>
          <cell r="DU152">
            <v>6046</v>
          </cell>
          <cell r="DV152">
            <v>22230</v>
          </cell>
          <cell r="DW152">
            <v>4504</v>
          </cell>
          <cell r="DX152">
            <v>245</v>
          </cell>
          <cell r="DY152">
            <v>3239</v>
          </cell>
          <cell r="DZ152">
            <v>7900</v>
          </cell>
          <cell r="EA152">
            <v>3512</v>
          </cell>
          <cell r="EB152">
            <v>2537</v>
          </cell>
          <cell r="EC152">
            <v>7068</v>
          </cell>
          <cell r="ED152">
            <v>12923</v>
          </cell>
          <cell r="EE152">
            <v>8255</v>
          </cell>
          <cell r="EF152">
            <v>8240</v>
          </cell>
          <cell r="EG152">
            <v>5689</v>
          </cell>
          <cell r="EH152">
            <v>2860</v>
          </cell>
          <cell r="EI152">
            <v>898</v>
          </cell>
          <cell r="EJ152">
            <v>1719</v>
          </cell>
          <cell r="EK152">
            <v>4405</v>
          </cell>
          <cell r="EL152">
            <v>9855</v>
          </cell>
          <cell r="EM152">
            <v>2015</v>
          </cell>
          <cell r="EN152">
            <v>2364</v>
          </cell>
          <cell r="EO152">
            <v>4289</v>
          </cell>
          <cell r="EP152">
            <v>7365</v>
          </cell>
          <cell r="EQ152">
            <v>7802</v>
          </cell>
          <cell r="ER152">
            <v>13806</v>
          </cell>
          <cell r="ES152">
            <v>1064</v>
          </cell>
          <cell r="ET152">
            <v>5087</v>
          </cell>
          <cell r="EU152">
            <v>6229</v>
          </cell>
          <cell r="EV152">
            <v>1077</v>
          </cell>
          <cell r="EW152">
            <v>10553</v>
          </cell>
          <cell r="EX152">
            <v>10430</v>
          </cell>
          <cell r="EY152">
            <v>6674</v>
          </cell>
          <cell r="EZ152">
            <v>13585</v>
          </cell>
          <cell r="FA152">
            <v>12640</v>
          </cell>
          <cell r="FB152">
            <v>11205</v>
          </cell>
          <cell r="FC152">
            <v>1682</v>
          </cell>
          <cell r="FD152">
            <v>4558</v>
          </cell>
          <cell r="FE152">
            <v>22261</v>
          </cell>
          <cell r="FF152">
            <v>193002</v>
          </cell>
          <cell r="FG152">
            <v>18008</v>
          </cell>
          <cell r="FH152">
            <v>1263</v>
          </cell>
          <cell r="FI152">
            <v>211966</v>
          </cell>
          <cell r="FJ152">
            <v>-7.7</v>
          </cell>
          <cell r="FK152">
            <v>-0.4</v>
          </cell>
          <cell r="FL152">
            <v>-6.1</v>
          </cell>
          <cell r="FM152">
            <v>0.9</v>
          </cell>
          <cell r="FN152">
            <v>-0.6</v>
          </cell>
          <cell r="FO152">
            <v>4.3</v>
          </cell>
          <cell r="FP152">
            <v>0.9</v>
          </cell>
          <cell r="FQ152">
            <v>0.8</v>
          </cell>
          <cell r="FR152">
            <v>-3.5</v>
          </cell>
          <cell r="FS152">
            <v>0.5</v>
          </cell>
          <cell r="FT152">
            <v>-1.4</v>
          </cell>
          <cell r="FU152">
            <v>-2.6</v>
          </cell>
          <cell r="FV152">
            <v>-1.8</v>
          </cell>
          <cell r="FW152">
            <v>1.1000000000000001</v>
          </cell>
          <cell r="FX152">
            <v>0.7</v>
          </cell>
          <cell r="FY152">
            <v>-0.8</v>
          </cell>
          <cell r="FZ152">
            <v>1.9</v>
          </cell>
          <cell r="GA152">
            <v>0.8</v>
          </cell>
          <cell r="GB152">
            <v>-0.2</v>
          </cell>
          <cell r="GC152">
            <v>1.2</v>
          </cell>
          <cell r="GD152">
            <v>1</v>
          </cell>
          <cell r="GE152">
            <v>15.5</v>
          </cell>
          <cell r="GF152">
            <v>1.5</v>
          </cell>
          <cell r="GG152">
            <v>1.5</v>
          </cell>
          <cell r="GH152">
            <v>2.5</v>
          </cell>
          <cell r="GI152">
            <v>1.2</v>
          </cell>
          <cell r="GJ152">
            <v>0.1</v>
          </cell>
          <cell r="GK152">
            <v>3.2</v>
          </cell>
          <cell r="GL152">
            <v>2.8</v>
          </cell>
          <cell r="GM152">
            <v>1.7</v>
          </cell>
          <cell r="GN152">
            <v>0.6</v>
          </cell>
          <cell r="GO152">
            <v>1.5</v>
          </cell>
          <cell r="GP152">
            <v>3.4</v>
          </cell>
          <cell r="GQ152">
            <v>0.2</v>
          </cell>
          <cell r="GR152">
            <v>2.1</v>
          </cell>
          <cell r="GS152">
            <v>0.6</v>
          </cell>
          <cell r="GT152">
            <v>-2.1</v>
          </cell>
          <cell r="GU152">
            <v>-1.3</v>
          </cell>
          <cell r="GV152">
            <v>-1</v>
          </cell>
          <cell r="GW152">
            <v>-1</v>
          </cell>
          <cell r="GX152">
            <v>-0.6</v>
          </cell>
          <cell r="GY152">
            <v>-1</v>
          </cell>
          <cell r="GZ152">
            <v>-1.1000000000000001</v>
          </cell>
          <cell r="HA152">
            <v>1.7</v>
          </cell>
          <cell r="HB152">
            <v>0.7</v>
          </cell>
          <cell r="HC152">
            <v>-3</v>
          </cell>
          <cell r="HD152">
            <v>0.2</v>
          </cell>
          <cell r="HE152">
            <v>-0.2</v>
          </cell>
          <cell r="HF152">
            <v>1.2</v>
          </cell>
          <cell r="HG152">
            <v>2.2999999999999998</v>
          </cell>
          <cell r="HH152">
            <v>0.9</v>
          </cell>
          <cell r="HI152">
            <v>0</v>
          </cell>
          <cell r="HJ152">
            <v>-0.9</v>
          </cell>
          <cell r="HK152">
            <v>0.9</v>
          </cell>
          <cell r="HL152">
            <v>7397</v>
          </cell>
          <cell r="HM152">
            <v>836</v>
          </cell>
          <cell r="HN152">
            <v>7909</v>
          </cell>
          <cell r="HO152">
            <v>1358</v>
          </cell>
          <cell r="HP152">
            <v>3311</v>
          </cell>
          <cell r="HQ152">
            <v>1074</v>
          </cell>
          <cell r="HR152">
            <v>2865</v>
          </cell>
          <cell r="HS152">
            <v>8146</v>
          </cell>
          <cell r="HT152">
            <v>1558</v>
          </cell>
          <cell r="HU152">
            <v>9341</v>
          </cell>
          <cell r="HV152">
            <v>5454</v>
          </cell>
          <cell r="HW152">
            <v>4614</v>
          </cell>
          <cell r="HX152">
            <v>3304</v>
          </cell>
          <cell r="HY152">
            <v>3814</v>
          </cell>
          <cell r="HZ152">
            <v>6297</v>
          </cell>
          <cell r="IA152">
            <v>23088</v>
          </cell>
          <cell r="IB152">
            <v>4373</v>
          </cell>
          <cell r="IC152">
            <v>227</v>
          </cell>
          <cell r="ID152">
            <v>3356</v>
          </cell>
          <cell r="IE152">
            <v>7799</v>
          </cell>
          <cell r="IF152">
            <v>3751</v>
          </cell>
          <cell r="IG152">
            <v>2678</v>
          </cell>
          <cell r="IH152">
            <v>7432</v>
          </cell>
          <cell r="II152">
            <v>13547</v>
          </cell>
          <cell r="IJ152">
            <v>8613</v>
          </cell>
          <cell r="IK152">
            <v>9043</v>
          </cell>
          <cell r="IL152">
            <v>6070</v>
          </cell>
          <cell r="IM152">
            <v>2970</v>
          </cell>
          <cell r="IN152">
            <v>932</v>
          </cell>
          <cell r="IO152">
            <v>1761</v>
          </cell>
          <cell r="IP152">
            <v>4473</v>
          </cell>
          <cell r="IQ152">
            <v>10104</v>
          </cell>
        </row>
        <row r="153">
          <cell r="B153">
            <v>4456</v>
          </cell>
          <cell r="C153">
            <v>826</v>
          </cell>
          <cell r="D153">
            <v>5255</v>
          </cell>
          <cell r="E153">
            <v>1385</v>
          </cell>
          <cell r="F153">
            <v>3322</v>
          </cell>
          <cell r="G153">
            <v>1116</v>
          </cell>
          <cell r="H153">
            <v>2921</v>
          </cell>
          <cell r="I153">
            <v>8302</v>
          </cell>
          <cell r="J153">
            <v>1487</v>
          </cell>
          <cell r="K153">
            <v>9498</v>
          </cell>
          <cell r="L153">
            <v>4956</v>
          </cell>
          <cell r="M153">
            <v>4654</v>
          </cell>
          <cell r="N153">
            <v>3154</v>
          </cell>
          <cell r="O153">
            <v>3720</v>
          </cell>
          <cell r="P153">
            <v>6047</v>
          </cell>
          <cell r="Q153">
            <v>22048</v>
          </cell>
          <cell r="R153">
            <v>4499</v>
          </cell>
          <cell r="S153">
            <v>244</v>
          </cell>
          <cell r="T153">
            <v>3193</v>
          </cell>
          <cell r="U153">
            <v>7858</v>
          </cell>
          <cell r="V153">
            <v>3506</v>
          </cell>
          <cell r="W153">
            <v>2360</v>
          </cell>
          <cell r="X153">
            <v>7004</v>
          </cell>
          <cell r="Y153">
            <v>12727</v>
          </cell>
          <cell r="Z153">
            <v>8373</v>
          </cell>
          <cell r="AA153">
            <v>8387</v>
          </cell>
          <cell r="AB153">
            <v>5719</v>
          </cell>
          <cell r="AC153">
            <v>2908</v>
          </cell>
          <cell r="AD153">
            <v>913</v>
          </cell>
          <cell r="AE153">
            <v>1676</v>
          </cell>
          <cell r="AF153">
            <v>4441</v>
          </cell>
          <cell r="AG153">
            <v>9927</v>
          </cell>
          <cell r="AH153">
            <v>2066</v>
          </cell>
          <cell r="AI153">
            <v>2374</v>
          </cell>
          <cell r="AJ153">
            <v>4428</v>
          </cell>
          <cell r="AK153">
            <v>7361</v>
          </cell>
          <cell r="AL153">
            <v>7821</v>
          </cell>
          <cell r="AM153">
            <v>13735</v>
          </cell>
          <cell r="AN153">
            <v>1085</v>
          </cell>
          <cell r="AO153">
            <v>5195</v>
          </cell>
          <cell r="AP153">
            <v>6371</v>
          </cell>
          <cell r="AQ153">
            <v>1103</v>
          </cell>
          <cell r="AR153">
            <v>10708</v>
          </cell>
          <cell r="AS153">
            <v>10757</v>
          </cell>
          <cell r="AT153">
            <v>6844</v>
          </cell>
          <cell r="AU153">
            <v>13544</v>
          </cell>
          <cell r="AV153">
            <v>12683</v>
          </cell>
          <cell r="AW153">
            <v>11315</v>
          </cell>
          <cell r="AX153">
            <v>1694</v>
          </cell>
          <cell r="AY153">
            <v>4637</v>
          </cell>
          <cell r="AZ153">
            <v>22403</v>
          </cell>
          <cell r="BA153">
            <v>193945</v>
          </cell>
          <cell r="BB153">
            <v>18303</v>
          </cell>
          <cell r="BC153">
            <v>354</v>
          </cell>
          <cell r="BD153">
            <v>212305</v>
          </cell>
          <cell r="BE153">
            <v>0</v>
          </cell>
          <cell r="BF153">
            <v>-0.1</v>
          </cell>
          <cell r="BG153">
            <v>-0.1</v>
          </cell>
          <cell r="BH153">
            <v>-0.4</v>
          </cell>
          <cell r="BI153">
            <v>-0.4</v>
          </cell>
          <cell r="BJ153">
            <v>4.2</v>
          </cell>
          <cell r="BK153">
            <v>2.2999999999999998</v>
          </cell>
          <cell r="BL153">
            <v>1.1000000000000001</v>
          </cell>
          <cell r="BM153">
            <v>5</v>
          </cell>
          <cell r="BN153">
            <v>1.4</v>
          </cell>
          <cell r="BO153">
            <v>-1.7</v>
          </cell>
          <cell r="BP153">
            <v>0.1</v>
          </cell>
          <cell r="BQ153">
            <v>-1.6</v>
          </cell>
          <cell r="BR153">
            <v>0</v>
          </cell>
          <cell r="BS153">
            <v>0.5</v>
          </cell>
          <cell r="BT153">
            <v>-0.7</v>
          </cell>
          <cell r="BU153">
            <v>0.7</v>
          </cell>
          <cell r="BV153">
            <v>0.3</v>
          </cell>
          <cell r="BW153">
            <v>-0.5</v>
          </cell>
          <cell r="BX153">
            <v>0.3</v>
          </cell>
          <cell r="BY153">
            <v>0.1</v>
          </cell>
          <cell r="BZ153">
            <v>-0.2</v>
          </cell>
          <cell r="CA153">
            <v>0.1</v>
          </cell>
          <cell r="CB153">
            <v>-0.5</v>
          </cell>
          <cell r="CC153">
            <v>1.6</v>
          </cell>
          <cell r="CD153">
            <v>1.6</v>
          </cell>
          <cell r="CE153">
            <v>0.3</v>
          </cell>
          <cell r="CF153">
            <v>2.1</v>
          </cell>
          <cell r="CG153">
            <v>1.9</v>
          </cell>
          <cell r="CH153">
            <v>-1.3</v>
          </cell>
          <cell r="CI153">
            <v>1.1000000000000001</v>
          </cell>
          <cell r="CJ153">
            <v>1.2</v>
          </cell>
          <cell r="CK153">
            <v>3.3</v>
          </cell>
          <cell r="CL153">
            <v>1.1000000000000001</v>
          </cell>
          <cell r="CM153">
            <v>2.8</v>
          </cell>
          <cell r="CN153">
            <v>0.1</v>
          </cell>
          <cell r="CO153">
            <v>-0.1</v>
          </cell>
          <cell r="CP153">
            <v>-0.6</v>
          </cell>
          <cell r="CQ153">
            <v>0.8</v>
          </cell>
          <cell r="CR153">
            <v>1</v>
          </cell>
          <cell r="CS153">
            <v>1.2</v>
          </cell>
          <cell r="CT153">
            <v>1.3</v>
          </cell>
          <cell r="CU153">
            <v>0.4</v>
          </cell>
          <cell r="CV153">
            <v>2.1</v>
          </cell>
          <cell r="CW153">
            <v>1.5</v>
          </cell>
          <cell r="CX153">
            <v>-1.2</v>
          </cell>
          <cell r="CY153">
            <v>0.3</v>
          </cell>
          <cell r="CZ153">
            <v>0.5</v>
          </cell>
          <cell r="DA153">
            <v>0.7</v>
          </cell>
          <cell r="DB153">
            <v>1.7</v>
          </cell>
          <cell r="DC153">
            <v>0.7</v>
          </cell>
          <cell r="DD153">
            <v>0.4</v>
          </cell>
          <cell r="DE153">
            <v>0.7</v>
          </cell>
          <cell r="DF153">
            <v>0.5</v>
          </cell>
          <cell r="DG153">
            <v>4165</v>
          </cell>
          <cell r="DH153">
            <v>825</v>
          </cell>
          <cell r="DI153">
            <v>4995</v>
          </cell>
          <cell r="DJ153">
            <v>1396</v>
          </cell>
          <cell r="DK153">
            <v>3298</v>
          </cell>
          <cell r="DL153">
            <v>1112</v>
          </cell>
          <cell r="DM153">
            <v>2932</v>
          </cell>
          <cell r="DN153">
            <v>8295</v>
          </cell>
          <cell r="DO153">
            <v>1412</v>
          </cell>
          <cell r="DP153">
            <v>9460</v>
          </cell>
          <cell r="DQ153">
            <v>4900</v>
          </cell>
          <cell r="DR153">
            <v>4578</v>
          </cell>
          <cell r="DS153">
            <v>3117</v>
          </cell>
          <cell r="DT153">
            <v>3786</v>
          </cell>
          <cell r="DU153">
            <v>6000</v>
          </cell>
          <cell r="DV153">
            <v>21928</v>
          </cell>
          <cell r="DW153">
            <v>4472</v>
          </cell>
          <cell r="DX153">
            <v>241</v>
          </cell>
          <cell r="DY153">
            <v>3145</v>
          </cell>
          <cell r="DZ153">
            <v>7788</v>
          </cell>
          <cell r="EA153">
            <v>3462</v>
          </cell>
          <cell r="EB153">
            <v>2331</v>
          </cell>
          <cell r="EC153">
            <v>6919</v>
          </cell>
          <cell r="ED153">
            <v>12587</v>
          </cell>
          <cell r="EE153">
            <v>8371</v>
          </cell>
          <cell r="EF153">
            <v>8374</v>
          </cell>
          <cell r="EG153">
            <v>5708</v>
          </cell>
          <cell r="EH153">
            <v>2914</v>
          </cell>
          <cell r="EI153">
            <v>918</v>
          </cell>
          <cell r="EJ153">
            <v>1672</v>
          </cell>
          <cell r="EK153">
            <v>4392</v>
          </cell>
          <cell r="EL153">
            <v>9866</v>
          </cell>
          <cell r="EM153">
            <v>2010</v>
          </cell>
          <cell r="EN153">
            <v>2317</v>
          </cell>
          <cell r="EO153">
            <v>4431</v>
          </cell>
          <cell r="EP153">
            <v>7353</v>
          </cell>
          <cell r="EQ153">
            <v>7776</v>
          </cell>
          <cell r="ER153">
            <v>13695</v>
          </cell>
          <cell r="ES153">
            <v>1092</v>
          </cell>
          <cell r="ET153">
            <v>5227</v>
          </cell>
          <cell r="EU153">
            <v>6413</v>
          </cell>
          <cell r="EV153">
            <v>1109</v>
          </cell>
          <cell r="EW153">
            <v>10781</v>
          </cell>
          <cell r="EX153">
            <v>10842</v>
          </cell>
          <cell r="EY153">
            <v>6894</v>
          </cell>
          <cell r="EZ153">
            <v>13512</v>
          </cell>
          <cell r="FA153">
            <v>12681</v>
          </cell>
          <cell r="FB153">
            <v>11400</v>
          </cell>
          <cell r="FC153">
            <v>1697</v>
          </cell>
          <cell r="FD153">
            <v>4653</v>
          </cell>
          <cell r="FE153">
            <v>22413</v>
          </cell>
          <cell r="FF153">
            <v>193400</v>
          </cell>
          <cell r="FG153">
            <v>18304</v>
          </cell>
          <cell r="FH153">
            <v>620</v>
          </cell>
          <cell r="FI153">
            <v>212024</v>
          </cell>
          <cell r="FJ153">
            <v>-8</v>
          </cell>
          <cell r="FK153">
            <v>-0.9</v>
          </cell>
          <cell r="FL153">
            <v>-6.3</v>
          </cell>
          <cell r="FM153">
            <v>0.3</v>
          </cell>
          <cell r="FN153">
            <v>-1.6</v>
          </cell>
          <cell r="FO153">
            <v>4.0999999999999996</v>
          </cell>
          <cell r="FP153">
            <v>2.6</v>
          </cell>
          <cell r="FQ153">
            <v>0.8</v>
          </cell>
          <cell r="FR153">
            <v>-0.7</v>
          </cell>
          <cell r="FS153">
            <v>0.8</v>
          </cell>
          <cell r="FT153">
            <v>-3.5</v>
          </cell>
          <cell r="FU153">
            <v>-0.6</v>
          </cell>
          <cell r="FV153">
            <v>-3.1</v>
          </cell>
          <cell r="FW153">
            <v>2.2000000000000002</v>
          </cell>
          <cell r="FX153">
            <v>-0.8</v>
          </cell>
          <cell r="FY153">
            <v>-1.4</v>
          </cell>
          <cell r="FZ153">
            <v>-0.7</v>
          </cell>
          <cell r="GA153">
            <v>-1.8</v>
          </cell>
          <cell r="GB153">
            <v>-2.9</v>
          </cell>
          <cell r="GC153">
            <v>-1.4</v>
          </cell>
          <cell r="GD153">
            <v>-1.4</v>
          </cell>
          <cell r="GE153">
            <v>-8.1</v>
          </cell>
          <cell r="GF153">
            <v>-2.1</v>
          </cell>
          <cell r="GG153">
            <v>-2.6</v>
          </cell>
          <cell r="GH153">
            <v>1.4</v>
          </cell>
          <cell r="GI153">
            <v>1.6</v>
          </cell>
          <cell r="GJ153">
            <v>0.3</v>
          </cell>
          <cell r="GK153">
            <v>1.9</v>
          </cell>
          <cell r="GL153">
            <v>2.2000000000000002</v>
          </cell>
          <cell r="GM153">
            <v>-2.8</v>
          </cell>
          <cell r="GN153">
            <v>-0.3</v>
          </cell>
          <cell r="GO153">
            <v>0.1</v>
          </cell>
          <cell r="GP153">
            <v>-0.2</v>
          </cell>
          <cell r="GQ153">
            <v>-2</v>
          </cell>
          <cell r="GR153">
            <v>3.3</v>
          </cell>
          <cell r="GS153">
            <v>-0.2</v>
          </cell>
          <cell r="GT153">
            <v>-0.3</v>
          </cell>
          <cell r="GU153">
            <v>-0.8</v>
          </cell>
          <cell r="GV153">
            <v>2.6</v>
          </cell>
          <cell r="GW153">
            <v>2.8</v>
          </cell>
          <cell r="GX153">
            <v>2.9</v>
          </cell>
          <cell r="GY153">
            <v>3</v>
          </cell>
          <cell r="GZ153">
            <v>2.2000000000000002</v>
          </cell>
          <cell r="HA153">
            <v>4</v>
          </cell>
          <cell r="HB153">
            <v>3.3</v>
          </cell>
          <cell r="HC153">
            <v>-0.5</v>
          </cell>
          <cell r="HD153">
            <v>0.3</v>
          </cell>
          <cell r="HE153">
            <v>1.7</v>
          </cell>
          <cell r="HF153">
            <v>0.9</v>
          </cell>
          <cell r="HG153">
            <v>2.1</v>
          </cell>
          <cell r="HH153">
            <v>0.7</v>
          </cell>
          <cell r="HI153">
            <v>0.2</v>
          </cell>
          <cell r="HJ153">
            <v>1.6</v>
          </cell>
          <cell r="HK153">
            <v>0</v>
          </cell>
          <cell r="HL153">
            <v>3081</v>
          </cell>
          <cell r="HM153">
            <v>818</v>
          </cell>
          <cell r="HN153">
            <v>4016</v>
          </cell>
          <cell r="HO153">
            <v>1370</v>
          </cell>
          <cell r="HP153">
            <v>3140</v>
          </cell>
          <cell r="HQ153">
            <v>1063</v>
          </cell>
          <cell r="HR153">
            <v>2840</v>
          </cell>
          <cell r="HS153">
            <v>7995</v>
          </cell>
          <cell r="HT153">
            <v>1164</v>
          </cell>
          <cell r="HU153">
            <v>9047</v>
          </cell>
          <cell r="HV153">
            <v>4693</v>
          </cell>
          <cell r="HW153">
            <v>4480</v>
          </cell>
          <cell r="HX153">
            <v>2918</v>
          </cell>
          <cell r="HY153">
            <v>3566</v>
          </cell>
          <cell r="HZ153">
            <v>5666</v>
          </cell>
          <cell r="IA153">
            <v>20808</v>
          </cell>
          <cell r="IB153">
            <v>4347</v>
          </cell>
          <cell r="IC153">
            <v>203</v>
          </cell>
          <cell r="ID153">
            <v>3267</v>
          </cell>
          <cell r="IE153">
            <v>7677</v>
          </cell>
          <cell r="IF153">
            <v>3132</v>
          </cell>
          <cell r="IG153">
            <v>2189</v>
          </cell>
          <cell r="IH153">
            <v>6316</v>
          </cell>
          <cell r="II153">
            <v>11493</v>
          </cell>
          <cell r="IJ153">
            <v>7973</v>
          </cell>
          <cell r="IK153">
            <v>7942</v>
          </cell>
          <cell r="IL153">
            <v>5633</v>
          </cell>
          <cell r="IM153">
            <v>2857</v>
          </cell>
          <cell r="IN153">
            <v>902</v>
          </cell>
          <cell r="IO153">
            <v>1616</v>
          </cell>
          <cell r="IP153">
            <v>4320</v>
          </cell>
          <cell r="IQ153">
            <v>9671</v>
          </cell>
        </row>
        <row r="154">
          <cell r="B154">
            <v>4922</v>
          </cell>
          <cell r="C154">
            <v>832</v>
          </cell>
          <cell r="D154">
            <v>5690</v>
          </cell>
          <cell r="E154">
            <v>1360</v>
          </cell>
          <cell r="F154">
            <v>3280</v>
          </cell>
          <cell r="G154">
            <v>1165</v>
          </cell>
          <cell r="H154">
            <v>3055</v>
          </cell>
          <cell r="I154">
            <v>8405</v>
          </cell>
          <cell r="J154">
            <v>1566</v>
          </cell>
          <cell r="K154">
            <v>9656</v>
          </cell>
          <cell r="L154">
            <v>4971</v>
          </cell>
          <cell r="M154">
            <v>4667</v>
          </cell>
          <cell r="N154">
            <v>3130</v>
          </cell>
          <cell r="O154">
            <v>3738</v>
          </cell>
          <cell r="P154">
            <v>6055</v>
          </cell>
          <cell r="Q154">
            <v>22054</v>
          </cell>
          <cell r="R154">
            <v>4516</v>
          </cell>
          <cell r="S154">
            <v>244</v>
          </cell>
          <cell r="T154">
            <v>3195</v>
          </cell>
          <cell r="U154">
            <v>7880</v>
          </cell>
          <cell r="V154">
            <v>3516</v>
          </cell>
          <cell r="W154">
            <v>2341</v>
          </cell>
          <cell r="X154">
            <v>7085</v>
          </cell>
          <cell r="Y154">
            <v>12767</v>
          </cell>
          <cell r="Z154">
            <v>8502</v>
          </cell>
          <cell r="AA154">
            <v>8496</v>
          </cell>
          <cell r="AB154">
            <v>5699</v>
          </cell>
          <cell r="AC154">
            <v>2983</v>
          </cell>
          <cell r="AD154">
            <v>924</v>
          </cell>
          <cell r="AE154">
            <v>1673</v>
          </cell>
          <cell r="AF154">
            <v>4519</v>
          </cell>
          <cell r="AG154">
            <v>10091</v>
          </cell>
          <cell r="AH154">
            <v>2126</v>
          </cell>
          <cell r="AI154">
            <v>2402</v>
          </cell>
          <cell r="AJ154">
            <v>4502</v>
          </cell>
          <cell r="AK154">
            <v>7387</v>
          </cell>
          <cell r="AL154">
            <v>7918</v>
          </cell>
          <cell r="AM154">
            <v>13812</v>
          </cell>
          <cell r="AN154">
            <v>1095</v>
          </cell>
          <cell r="AO154">
            <v>5260</v>
          </cell>
          <cell r="AP154">
            <v>6446</v>
          </cell>
          <cell r="AQ154">
            <v>1123</v>
          </cell>
          <cell r="AR154">
            <v>10719</v>
          </cell>
          <cell r="AS154">
            <v>10838</v>
          </cell>
          <cell r="AT154">
            <v>6883</v>
          </cell>
          <cell r="AU154">
            <v>13431</v>
          </cell>
          <cell r="AV154">
            <v>12737</v>
          </cell>
          <cell r="AW154">
            <v>11384</v>
          </cell>
          <cell r="AX154">
            <v>1684</v>
          </cell>
          <cell r="AY154">
            <v>4680</v>
          </cell>
          <cell r="AZ154">
            <v>22487</v>
          </cell>
          <cell r="BA154">
            <v>195652</v>
          </cell>
          <cell r="BB154">
            <v>18344</v>
          </cell>
          <cell r="BC154">
            <v>146</v>
          </cell>
          <cell r="BD154">
            <v>213857</v>
          </cell>
          <cell r="BE154">
            <v>10.5</v>
          </cell>
          <cell r="BF154">
            <v>0.7</v>
          </cell>
          <cell r="BG154">
            <v>8.3000000000000007</v>
          </cell>
          <cell r="BH154">
            <v>-1.8</v>
          </cell>
          <cell r="BI154">
            <v>-1.3</v>
          </cell>
          <cell r="BJ154">
            <v>4.4000000000000004</v>
          </cell>
          <cell r="BK154">
            <v>4.5999999999999996</v>
          </cell>
          <cell r="BL154">
            <v>1.2</v>
          </cell>
          <cell r="BM154">
            <v>5.3</v>
          </cell>
          <cell r="BN154">
            <v>1.7</v>
          </cell>
          <cell r="BO154">
            <v>0.3</v>
          </cell>
          <cell r="BP154">
            <v>0.3</v>
          </cell>
          <cell r="BQ154">
            <v>-0.8</v>
          </cell>
          <cell r="BR154">
            <v>0.5</v>
          </cell>
          <cell r="BS154">
            <v>0.1</v>
          </cell>
          <cell r="BT154">
            <v>0</v>
          </cell>
          <cell r="BU154">
            <v>0.4</v>
          </cell>
          <cell r="BV154">
            <v>0.1</v>
          </cell>
          <cell r="BW154">
            <v>0.1</v>
          </cell>
          <cell r="BX154">
            <v>0.3</v>
          </cell>
          <cell r="BY154">
            <v>0.3</v>
          </cell>
          <cell r="BZ154">
            <v>-0.8</v>
          </cell>
          <cell r="CA154">
            <v>1.2</v>
          </cell>
          <cell r="CB154">
            <v>0.3</v>
          </cell>
          <cell r="CC154">
            <v>1.5</v>
          </cell>
          <cell r="CD154">
            <v>1.3</v>
          </cell>
          <cell r="CE154">
            <v>-0.4</v>
          </cell>
          <cell r="CF154">
            <v>2.6</v>
          </cell>
          <cell r="CG154">
            <v>1.3</v>
          </cell>
          <cell r="CH154">
            <v>-0.2</v>
          </cell>
          <cell r="CI154">
            <v>1.7</v>
          </cell>
          <cell r="CJ154">
            <v>1.7</v>
          </cell>
          <cell r="CK154">
            <v>2.9</v>
          </cell>
          <cell r="CL154">
            <v>1.2</v>
          </cell>
          <cell r="CM154">
            <v>1.7</v>
          </cell>
          <cell r="CN154">
            <v>0.3</v>
          </cell>
          <cell r="CO154">
            <v>1.2</v>
          </cell>
          <cell r="CP154">
            <v>0.6</v>
          </cell>
          <cell r="CQ154">
            <v>0.9</v>
          </cell>
          <cell r="CR154">
            <v>1.3</v>
          </cell>
          <cell r="CS154">
            <v>1.2</v>
          </cell>
          <cell r="CT154">
            <v>1.8</v>
          </cell>
          <cell r="CU154">
            <v>0.1</v>
          </cell>
          <cell r="CV154">
            <v>0.8</v>
          </cell>
          <cell r="CW154">
            <v>0.6</v>
          </cell>
          <cell r="CX154">
            <v>-0.8</v>
          </cell>
          <cell r="CY154">
            <v>0.4</v>
          </cell>
          <cell r="CZ154">
            <v>0.6</v>
          </cell>
          <cell r="DA154">
            <v>-0.6</v>
          </cell>
          <cell r="DB154">
            <v>0.9</v>
          </cell>
          <cell r="DC154">
            <v>0.4</v>
          </cell>
          <cell r="DD154">
            <v>0.9</v>
          </cell>
          <cell r="DE154">
            <v>0.2</v>
          </cell>
          <cell r="DF154">
            <v>0.7</v>
          </cell>
          <cell r="DG154">
            <v>4965</v>
          </cell>
          <cell r="DH154">
            <v>806</v>
          </cell>
          <cell r="DI154">
            <v>5683</v>
          </cell>
          <cell r="DJ154">
            <v>1351</v>
          </cell>
          <cell r="DK154">
            <v>3280</v>
          </cell>
          <cell r="DL154">
            <v>1168</v>
          </cell>
          <cell r="DM154">
            <v>2999</v>
          </cell>
          <cell r="DN154">
            <v>8346</v>
          </cell>
          <cell r="DO154">
            <v>1581</v>
          </cell>
          <cell r="DP154">
            <v>9589</v>
          </cell>
          <cell r="DQ154">
            <v>4915</v>
          </cell>
          <cell r="DR154">
            <v>4832</v>
          </cell>
          <cell r="DS154">
            <v>3149</v>
          </cell>
          <cell r="DT154">
            <v>3692</v>
          </cell>
          <cell r="DU154">
            <v>6059</v>
          </cell>
          <cell r="DV154">
            <v>22074</v>
          </cell>
          <cell r="DW154">
            <v>4514</v>
          </cell>
          <cell r="DX154">
            <v>245</v>
          </cell>
          <cell r="DY154">
            <v>3175</v>
          </cell>
          <cell r="DZ154">
            <v>7869</v>
          </cell>
          <cell r="EA154">
            <v>3536</v>
          </cell>
          <cell r="EB154">
            <v>2254</v>
          </cell>
          <cell r="EC154">
            <v>7066</v>
          </cell>
          <cell r="ED154">
            <v>12740</v>
          </cell>
          <cell r="EE154">
            <v>8505</v>
          </cell>
          <cell r="EF154">
            <v>8557</v>
          </cell>
          <cell r="EG154">
            <v>5715</v>
          </cell>
          <cell r="EH154">
            <v>2956</v>
          </cell>
          <cell r="EI154">
            <v>917</v>
          </cell>
          <cell r="EJ154">
            <v>1650</v>
          </cell>
          <cell r="EK154">
            <v>4531</v>
          </cell>
          <cell r="EL154">
            <v>10072</v>
          </cell>
          <cell r="EM154">
            <v>2163</v>
          </cell>
          <cell r="EN154">
            <v>2453</v>
          </cell>
          <cell r="EO154">
            <v>4526</v>
          </cell>
          <cell r="EP154">
            <v>7395</v>
          </cell>
          <cell r="EQ154">
            <v>7970</v>
          </cell>
          <cell r="ER154">
            <v>13835</v>
          </cell>
          <cell r="ES154">
            <v>1095</v>
          </cell>
          <cell r="ET154">
            <v>5252</v>
          </cell>
          <cell r="EU154">
            <v>6441</v>
          </cell>
          <cell r="EV154">
            <v>1120</v>
          </cell>
          <cell r="EW154">
            <v>10717</v>
          </cell>
          <cell r="EX154">
            <v>10850</v>
          </cell>
          <cell r="EY154">
            <v>6881</v>
          </cell>
          <cell r="EZ154">
            <v>13497</v>
          </cell>
          <cell r="FA154">
            <v>12742</v>
          </cell>
          <cell r="FB154">
            <v>11277</v>
          </cell>
          <cell r="FC154">
            <v>1690</v>
          </cell>
          <cell r="FD154">
            <v>4689</v>
          </cell>
          <cell r="FE154">
            <v>22502</v>
          </cell>
          <cell r="FF154">
            <v>195541</v>
          </cell>
          <cell r="FG154">
            <v>18459</v>
          </cell>
          <cell r="FH154">
            <v>-951</v>
          </cell>
          <cell r="FI154">
            <v>212761</v>
          </cell>
          <cell r="FJ154">
            <v>19.2</v>
          </cell>
          <cell r="FK154">
            <v>-2.2999999999999998</v>
          </cell>
          <cell r="FL154">
            <v>13.8</v>
          </cell>
          <cell r="FM154">
            <v>-3.2</v>
          </cell>
          <cell r="FN154">
            <v>-0.5</v>
          </cell>
          <cell r="FO154">
            <v>5</v>
          </cell>
          <cell r="FP154">
            <v>2.2999999999999998</v>
          </cell>
          <cell r="FQ154">
            <v>0.6</v>
          </cell>
          <cell r="FR154">
            <v>12</v>
          </cell>
          <cell r="FS154">
            <v>1.4</v>
          </cell>
          <cell r="FT154">
            <v>0.3</v>
          </cell>
          <cell r="FU154">
            <v>5.5</v>
          </cell>
          <cell r="FV154">
            <v>1</v>
          </cell>
          <cell r="FW154">
            <v>-2.5</v>
          </cell>
          <cell r="FX154">
            <v>1</v>
          </cell>
          <cell r="FY154">
            <v>0.7</v>
          </cell>
          <cell r="FZ154">
            <v>0.9</v>
          </cell>
          <cell r="GA154">
            <v>2</v>
          </cell>
          <cell r="GB154">
            <v>1</v>
          </cell>
          <cell r="GC154">
            <v>1</v>
          </cell>
          <cell r="GD154">
            <v>2.1</v>
          </cell>
          <cell r="GE154">
            <v>-3.3</v>
          </cell>
          <cell r="GF154">
            <v>2.1</v>
          </cell>
          <cell r="GG154">
            <v>1.2</v>
          </cell>
          <cell r="GH154">
            <v>1.6</v>
          </cell>
          <cell r="GI154">
            <v>2.2000000000000002</v>
          </cell>
          <cell r="GJ154">
            <v>0.1</v>
          </cell>
          <cell r="GK154">
            <v>1.5</v>
          </cell>
          <cell r="GL154">
            <v>-0.1</v>
          </cell>
          <cell r="GM154">
            <v>-1.3</v>
          </cell>
          <cell r="GN154">
            <v>3.2</v>
          </cell>
          <cell r="GO154">
            <v>2.1</v>
          </cell>
          <cell r="GP154">
            <v>7.6</v>
          </cell>
          <cell r="GQ154">
            <v>5.9</v>
          </cell>
          <cell r="GR154">
            <v>2.1</v>
          </cell>
          <cell r="GS154">
            <v>0.6</v>
          </cell>
          <cell r="GT154">
            <v>2.5</v>
          </cell>
          <cell r="GU154">
            <v>1</v>
          </cell>
          <cell r="GV154">
            <v>0.2</v>
          </cell>
          <cell r="GW154">
            <v>0.5</v>
          </cell>
          <cell r="GX154">
            <v>0.4</v>
          </cell>
          <cell r="GY154">
            <v>1</v>
          </cell>
          <cell r="GZ154">
            <v>-0.6</v>
          </cell>
          <cell r="HA154">
            <v>0.1</v>
          </cell>
          <cell r="HB154">
            <v>-0.2</v>
          </cell>
          <cell r="HC154">
            <v>-0.1</v>
          </cell>
          <cell r="HD154">
            <v>0.5</v>
          </cell>
          <cell r="HE154">
            <v>-1.1000000000000001</v>
          </cell>
          <cell r="HF154">
            <v>-0.5</v>
          </cell>
          <cell r="HG154">
            <v>0.8</v>
          </cell>
          <cell r="HH154">
            <v>0.4</v>
          </cell>
          <cell r="HI154">
            <v>1.1000000000000001</v>
          </cell>
          <cell r="HJ154">
            <v>0.8</v>
          </cell>
          <cell r="HK154">
            <v>0.3</v>
          </cell>
          <cell r="HL154">
            <v>3873</v>
          </cell>
          <cell r="HM154">
            <v>802</v>
          </cell>
          <cell r="HN154">
            <v>4690</v>
          </cell>
          <cell r="HO154">
            <v>1335</v>
          </cell>
          <cell r="HP154">
            <v>3315</v>
          </cell>
          <cell r="HQ154">
            <v>1166</v>
          </cell>
          <cell r="HR154">
            <v>3024</v>
          </cell>
          <cell r="HS154">
            <v>8371</v>
          </cell>
          <cell r="HT154">
            <v>1661</v>
          </cell>
          <cell r="HU154">
            <v>9654</v>
          </cell>
          <cell r="HV154">
            <v>4744</v>
          </cell>
          <cell r="HW154">
            <v>4814</v>
          </cell>
          <cell r="HX154">
            <v>3148</v>
          </cell>
          <cell r="HY154">
            <v>3687</v>
          </cell>
          <cell r="HZ154">
            <v>5960</v>
          </cell>
          <cell r="IA154">
            <v>21800</v>
          </cell>
          <cell r="IB154">
            <v>4536</v>
          </cell>
          <cell r="IC154">
            <v>260</v>
          </cell>
          <cell r="ID154">
            <v>3051</v>
          </cell>
          <cell r="IE154">
            <v>7829</v>
          </cell>
          <cell r="IF154">
            <v>3528</v>
          </cell>
          <cell r="IG154">
            <v>2209</v>
          </cell>
          <cell r="IH154">
            <v>7328</v>
          </cell>
          <cell r="II154">
            <v>13298</v>
          </cell>
          <cell r="IJ154">
            <v>8550</v>
          </cell>
          <cell r="IK154">
            <v>8312</v>
          </cell>
          <cell r="IL154">
            <v>5477</v>
          </cell>
          <cell r="IM154">
            <v>2932</v>
          </cell>
          <cell r="IN154">
            <v>866</v>
          </cell>
          <cell r="IO154">
            <v>1634</v>
          </cell>
          <cell r="IP154">
            <v>4510</v>
          </cell>
          <cell r="IQ154">
            <v>9947</v>
          </cell>
        </row>
        <row r="155">
          <cell r="B155">
            <v>5525</v>
          </cell>
          <cell r="C155">
            <v>849</v>
          </cell>
          <cell r="D155">
            <v>6270</v>
          </cell>
          <cell r="E155">
            <v>1338</v>
          </cell>
          <cell r="F155">
            <v>3281</v>
          </cell>
          <cell r="G155">
            <v>1212</v>
          </cell>
          <cell r="H155">
            <v>3222</v>
          </cell>
          <cell r="I155">
            <v>8582</v>
          </cell>
          <cell r="J155">
            <v>1648</v>
          </cell>
          <cell r="K155">
            <v>9891</v>
          </cell>
          <cell r="L155">
            <v>5097</v>
          </cell>
          <cell r="M155">
            <v>4746</v>
          </cell>
          <cell r="N155">
            <v>3175</v>
          </cell>
          <cell r="O155">
            <v>3788</v>
          </cell>
          <cell r="P155">
            <v>6050</v>
          </cell>
          <cell r="Q155">
            <v>22349</v>
          </cell>
          <cell r="R155">
            <v>4536</v>
          </cell>
          <cell r="S155">
            <v>246</v>
          </cell>
          <cell r="T155">
            <v>3207</v>
          </cell>
          <cell r="U155">
            <v>7918</v>
          </cell>
          <cell r="V155">
            <v>3468</v>
          </cell>
          <cell r="W155">
            <v>2334</v>
          </cell>
          <cell r="X155">
            <v>7180</v>
          </cell>
          <cell r="Y155">
            <v>12835</v>
          </cell>
          <cell r="Z155">
            <v>8690</v>
          </cell>
          <cell r="AA155">
            <v>8570</v>
          </cell>
          <cell r="AB155">
            <v>5686</v>
          </cell>
          <cell r="AC155">
            <v>3076</v>
          </cell>
          <cell r="AD155">
            <v>934</v>
          </cell>
          <cell r="AE155">
            <v>1706</v>
          </cell>
          <cell r="AF155">
            <v>4628</v>
          </cell>
          <cell r="AG155">
            <v>10330</v>
          </cell>
          <cell r="AH155">
            <v>2156</v>
          </cell>
          <cell r="AI155">
            <v>2430</v>
          </cell>
          <cell r="AJ155">
            <v>4531</v>
          </cell>
          <cell r="AK155">
            <v>7469</v>
          </cell>
          <cell r="AL155">
            <v>8067</v>
          </cell>
          <cell r="AM155">
            <v>14032</v>
          </cell>
          <cell r="AN155">
            <v>1102</v>
          </cell>
          <cell r="AO155">
            <v>5321</v>
          </cell>
          <cell r="AP155">
            <v>6506</v>
          </cell>
          <cell r="AQ155">
            <v>1144</v>
          </cell>
          <cell r="AR155">
            <v>10693</v>
          </cell>
          <cell r="AS155">
            <v>10806</v>
          </cell>
          <cell r="AT155">
            <v>6862</v>
          </cell>
          <cell r="AU155">
            <v>13584</v>
          </cell>
          <cell r="AV155">
            <v>12797</v>
          </cell>
          <cell r="AW155">
            <v>11542</v>
          </cell>
          <cell r="AX155">
            <v>1670</v>
          </cell>
          <cell r="AY155">
            <v>4718</v>
          </cell>
          <cell r="AZ155">
            <v>22549</v>
          </cell>
          <cell r="BA155">
            <v>198356</v>
          </cell>
          <cell r="BB155">
            <v>18462</v>
          </cell>
          <cell r="BC155">
            <v>-413</v>
          </cell>
          <cell r="BD155">
            <v>216119</v>
          </cell>
          <cell r="BE155">
            <v>12.2</v>
          </cell>
          <cell r="BF155">
            <v>2</v>
          </cell>
          <cell r="BG155">
            <v>10.199999999999999</v>
          </cell>
          <cell r="BH155">
            <v>-1.6</v>
          </cell>
          <cell r="BI155">
            <v>0</v>
          </cell>
          <cell r="BJ155">
            <v>4</v>
          </cell>
          <cell r="BK155">
            <v>5.5</v>
          </cell>
          <cell r="BL155">
            <v>2.1</v>
          </cell>
          <cell r="BM155">
            <v>5.3</v>
          </cell>
          <cell r="BN155">
            <v>2.4</v>
          </cell>
          <cell r="BO155">
            <v>2.5</v>
          </cell>
          <cell r="BP155">
            <v>1.7</v>
          </cell>
          <cell r="BQ155">
            <v>1.5</v>
          </cell>
          <cell r="BR155">
            <v>1.3</v>
          </cell>
          <cell r="BS155">
            <v>-0.1</v>
          </cell>
          <cell r="BT155">
            <v>1.3</v>
          </cell>
          <cell r="BU155">
            <v>0.4</v>
          </cell>
          <cell r="BV155">
            <v>1</v>
          </cell>
          <cell r="BW155">
            <v>0.4</v>
          </cell>
          <cell r="BX155">
            <v>0.5</v>
          </cell>
          <cell r="BY155">
            <v>-1.4</v>
          </cell>
          <cell r="BZ155">
            <v>-0.3</v>
          </cell>
          <cell r="CA155">
            <v>1.3</v>
          </cell>
          <cell r="CB155">
            <v>0.5</v>
          </cell>
          <cell r="CC155">
            <v>2.2000000000000002</v>
          </cell>
          <cell r="CD155">
            <v>0.9</v>
          </cell>
          <cell r="CE155">
            <v>-0.2</v>
          </cell>
          <cell r="CF155">
            <v>3.1</v>
          </cell>
          <cell r="CG155">
            <v>1.1000000000000001</v>
          </cell>
          <cell r="CH155">
            <v>1.9</v>
          </cell>
          <cell r="CI155">
            <v>2.4</v>
          </cell>
          <cell r="CJ155">
            <v>2.4</v>
          </cell>
          <cell r="CK155">
            <v>1.4</v>
          </cell>
          <cell r="CL155">
            <v>1.2</v>
          </cell>
          <cell r="CM155">
            <v>0.6</v>
          </cell>
          <cell r="CN155">
            <v>1.1000000000000001</v>
          </cell>
          <cell r="CO155">
            <v>1.9</v>
          </cell>
          <cell r="CP155">
            <v>1.6</v>
          </cell>
          <cell r="CQ155">
            <v>0.7</v>
          </cell>
          <cell r="CR155">
            <v>1.2</v>
          </cell>
          <cell r="CS155">
            <v>0.9</v>
          </cell>
          <cell r="CT155">
            <v>1.9</v>
          </cell>
          <cell r="CU155">
            <v>-0.2</v>
          </cell>
          <cell r="CV155">
            <v>-0.3</v>
          </cell>
          <cell r="CW155">
            <v>-0.3</v>
          </cell>
          <cell r="CX155">
            <v>1.1000000000000001</v>
          </cell>
          <cell r="CY155">
            <v>0.5</v>
          </cell>
          <cell r="CZ155">
            <v>1.4</v>
          </cell>
          <cell r="DA155">
            <v>-0.8</v>
          </cell>
          <cell r="DB155">
            <v>0.8</v>
          </cell>
          <cell r="DC155">
            <v>0.3</v>
          </cell>
          <cell r="DD155">
            <v>1.4</v>
          </cell>
          <cell r="DE155">
            <v>0.6</v>
          </cell>
          <cell r="DF155">
            <v>1.1000000000000001</v>
          </cell>
          <cell r="DG155">
            <v>5703</v>
          </cell>
          <cell r="DH155">
            <v>873</v>
          </cell>
          <cell r="DI155">
            <v>6467</v>
          </cell>
          <cell r="DJ155">
            <v>1337</v>
          </cell>
          <cell r="DK155">
            <v>3308</v>
          </cell>
          <cell r="DL155">
            <v>1220</v>
          </cell>
          <cell r="DM155">
            <v>3301</v>
          </cell>
          <cell r="DN155">
            <v>8678</v>
          </cell>
          <cell r="DO155">
            <v>1713</v>
          </cell>
          <cell r="DP155">
            <v>10037</v>
          </cell>
          <cell r="DQ155">
            <v>5177</v>
          </cell>
          <cell r="DR155">
            <v>4617</v>
          </cell>
          <cell r="DS155">
            <v>3151</v>
          </cell>
          <cell r="DT155">
            <v>3728</v>
          </cell>
          <cell r="DU155">
            <v>6090</v>
          </cell>
          <cell r="DV155">
            <v>22278</v>
          </cell>
          <cell r="DW155">
            <v>4553</v>
          </cell>
          <cell r="DX155">
            <v>245</v>
          </cell>
          <cell r="DY155">
            <v>3273</v>
          </cell>
          <cell r="DZ155">
            <v>7982</v>
          </cell>
          <cell r="EA155">
            <v>3501</v>
          </cell>
          <cell r="EB155">
            <v>2390</v>
          </cell>
          <cell r="EC155">
            <v>7227</v>
          </cell>
          <cell r="ED155">
            <v>12889</v>
          </cell>
          <cell r="EE155">
            <v>8621</v>
          </cell>
          <cell r="EF155">
            <v>8531</v>
          </cell>
          <cell r="EG155">
            <v>5678</v>
          </cell>
          <cell r="EH155">
            <v>3089</v>
          </cell>
          <cell r="EI155">
            <v>940</v>
          </cell>
          <cell r="EJ155">
            <v>1718</v>
          </cell>
          <cell r="EK155">
            <v>4640</v>
          </cell>
          <cell r="EL155">
            <v>10372</v>
          </cell>
          <cell r="EM155">
            <v>2167</v>
          </cell>
          <cell r="EN155">
            <v>2423</v>
          </cell>
          <cell r="EO155">
            <v>4521</v>
          </cell>
          <cell r="EP155">
            <v>7430</v>
          </cell>
          <cell r="EQ155">
            <v>8050</v>
          </cell>
          <cell r="ER155">
            <v>13988</v>
          </cell>
          <cell r="ES155">
            <v>1097</v>
          </cell>
          <cell r="ET155">
            <v>5303</v>
          </cell>
          <cell r="EU155">
            <v>6481</v>
          </cell>
          <cell r="EV155">
            <v>1140</v>
          </cell>
          <cell r="EW155">
            <v>10645</v>
          </cell>
          <cell r="EX155">
            <v>10743</v>
          </cell>
          <cell r="EY155">
            <v>6830</v>
          </cell>
          <cell r="EZ155">
            <v>13436</v>
          </cell>
          <cell r="FA155">
            <v>12801</v>
          </cell>
          <cell r="FB155">
            <v>11560</v>
          </cell>
          <cell r="FC155">
            <v>1662</v>
          </cell>
          <cell r="FD155">
            <v>4694</v>
          </cell>
          <cell r="FE155">
            <v>22534</v>
          </cell>
          <cell r="FF155">
            <v>198539</v>
          </cell>
          <cell r="FG155">
            <v>18303</v>
          </cell>
          <cell r="FH155">
            <v>984</v>
          </cell>
          <cell r="FI155">
            <v>217556</v>
          </cell>
          <cell r="FJ155">
            <v>14.9</v>
          </cell>
          <cell r="FK155">
            <v>8.3000000000000007</v>
          </cell>
          <cell r="FL155">
            <v>13.8</v>
          </cell>
          <cell r="FM155">
            <v>-1.1000000000000001</v>
          </cell>
          <cell r="FN155">
            <v>0.8</v>
          </cell>
          <cell r="FO155">
            <v>4.5</v>
          </cell>
          <cell r="FP155">
            <v>10</v>
          </cell>
          <cell r="FQ155">
            <v>4</v>
          </cell>
          <cell r="FR155">
            <v>8.3000000000000007</v>
          </cell>
          <cell r="FS155">
            <v>4.7</v>
          </cell>
          <cell r="FT155">
            <v>5.3</v>
          </cell>
          <cell r="FU155">
            <v>-4.5</v>
          </cell>
          <cell r="FV155">
            <v>0</v>
          </cell>
          <cell r="FW155">
            <v>1</v>
          </cell>
          <cell r="FX155">
            <v>0.5</v>
          </cell>
          <cell r="FY155">
            <v>0.9</v>
          </cell>
          <cell r="FZ155">
            <v>0.9</v>
          </cell>
          <cell r="GA155">
            <v>0</v>
          </cell>
          <cell r="GB155">
            <v>3.1</v>
          </cell>
          <cell r="GC155">
            <v>1.4</v>
          </cell>
          <cell r="GD155">
            <v>-1</v>
          </cell>
          <cell r="GE155">
            <v>6</v>
          </cell>
          <cell r="GF155">
            <v>2.2999999999999998</v>
          </cell>
          <cell r="GG155">
            <v>1.2</v>
          </cell>
          <cell r="GH155">
            <v>1.4</v>
          </cell>
          <cell r="GI155">
            <v>-0.3</v>
          </cell>
          <cell r="GJ155">
            <v>-0.6</v>
          </cell>
          <cell r="GK155">
            <v>4.5</v>
          </cell>
          <cell r="GL155">
            <v>2.6</v>
          </cell>
          <cell r="GM155">
            <v>4.0999999999999996</v>
          </cell>
          <cell r="GN155">
            <v>2.4</v>
          </cell>
          <cell r="GO155">
            <v>3</v>
          </cell>
          <cell r="GP155">
            <v>0.2</v>
          </cell>
          <cell r="GQ155">
            <v>-1.2</v>
          </cell>
          <cell r="GR155">
            <v>-0.1</v>
          </cell>
          <cell r="GS155">
            <v>0.5</v>
          </cell>
          <cell r="GT155">
            <v>1</v>
          </cell>
          <cell r="GU155">
            <v>1.1000000000000001</v>
          </cell>
          <cell r="GV155">
            <v>0.2</v>
          </cell>
          <cell r="GW155">
            <v>1</v>
          </cell>
          <cell r="GX155">
            <v>0.6</v>
          </cell>
          <cell r="GY155">
            <v>1.8</v>
          </cell>
          <cell r="GZ155">
            <v>-0.7</v>
          </cell>
          <cell r="HA155">
            <v>-1</v>
          </cell>
          <cell r="HB155">
            <v>-0.7</v>
          </cell>
          <cell r="HC155">
            <v>-0.5</v>
          </cell>
          <cell r="HD155">
            <v>0.5</v>
          </cell>
          <cell r="HE155">
            <v>2.5</v>
          </cell>
          <cell r="HF155">
            <v>-1.6</v>
          </cell>
          <cell r="HG155">
            <v>0.1</v>
          </cell>
          <cell r="HH155">
            <v>0.1</v>
          </cell>
          <cell r="HI155">
            <v>1.5</v>
          </cell>
          <cell r="HJ155">
            <v>-0.8</v>
          </cell>
          <cell r="HK155">
            <v>2.2999999999999998</v>
          </cell>
          <cell r="HL155">
            <v>3746</v>
          </cell>
          <cell r="HM155">
            <v>881</v>
          </cell>
          <cell r="HN155">
            <v>4669</v>
          </cell>
          <cell r="HO155">
            <v>1406</v>
          </cell>
          <cell r="HP155">
            <v>3479</v>
          </cell>
          <cell r="HQ155">
            <v>1269</v>
          </cell>
          <cell r="HR155">
            <v>3353</v>
          </cell>
          <cell r="HS155">
            <v>9034</v>
          </cell>
          <cell r="HT155">
            <v>1747</v>
          </cell>
          <cell r="HU155">
            <v>10411</v>
          </cell>
          <cell r="HV155">
            <v>5189</v>
          </cell>
          <cell r="HW155">
            <v>4719</v>
          </cell>
          <cell r="HX155">
            <v>3267</v>
          </cell>
          <cell r="HY155">
            <v>3853</v>
          </cell>
          <cell r="HZ155">
            <v>6254</v>
          </cell>
          <cell r="IA155">
            <v>22825</v>
          </cell>
          <cell r="IB155">
            <v>4777</v>
          </cell>
          <cell r="IC155">
            <v>286</v>
          </cell>
          <cell r="ID155">
            <v>3158</v>
          </cell>
          <cell r="IE155">
            <v>8227</v>
          </cell>
          <cell r="IF155">
            <v>3602</v>
          </cell>
          <cell r="IG155">
            <v>2517</v>
          </cell>
          <cell r="IH155">
            <v>7181</v>
          </cell>
          <cell r="II155">
            <v>12987</v>
          </cell>
          <cell r="IJ155">
            <v>8622</v>
          </cell>
          <cell r="IK155">
            <v>8389</v>
          </cell>
          <cell r="IL155">
            <v>5657</v>
          </cell>
          <cell r="IM155">
            <v>3065</v>
          </cell>
          <cell r="IN155">
            <v>980</v>
          </cell>
          <cell r="IO155">
            <v>1753</v>
          </cell>
          <cell r="IP155">
            <v>4667</v>
          </cell>
          <cell r="IQ155">
            <v>10479</v>
          </cell>
        </row>
        <row r="156">
          <cell r="B156">
            <v>5868</v>
          </cell>
          <cell r="C156">
            <v>849</v>
          </cell>
          <cell r="D156">
            <v>6593</v>
          </cell>
          <cell r="E156">
            <v>1335</v>
          </cell>
          <cell r="F156">
            <v>3356</v>
          </cell>
          <cell r="G156">
            <v>1244</v>
          </cell>
          <cell r="H156">
            <v>3407</v>
          </cell>
          <cell r="I156">
            <v>8845</v>
          </cell>
          <cell r="J156">
            <v>1665</v>
          </cell>
          <cell r="K156">
            <v>10174</v>
          </cell>
          <cell r="L156">
            <v>5234</v>
          </cell>
          <cell r="M156">
            <v>4904</v>
          </cell>
          <cell r="N156">
            <v>3221</v>
          </cell>
          <cell r="O156">
            <v>3853</v>
          </cell>
          <cell r="P156">
            <v>6005</v>
          </cell>
          <cell r="Q156">
            <v>22682</v>
          </cell>
          <cell r="R156">
            <v>4557</v>
          </cell>
          <cell r="S156">
            <v>248</v>
          </cell>
          <cell r="T156">
            <v>3201</v>
          </cell>
          <cell r="U156">
            <v>7940</v>
          </cell>
          <cell r="V156">
            <v>3353</v>
          </cell>
          <cell r="W156">
            <v>2392</v>
          </cell>
          <cell r="X156">
            <v>7215</v>
          </cell>
          <cell r="Y156">
            <v>12884</v>
          </cell>
          <cell r="Z156">
            <v>8863</v>
          </cell>
          <cell r="AA156">
            <v>8638</v>
          </cell>
          <cell r="AB156">
            <v>5691</v>
          </cell>
          <cell r="AC156">
            <v>3168</v>
          </cell>
          <cell r="AD156">
            <v>950</v>
          </cell>
          <cell r="AE156">
            <v>1773</v>
          </cell>
          <cell r="AF156">
            <v>4715</v>
          </cell>
          <cell r="AG156">
            <v>10582</v>
          </cell>
          <cell r="AH156">
            <v>2153</v>
          </cell>
          <cell r="AI156">
            <v>2457</v>
          </cell>
          <cell r="AJ156">
            <v>4552</v>
          </cell>
          <cell r="AK156">
            <v>7595</v>
          </cell>
          <cell r="AL156">
            <v>8201</v>
          </cell>
          <cell r="AM156">
            <v>14307</v>
          </cell>
          <cell r="AN156">
            <v>1107</v>
          </cell>
          <cell r="AO156">
            <v>5362</v>
          </cell>
          <cell r="AP156">
            <v>6544</v>
          </cell>
          <cell r="AQ156">
            <v>1161</v>
          </cell>
          <cell r="AR156">
            <v>10641</v>
          </cell>
          <cell r="AS156">
            <v>10725</v>
          </cell>
          <cell r="AT156">
            <v>6799</v>
          </cell>
          <cell r="AU156">
            <v>13754</v>
          </cell>
          <cell r="AV156">
            <v>12866</v>
          </cell>
          <cell r="AW156">
            <v>11779</v>
          </cell>
          <cell r="AX156">
            <v>1666</v>
          </cell>
          <cell r="AY156">
            <v>4771</v>
          </cell>
          <cell r="AZ156">
            <v>22652</v>
          </cell>
          <cell r="BA156">
            <v>200836</v>
          </cell>
          <cell r="BB156">
            <v>18605</v>
          </cell>
          <cell r="BC156">
            <v>-454</v>
          </cell>
          <cell r="BD156">
            <v>218688</v>
          </cell>
          <cell r="BE156">
            <v>6.2</v>
          </cell>
          <cell r="BF156">
            <v>0</v>
          </cell>
          <cell r="BG156">
            <v>5.2</v>
          </cell>
          <cell r="BH156">
            <v>-0.2</v>
          </cell>
          <cell r="BI156">
            <v>2.2999999999999998</v>
          </cell>
          <cell r="BJ156">
            <v>2.7</v>
          </cell>
          <cell r="BK156">
            <v>5.7</v>
          </cell>
          <cell r="BL156">
            <v>3.1</v>
          </cell>
          <cell r="BM156">
            <v>1</v>
          </cell>
          <cell r="BN156">
            <v>2.9</v>
          </cell>
          <cell r="BO156">
            <v>2.7</v>
          </cell>
          <cell r="BP156">
            <v>3.3</v>
          </cell>
          <cell r="BQ156">
            <v>1.4</v>
          </cell>
          <cell r="BR156">
            <v>1.7</v>
          </cell>
          <cell r="BS156">
            <v>-0.7</v>
          </cell>
          <cell r="BT156">
            <v>1.5</v>
          </cell>
          <cell r="BU156">
            <v>0.5</v>
          </cell>
          <cell r="BV156">
            <v>0.5</v>
          </cell>
          <cell r="BW156">
            <v>-0.2</v>
          </cell>
          <cell r="BX156">
            <v>0.3</v>
          </cell>
          <cell r="BY156">
            <v>-3.3</v>
          </cell>
          <cell r="BZ156">
            <v>2.5</v>
          </cell>
          <cell r="CA156">
            <v>0.5</v>
          </cell>
          <cell r="CB156">
            <v>0.4</v>
          </cell>
          <cell r="CC156">
            <v>2</v>
          </cell>
          <cell r="CD156">
            <v>0.8</v>
          </cell>
          <cell r="CE156">
            <v>0.1</v>
          </cell>
          <cell r="CF156">
            <v>3</v>
          </cell>
          <cell r="CG156">
            <v>1.7</v>
          </cell>
          <cell r="CH156">
            <v>3.9</v>
          </cell>
          <cell r="CI156">
            <v>1.9</v>
          </cell>
          <cell r="CJ156">
            <v>2.4</v>
          </cell>
          <cell r="CK156">
            <v>-0.1</v>
          </cell>
          <cell r="CL156">
            <v>1.1000000000000001</v>
          </cell>
          <cell r="CM156">
            <v>0.5</v>
          </cell>
          <cell r="CN156">
            <v>1.7</v>
          </cell>
          <cell r="CO156">
            <v>1.7</v>
          </cell>
          <cell r="CP156">
            <v>2</v>
          </cell>
          <cell r="CQ156">
            <v>0.5</v>
          </cell>
          <cell r="CR156">
            <v>0.8</v>
          </cell>
          <cell r="CS156">
            <v>0.6</v>
          </cell>
          <cell r="CT156">
            <v>1.5</v>
          </cell>
          <cell r="CU156">
            <v>-0.5</v>
          </cell>
          <cell r="CV156">
            <v>-0.7</v>
          </cell>
          <cell r="CW156">
            <v>-0.9</v>
          </cell>
          <cell r="CX156">
            <v>1.3</v>
          </cell>
          <cell r="CY156">
            <v>0.5</v>
          </cell>
          <cell r="CZ156">
            <v>2.1</v>
          </cell>
          <cell r="DA156">
            <v>-0.2</v>
          </cell>
          <cell r="DB156">
            <v>1.1000000000000001</v>
          </cell>
          <cell r="DC156">
            <v>0.5</v>
          </cell>
          <cell r="DD156">
            <v>1.3</v>
          </cell>
          <cell r="DE156">
            <v>0.8</v>
          </cell>
          <cell r="DF156">
            <v>1.2</v>
          </cell>
          <cell r="DG156">
            <v>5887</v>
          </cell>
          <cell r="DH156">
            <v>857</v>
          </cell>
          <cell r="DI156">
            <v>6624</v>
          </cell>
          <cell r="DJ156">
            <v>1338</v>
          </cell>
          <cell r="DK156">
            <v>3285</v>
          </cell>
          <cell r="DL156">
            <v>1216</v>
          </cell>
          <cell r="DM156">
            <v>3324</v>
          </cell>
          <cell r="DN156">
            <v>8702</v>
          </cell>
          <cell r="DO156">
            <v>1624</v>
          </cell>
          <cell r="DP156">
            <v>10003</v>
          </cell>
          <cell r="DQ156">
            <v>5168</v>
          </cell>
          <cell r="DR156">
            <v>4834</v>
          </cell>
          <cell r="DS156">
            <v>3219</v>
          </cell>
          <cell r="DT156">
            <v>3961</v>
          </cell>
          <cell r="DU156">
            <v>5976</v>
          </cell>
          <cell r="DV156">
            <v>22678</v>
          </cell>
          <cell r="DW156">
            <v>4532</v>
          </cell>
          <cell r="DX156">
            <v>248</v>
          </cell>
          <cell r="DY156">
            <v>3167</v>
          </cell>
          <cell r="DZ156">
            <v>7889</v>
          </cell>
          <cell r="EA156">
            <v>3362</v>
          </cell>
          <cell r="EB156">
            <v>2432</v>
          </cell>
          <cell r="EC156">
            <v>7280</v>
          </cell>
          <cell r="ED156">
            <v>13016</v>
          </cell>
          <cell r="EE156">
            <v>8900</v>
          </cell>
          <cell r="EF156">
            <v>8639</v>
          </cell>
          <cell r="EG156">
            <v>5677</v>
          </cell>
          <cell r="EH156">
            <v>3163</v>
          </cell>
          <cell r="EI156">
            <v>946</v>
          </cell>
          <cell r="EJ156">
            <v>1758</v>
          </cell>
          <cell r="EK156">
            <v>4705</v>
          </cell>
          <cell r="EL156">
            <v>10535</v>
          </cell>
          <cell r="EM156">
            <v>2159</v>
          </cell>
          <cell r="EN156">
            <v>2439</v>
          </cell>
          <cell r="EO156">
            <v>4560</v>
          </cell>
          <cell r="EP156">
            <v>7610</v>
          </cell>
          <cell r="EQ156">
            <v>8202</v>
          </cell>
          <cell r="ER156">
            <v>14332</v>
          </cell>
          <cell r="ES156">
            <v>1117</v>
          </cell>
          <cell r="ET156">
            <v>5409</v>
          </cell>
          <cell r="EU156">
            <v>6600</v>
          </cell>
          <cell r="EV156">
            <v>1172</v>
          </cell>
          <cell r="EW156">
            <v>10729</v>
          </cell>
          <cell r="EX156">
            <v>10807</v>
          </cell>
          <cell r="EY156">
            <v>6854</v>
          </cell>
          <cell r="EZ156">
            <v>13735</v>
          </cell>
          <cell r="FA156">
            <v>12864</v>
          </cell>
          <cell r="FB156">
            <v>11794</v>
          </cell>
          <cell r="FC156">
            <v>1660</v>
          </cell>
          <cell r="FD156">
            <v>4766</v>
          </cell>
          <cell r="FE156">
            <v>22644</v>
          </cell>
          <cell r="FF156">
            <v>200895</v>
          </cell>
          <cell r="FG156">
            <v>18618</v>
          </cell>
          <cell r="FH156">
            <v>-1453</v>
          </cell>
          <cell r="FI156">
            <v>217755</v>
          </cell>
          <cell r="FJ156">
            <v>3.2</v>
          </cell>
          <cell r="FK156">
            <v>-1.9</v>
          </cell>
          <cell r="FL156">
            <v>2.4</v>
          </cell>
          <cell r="FM156">
            <v>0.1</v>
          </cell>
          <cell r="FN156">
            <v>-0.7</v>
          </cell>
          <cell r="FO156">
            <v>-0.4</v>
          </cell>
          <cell r="FP156">
            <v>0.7</v>
          </cell>
          <cell r="FQ156">
            <v>0.3</v>
          </cell>
          <cell r="FR156">
            <v>-5.2</v>
          </cell>
          <cell r="FS156">
            <v>-0.3</v>
          </cell>
          <cell r="FT156">
            <v>-0.2</v>
          </cell>
          <cell r="FU156">
            <v>4.7</v>
          </cell>
          <cell r="FV156">
            <v>2.2000000000000002</v>
          </cell>
          <cell r="FW156">
            <v>6.3</v>
          </cell>
          <cell r="FX156">
            <v>-1.9</v>
          </cell>
          <cell r="FY156">
            <v>1.8</v>
          </cell>
          <cell r="FZ156">
            <v>-0.5</v>
          </cell>
          <cell r="GA156">
            <v>1</v>
          </cell>
          <cell r="GB156">
            <v>-3.2</v>
          </cell>
          <cell r="GC156">
            <v>-1.2</v>
          </cell>
          <cell r="GD156">
            <v>-4</v>
          </cell>
          <cell r="GE156">
            <v>1.8</v>
          </cell>
          <cell r="GF156">
            <v>0.7</v>
          </cell>
          <cell r="GG156">
            <v>1</v>
          </cell>
          <cell r="GH156">
            <v>3.2</v>
          </cell>
          <cell r="GI156">
            <v>1.3</v>
          </cell>
          <cell r="GJ156">
            <v>0</v>
          </cell>
          <cell r="GK156">
            <v>2.4</v>
          </cell>
          <cell r="GL156">
            <v>0.6</v>
          </cell>
          <cell r="GM156">
            <v>2.2999999999999998</v>
          </cell>
          <cell r="GN156">
            <v>1.4</v>
          </cell>
          <cell r="GO156">
            <v>1.6</v>
          </cell>
          <cell r="GP156">
            <v>-0.4</v>
          </cell>
          <cell r="GQ156">
            <v>0.7</v>
          </cell>
          <cell r="GR156">
            <v>0.8</v>
          </cell>
          <cell r="GS156">
            <v>2.4</v>
          </cell>
          <cell r="GT156">
            <v>1.9</v>
          </cell>
          <cell r="GU156">
            <v>2.5</v>
          </cell>
          <cell r="GV156">
            <v>1.8</v>
          </cell>
          <cell r="GW156">
            <v>2</v>
          </cell>
          <cell r="GX156">
            <v>1.8</v>
          </cell>
          <cell r="GY156">
            <v>2.7</v>
          </cell>
          <cell r="GZ156">
            <v>0.8</v>
          </cell>
          <cell r="HA156">
            <v>0.6</v>
          </cell>
          <cell r="HB156">
            <v>0.3</v>
          </cell>
          <cell r="HC156">
            <v>2.2000000000000002</v>
          </cell>
          <cell r="HD156">
            <v>0.5</v>
          </cell>
          <cell r="HE156">
            <v>2</v>
          </cell>
          <cell r="HF156">
            <v>-0.1</v>
          </cell>
          <cell r="HG156">
            <v>1.5</v>
          </cell>
          <cell r="HH156">
            <v>0.5</v>
          </cell>
          <cell r="HI156">
            <v>1.2</v>
          </cell>
          <cell r="HJ156">
            <v>1.7</v>
          </cell>
          <cell r="HK156">
            <v>0.1</v>
          </cell>
          <cell r="HL156">
            <v>11082</v>
          </cell>
          <cell r="HM156">
            <v>860</v>
          </cell>
          <cell r="HN156">
            <v>11454</v>
          </cell>
          <cell r="HO156">
            <v>1303</v>
          </cell>
          <cell r="HP156">
            <v>3234</v>
          </cell>
          <cell r="HQ156">
            <v>1227</v>
          </cell>
          <cell r="HR156">
            <v>3357</v>
          </cell>
          <cell r="HS156">
            <v>8629</v>
          </cell>
          <cell r="HT156">
            <v>1750</v>
          </cell>
          <cell r="HU156">
            <v>10021</v>
          </cell>
          <cell r="HV156">
            <v>5568</v>
          </cell>
          <cell r="HW156">
            <v>4838</v>
          </cell>
          <cell r="HX156">
            <v>3297</v>
          </cell>
          <cell r="HY156">
            <v>4071</v>
          </cell>
          <cell r="HZ156">
            <v>6223</v>
          </cell>
          <cell r="IA156">
            <v>23525</v>
          </cell>
          <cell r="IB156">
            <v>4404</v>
          </cell>
          <cell r="IC156">
            <v>231</v>
          </cell>
          <cell r="ID156">
            <v>3271</v>
          </cell>
          <cell r="IE156">
            <v>7784</v>
          </cell>
          <cell r="IF156">
            <v>3580</v>
          </cell>
          <cell r="IG156">
            <v>2605</v>
          </cell>
          <cell r="IH156">
            <v>7638</v>
          </cell>
          <cell r="II156">
            <v>13774</v>
          </cell>
          <cell r="IJ156">
            <v>9280</v>
          </cell>
          <cell r="IK156">
            <v>9495</v>
          </cell>
          <cell r="IL156">
            <v>6034</v>
          </cell>
          <cell r="IM156">
            <v>3295</v>
          </cell>
          <cell r="IN156">
            <v>980</v>
          </cell>
          <cell r="IO156">
            <v>1799</v>
          </cell>
          <cell r="IP156">
            <v>4803</v>
          </cell>
          <cell r="IQ156">
            <v>10855</v>
          </cell>
        </row>
        <row r="157">
          <cell r="B157">
            <v>5884</v>
          </cell>
          <cell r="C157">
            <v>849</v>
          </cell>
          <cell r="D157">
            <v>6615</v>
          </cell>
          <cell r="E157">
            <v>1368</v>
          </cell>
          <cell r="F157">
            <v>3473</v>
          </cell>
          <cell r="G157">
            <v>1249</v>
          </cell>
          <cell r="H157">
            <v>3525</v>
          </cell>
          <cell r="I157">
            <v>9100</v>
          </cell>
          <cell r="J157">
            <v>1639</v>
          </cell>
          <cell r="K157">
            <v>10417</v>
          </cell>
          <cell r="L157">
            <v>5274</v>
          </cell>
          <cell r="M157">
            <v>5029</v>
          </cell>
          <cell r="N157">
            <v>3257</v>
          </cell>
          <cell r="O157">
            <v>3916</v>
          </cell>
          <cell r="P157">
            <v>5919</v>
          </cell>
          <cell r="Q157">
            <v>22848</v>
          </cell>
          <cell r="R157">
            <v>4559</v>
          </cell>
          <cell r="S157">
            <v>247</v>
          </cell>
          <cell r="T157">
            <v>3178</v>
          </cell>
          <cell r="U157">
            <v>7923</v>
          </cell>
          <cell r="V157">
            <v>3235</v>
          </cell>
          <cell r="W157">
            <v>2480</v>
          </cell>
          <cell r="X157">
            <v>7233</v>
          </cell>
          <cell r="Y157">
            <v>12982</v>
          </cell>
          <cell r="Z157">
            <v>8938</v>
          </cell>
          <cell r="AA157">
            <v>8742</v>
          </cell>
          <cell r="AB157">
            <v>5725</v>
          </cell>
          <cell r="AC157">
            <v>3226</v>
          </cell>
          <cell r="AD157">
            <v>972</v>
          </cell>
          <cell r="AE157">
            <v>1828</v>
          </cell>
          <cell r="AF157">
            <v>4755</v>
          </cell>
          <cell r="AG157">
            <v>10758</v>
          </cell>
          <cell r="AH157">
            <v>2158</v>
          </cell>
          <cell r="AI157">
            <v>2488</v>
          </cell>
          <cell r="AJ157">
            <v>4614</v>
          </cell>
          <cell r="AK157">
            <v>7724</v>
          </cell>
          <cell r="AL157">
            <v>8326</v>
          </cell>
          <cell r="AM157">
            <v>14557</v>
          </cell>
          <cell r="AN157">
            <v>1117</v>
          </cell>
          <cell r="AO157">
            <v>5402</v>
          </cell>
          <cell r="AP157">
            <v>6591</v>
          </cell>
          <cell r="AQ157">
            <v>1177</v>
          </cell>
          <cell r="AR157">
            <v>10637</v>
          </cell>
          <cell r="AS157">
            <v>10715</v>
          </cell>
          <cell r="AT157">
            <v>6741</v>
          </cell>
          <cell r="AU157">
            <v>13822</v>
          </cell>
          <cell r="AV157">
            <v>12960</v>
          </cell>
          <cell r="AW157">
            <v>12018</v>
          </cell>
          <cell r="AX157">
            <v>1677</v>
          </cell>
          <cell r="AY157">
            <v>4842</v>
          </cell>
          <cell r="AZ157">
            <v>22848</v>
          </cell>
          <cell r="BA157">
            <v>202669</v>
          </cell>
          <cell r="BB157">
            <v>18747</v>
          </cell>
          <cell r="BC157">
            <v>-181</v>
          </cell>
          <cell r="BD157">
            <v>220926</v>
          </cell>
          <cell r="BE157">
            <v>0.3</v>
          </cell>
          <cell r="BF157">
            <v>0</v>
          </cell>
          <cell r="BG157">
            <v>0.3</v>
          </cell>
          <cell r="BH157">
            <v>2.5</v>
          </cell>
          <cell r="BI157">
            <v>3.5</v>
          </cell>
          <cell r="BJ157">
            <v>0.4</v>
          </cell>
          <cell r="BK157">
            <v>3.5</v>
          </cell>
          <cell r="BL157">
            <v>2.9</v>
          </cell>
          <cell r="BM157">
            <v>-1.6</v>
          </cell>
          <cell r="BN157">
            <v>2.4</v>
          </cell>
          <cell r="BO157">
            <v>0.8</v>
          </cell>
          <cell r="BP157">
            <v>2.5</v>
          </cell>
          <cell r="BQ157">
            <v>1.1000000000000001</v>
          </cell>
          <cell r="BR157">
            <v>1.6</v>
          </cell>
          <cell r="BS157">
            <v>-1.4</v>
          </cell>
          <cell r="BT157">
            <v>0.7</v>
          </cell>
          <cell r="BU157">
            <v>0.1</v>
          </cell>
          <cell r="BV157">
            <v>-0.3</v>
          </cell>
          <cell r="BW157">
            <v>-0.7</v>
          </cell>
          <cell r="BX157">
            <v>-0.2</v>
          </cell>
          <cell r="BY157">
            <v>-3.5</v>
          </cell>
          <cell r="BZ157">
            <v>3.7</v>
          </cell>
          <cell r="CA157">
            <v>0.2</v>
          </cell>
          <cell r="CB157">
            <v>0.8</v>
          </cell>
          <cell r="CC157">
            <v>0.8</v>
          </cell>
          <cell r="CD157">
            <v>1.2</v>
          </cell>
          <cell r="CE157">
            <v>0.6</v>
          </cell>
          <cell r="CF157">
            <v>1.8</v>
          </cell>
          <cell r="CG157">
            <v>2.2999999999999998</v>
          </cell>
          <cell r="CH157">
            <v>3.1</v>
          </cell>
          <cell r="CI157">
            <v>0.8</v>
          </cell>
          <cell r="CJ157">
            <v>1.7</v>
          </cell>
          <cell r="CK157">
            <v>0.2</v>
          </cell>
          <cell r="CL157">
            <v>1.2</v>
          </cell>
          <cell r="CM157">
            <v>1.4</v>
          </cell>
          <cell r="CN157">
            <v>1.7</v>
          </cell>
          <cell r="CO157">
            <v>1.5</v>
          </cell>
          <cell r="CP157">
            <v>1.7</v>
          </cell>
          <cell r="CQ157">
            <v>0.9</v>
          </cell>
          <cell r="CR157">
            <v>0.7</v>
          </cell>
          <cell r="CS157">
            <v>0.7</v>
          </cell>
          <cell r="CT157">
            <v>1.4</v>
          </cell>
          <cell r="CU157">
            <v>0</v>
          </cell>
          <cell r="CV157">
            <v>-0.1</v>
          </cell>
          <cell r="CW157">
            <v>-0.8</v>
          </cell>
          <cell r="CX157">
            <v>0.5</v>
          </cell>
          <cell r="CY157">
            <v>0.7</v>
          </cell>
          <cell r="CZ157">
            <v>2</v>
          </cell>
          <cell r="DA157">
            <v>0.7</v>
          </cell>
          <cell r="DB157">
            <v>1.5</v>
          </cell>
          <cell r="DC157">
            <v>0.9</v>
          </cell>
          <cell r="DD157">
            <v>0.9</v>
          </cell>
          <cell r="DE157">
            <v>0.8</v>
          </cell>
          <cell r="DF157">
            <v>1</v>
          </cell>
          <cell r="DG157">
            <v>5924</v>
          </cell>
          <cell r="DH157">
            <v>845</v>
          </cell>
          <cell r="DI157">
            <v>6646</v>
          </cell>
          <cell r="DJ157">
            <v>1358</v>
          </cell>
          <cell r="DK157">
            <v>3494</v>
          </cell>
          <cell r="DL157">
            <v>1293</v>
          </cell>
          <cell r="DM157">
            <v>3568</v>
          </cell>
          <cell r="DN157">
            <v>9171</v>
          </cell>
          <cell r="DO157">
            <v>1647</v>
          </cell>
          <cell r="DP157">
            <v>10497</v>
          </cell>
          <cell r="DQ157">
            <v>5384</v>
          </cell>
          <cell r="DR157">
            <v>5186</v>
          </cell>
          <cell r="DS157">
            <v>3343</v>
          </cell>
          <cell r="DT157">
            <v>3863</v>
          </cell>
          <cell r="DU157">
            <v>5942</v>
          </cell>
          <cell r="DV157">
            <v>23133</v>
          </cell>
          <cell r="DW157">
            <v>4581</v>
          </cell>
          <cell r="DX157">
            <v>250</v>
          </cell>
          <cell r="DY157">
            <v>3165</v>
          </cell>
          <cell r="DZ157">
            <v>7946</v>
          </cell>
          <cell r="EA157">
            <v>3195</v>
          </cell>
          <cell r="EB157">
            <v>2359</v>
          </cell>
          <cell r="EC157">
            <v>7136</v>
          </cell>
          <cell r="ED157">
            <v>12721</v>
          </cell>
          <cell r="EE157">
            <v>9063</v>
          </cell>
          <cell r="EF157">
            <v>8733</v>
          </cell>
          <cell r="EG157">
            <v>5734</v>
          </cell>
          <cell r="EH157">
            <v>3257</v>
          </cell>
          <cell r="EI157">
            <v>969</v>
          </cell>
          <cell r="EJ157">
            <v>1842</v>
          </cell>
          <cell r="EK157">
            <v>4786</v>
          </cell>
          <cell r="EL157">
            <v>10825</v>
          </cell>
          <cell r="EM157">
            <v>2110</v>
          </cell>
          <cell r="EN157">
            <v>2491</v>
          </cell>
          <cell r="EO157">
            <v>4563</v>
          </cell>
          <cell r="EP157">
            <v>7760</v>
          </cell>
          <cell r="EQ157">
            <v>8343</v>
          </cell>
          <cell r="ER157">
            <v>14614</v>
          </cell>
          <cell r="ES157">
            <v>1106</v>
          </cell>
          <cell r="ET157">
            <v>5354</v>
          </cell>
          <cell r="EU157">
            <v>6531</v>
          </cell>
          <cell r="EV157">
            <v>1167</v>
          </cell>
          <cell r="EW157">
            <v>10538</v>
          </cell>
          <cell r="EX157">
            <v>10613</v>
          </cell>
          <cell r="EY157">
            <v>6682</v>
          </cell>
          <cell r="EZ157">
            <v>14203</v>
          </cell>
          <cell r="FA157">
            <v>12955</v>
          </cell>
          <cell r="FB157">
            <v>11981</v>
          </cell>
          <cell r="FC157">
            <v>1683</v>
          </cell>
          <cell r="FD157">
            <v>4867</v>
          </cell>
          <cell r="FE157">
            <v>22834</v>
          </cell>
          <cell r="FF157">
            <v>203229</v>
          </cell>
          <cell r="FG157">
            <v>18857</v>
          </cell>
          <cell r="FH157">
            <v>-404</v>
          </cell>
          <cell r="FI157">
            <v>221364</v>
          </cell>
          <cell r="FJ157">
            <v>0.6</v>
          </cell>
          <cell r="FK157">
            <v>-1.4</v>
          </cell>
          <cell r="FL157">
            <v>0.3</v>
          </cell>
          <cell r="FM157">
            <v>1.5</v>
          </cell>
          <cell r="FN157">
            <v>6.4</v>
          </cell>
          <cell r="FO157">
            <v>6.3</v>
          </cell>
          <cell r="FP157">
            <v>7.3</v>
          </cell>
          <cell r="FQ157">
            <v>5.4</v>
          </cell>
          <cell r="FR157">
            <v>1.4</v>
          </cell>
          <cell r="FS157">
            <v>4.9000000000000004</v>
          </cell>
          <cell r="FT157">
            <v>4.2</v>
          </cell>
          <cell r="FU157">
            <v>7.3</v>
          </cell>
          <cell r="FV157">
            <v>3.9</v>
          </cell>
          <cell r="FW157">
            <v>-2.5</v>
          </cell>
          <cell r="FX157">
            <v>-0.6</v>
          </cell>
          <cell r="FY157">
            <v>2</v>
          </cell>
          <cell r="FZ157">
            <v>1.1000000000000001</v>
          </cell>
          <cell r="GA157">
            <v>0.9</v>
          </cell>
          <cell r="GB157">
            <v>-0.1</v>
          </cell>
          <cell r="GC157">
            <v>0.7</v>
          </cell>
          <cell r="GD157">
            <v>-5</v>
          </cell>
          <cell r="GE157">
            <v>-3</v>
          </cell>
          <cell r="GF157">
            <v>-2</v>
          </cell>
          <cell r="GG157">
            <v>-2.2999999999999998</v>
          </cell>
          <cell r="GH157">
            <v>1.8</v>
          </cell>
          <cell r="GI157">
            <v>1.1000000000000001</v>
          </cell>
          <cell r="GJ157">
            <v>1</v>
          </cell>
          <cell r="GK157">
            <v>3</v>
          </cell>
          <cell r="GL157">
            <v>2.4</v>
          </cell>
          <cell r="GM157">
            <v>4.8</v>
          </cell>
          <cell r="GN157">
            <v>1.7</v>
          </cell>
          <cell r="GO157">
            <v>2.8</v>
          </cell>
          <cell r="GP157">
            <v>-2.2999999999999998</v>
          </cell>
          <cell r="GQ157">
            <v>2.1</v>
          </cell>
          <cell r="GR157">
            <v>0.1</v>
          </cell>
          <cell r="GS157">
            <v>2</v>
          </cell>
          <cell r="GT157">
            <v>1.7</v>
          </cell>
          <cell r="GU157">
            <v>2</v>
          </cell>
          <cell r="GV157">
            <v>-0.9</v>
          </cell>
          <cell r="GW157">
            <v>-1</v>
          </cell>
          <cell r="GX157">
            <v>-1</v>
          </cell>
          <cell r="GY157">
            <v>-0.4</v>
          </cell>
          <cell r="GZ157">
            <v>-1.8</v>
          </cell>
          <cell r="HA157">
            <v>-1.8</v>
          </cell>
          <cell r="HB157">
            <v>-2.5</v>
          </cell>
          <cell r="HC157">
            <v>3.4</v>
          </cell>
          <cell r="HD157">
            <v>0.7</v>
          </cell>
          <cell r="HE157">
            <v>1.6</v>
          </cell>
          <cell r="HF157">
            <v>1.4</v>
          </cell>
          <cell r="HG157">
            <v>2.1</v>
          </cell>
          <cell r="HH157">
            <v>0.8</v>
          </cell>
          <cell r="HI157">
            <v>1.2</v>
          </cell>
          <cell r="HJ157">
            <v>1.3</v>
          </cell>
          <cell r="HK157">
            <v>1.7</v>
          </cell>
          <cell r="HL157">
            <v>4484</v>
          </cell>
          <cell r="HM157">
            <v>840</v>
          </cell>
          <cell r="HN157">
            <v>5295</v>
          </cell>
          <cell r="HO157">
            <v>1337</v>
          </cell>
          <cell r="HP157">
            <v>3337</v>
          </cell>
          <cell r="HQ157">
            <v>1237</v>
          </cell>
          <cell r="HR157">
            <v>3456</v>
          </cell>
          <cell r="HS157">
            <v>8862</v>
          </cell>
          <cell r="HT157">
            <v>1389</v>
          </cell>
          <cell r="HU157">
            <v>9994</v>
          </cell>
          <cell r="HV157">
            <v>5168</v>
          </cell>
          <cell r="HW157">
            <v>5095</v>
          </cell>
          <cell r="HX157">
            <v>3148</v>
          </cell>
          <cell r="HY157">
            <v>3646</v>
          </cell>
          <cell r="HZ157">
            <v>5625</v>
          </cell>
          <cell r="IA157">
            <v>22029</v>
          </cell>
          <cell r="IB157">
            <v>4466</v>
          </cell>
          <cell r="IC157">
            <v>212</v>
          </cell>
          <cell r="ID157">
            <v>3296</v>
          </cell>
          <cell r="IE157">
            <v>7839</v>
          </cell>
          <cell r="IF157">
            <v>2886</v>
          </cell>
          <cell r="IG157">
            <v>2190</v>
          </cell>
          <cell r="IH157">
            <v>6533</v>
          </cell>
          <cell r="II157">
            <v>11700</v>
          </cell>
          <cell r="IJ157">
            <v>8625</v>
          </cell>
          <cell r="IK157">
            <v>8334</v>
          </cell>
          <cell r="IL157">
            <v>5655</v>
          </cell>
          <cell r="IM157">
            <v>3182</v>
          </cell>
          <cell r="IN157">
            <v>948</v>
          </cell>
          <cell r="IO157">
            <v>1782</v>
          </cell>
          <cell r="IP157">
            <v>4687</v>
          </cell>
          <cell r="IQ157">
            <v>10568</v>
          </cell>
        </row>
        <row r="158">
          <cell r="B158">
            <v>6045</v>
          </cell>
          <cell r="C158">
            <v>873</v>
          </cell>
          <cell r="D158">
            <v>6797</v>
          </cell>
          <cell r="E158">
            <v>1435</v>
          </cell>
          <cell r="F158">
            <v>3582</v>
          </cell>
          <cell r="G158">
            <v>1222</v>
          </cell>
          <cell r="H158">
            <v>3522</v>
          </cell>
          <cell r="I158">
            <v>9255</v>
          </cell>
          <cell r="J158">
            <v>1642</v>
          </cell>
          <cell r="K158">
            <v>10574</v>
          </cell>
          <cell r="L158">
            <v>5282</v>
          </cell>
          <cell r="M158">
            <v>5083</v>
          </cell>
          <cell r="N158">
            <v>3310</v>
          </cell>
          <cell r="O158">
            <v>3917</v>
          </cell>
          <cell r="P158">
            <v>5852</v>
          </cell>
          <cell r="Q158">
            <v>22903</v>
          </cell>
          <cell r="R158">
            <v>4549</v>
          </cell>
          <cell r="S158">
            <v>246</v>
          </cell>
          <cell r="T158">
            <v>3157</v>
          </cell>
          <cell r="U158">
            <v>7892</v>
          </cell>
          <cell r="V158">
            <v>3187</v>
          </cell>
          <cell r="W158">
            <v>2568</v>
          </cell>
          <cell r="X158">
            <v>7297</v>
          </cell>
          <cell r="Y158">
            <v>13145</v>
          </cell>
          <cell r="Z158">
            <v>8953</v>
          </cell>
          <cell r="AA158">
            <v>8869</v>
          </cell>
          <cell r="AB158">
            <v>5780</v>
          </cell>
          <cell r="AC158">
            <v>3275</v>
          </cell>
          <cell r="AD158">
            <v>996</v>
          </cell>
          <cell r="AE158">
            <v>1847</v>
          </cell>
          <cell r="AF158">
            <v>4783</v>
          </cell>
          <cell r="AG158">
            <v>10883</v>
          </cell>
          <cell r="AH158">
            <v>2216</v>
          </cell>
          <cell r="AI158">
            <v>2532</v>
          </cell>
          <cell r="AJ158">
            <v>4724</v>
          </cell>
          <cell r="AK158">
            <v>7841</v>
          </cell>
          <cell r="AL158">
            <v>8444</v>
          </cell>
          <cell r="AM158">
            <v>14764</v>
          </cell>
          <cell r="AN158">
            <v>1128</v>
          </cell>
          <cell r="AO158">
            <v>5427</v>
          </cell>
          <cell r="AP158">
            <v>6632</v>
          </cell>
          <cell r="AQ158">
            <v>1191</v>
          </cell>
          <cell r="AR158">
            <v>10661</v>
          </cell>
          <cell r="AS158">
            <v>10765</v>
          </cell>
          <cell r="AT158">
            <v>6683</v>
          </cell>
          <cell r="AU158">
            <v>13753</v>
          </cell>
          <cell r="AV158">
            <v>13087</v>
          </cell>
          <cell r="AW158">
            <v>12146</v>
          </cell>
          <cell r="AX158">
            <v>1694</v>
          </cell>
          <cell r="AY158">
            <v>4911</v>
          </cell>
          <cell r="AZ158">
            <v>23134</v>
          </cell>
          <cell r="BA158">
            <v>204430</v>
          </cell>
          <cell r="BB158">
            <v>18853</v>
          </cell>
          <cell r="BC158">
            <v>-32</v>
          </cell>
          <cell r="BD158">
            <v>222943</v>
          </cell>
          <cell r="BE158">
            <v>2.7</v>
          </cell>
          <cell r="BF158">
            <v>2.8</v>
          </cell>
          <cell r="BG158">
            <v>2.7</v>
          </cell>
          <cell r="BH158">
            <v>4.9000000000000004</v>
          </cell>
          <cell r="BI158">
            <v>3.1</v>
          </cell>
          <cell r="BJ158">
            <v>-2.2000000000000002</v>
          </cell>
          <cell r="BK158">
            <v>-0.1</v>
          </cell>
          <cell r="BL158">
            <v>1.7</v>
          </cell>
          <cell r="BM158">
            <v>0.2</v>
          </cell>
          <cell r="BN158">
            <v>1.5</v>
          </cell>
          <cell r="BO158">
            <v>0.1</v>
          </cell>
          <cell r="BP158">
            <v>1.1000000000000001</v>
          </cell>
          <cell r="BQ158">
            <v>1.6</v>
          </cell>
          <cell r="BR158">
            <v>0</v>
          </cell>
          <cell r="BS158">
            <v>-1.1000000000000001</v>
          </cell>
          <cell r="BT158">
            <v>0.2</v>
          </cell>
          <cell r="BU158">
            <v>-0.2</v>
          </cell>
          <cell r="BV158">
            <v>-0.5</v>
          </cell>
          <cell r="BW158">
            <v>-0.7</v>
          </cell>
          <cell r="BX158">
            <v>-0.4</v>
          </cell>
          <cell r="BY158">
            <v>-1.5</v>
          </cell>
          <cell r="BZ158">
            <v>3.6</v>
          </cell>
          <cell r="CA158">
            <v>0.9</v>
          </cell>
          <cell r="CB158">
            <v>1.3</v>
          </cell>
          <cell r="CC158">
            <v>0.2</v>
          </cell>
          <cell r="CD158">
            <v>1.5</v>
          </cell>
          <cell r="CE158">
            <v>1</v>
          </cell>
          <cell r="CF158">
            <v>1.5</v>
          </cell>
          <cell r="CG158">
            <v>2.5</v>
          </cell>
          <cell r="CH158">
            <v>1</v>
          </cell>
          <cell r="CI158">
            <v>0.6</v>
          </cell>
          <cell r="CJ158">
            <v>1.2</v>
          </cell>
          <cell r="CK158">
            <v>2.7</v>
          </cell>
          <cell r="CL158">
            <v>1.8</v>
          </cell>
          <cell r="CM158">
            <v>2.4</v>
          </cell>
          <cell r="CN158">
            <v>1.5</v>
          </cell>
          <cell r="CO158">
            <v>1.4</v>
          </cell>
          <cell r="CP158">
            <v>1.4</v>
          </cell>
          <cell r="CQ158">
            <v>1</v>
          </cell>
          <cell r="CR158">
            <v>0.5</v>
          </cell>
          <cell r="CS158">
            <v>0.6</v>
          </cell>
          <cell r="CT158">
            <v>1.2</v>
          </cell>
          <cell r="CU158">
            <v>0.2</v>
          </cell>
          <cell r="CV158">
            <v>0.5</v>
          </cell>
          <cell r="CW158">
            <v>-0.9</v>
          </cell>
          <cell r="CX158">
            <v>-0.5</v>
          </cell>
          <cell r="CY158">
            <v>1</v>
          </cell>
          <cell r="CZ158">
            <v>1.1000000000000001</v>
          </cell>
          <cell r="DA158">
            <v>1</v>
          </cell>
          <cell r="DB158">
            <v>1.4</v>
          </cell>
          <cell r="DC158">
            <v>1.3</v>
          </cell>
          <cell r="DD158">
            <v>0.9</v>
          </cell>
          <cell r="DE158">
            <v>0.6</v>
          </cell>
          <cell r="DF158">
            <v>0.9</v>
          </cell>
          <cell r="DG158">
            <v>5818</v>
          </cell>
          <cell r="DH158">
            <v>833</v>
          </cell>
          <cell r="DI158">
            <v>6531</v>
          </cell>
          <cell r="DJ158">
            <v>1419</v>
          </cell>
          <cell r="DK158">
            <v>3641</v>
          </cell>
          <cell r="DL158">
            <v>1201</v>
          </cell>
          <cell r="DM158">
            <v>3592</v>
          </cell>
          <cell r="DN158">
            <v>9330</v>
          </cell>
          <cell r="DO158">
            <v>1631</v>
          </cell>
          <cell r="DP158">
            <v>10642</v>
          </cell>
          <cell r="DQ158">
            <v>5214</v>
          </cell>
          <cell r="DR158">
            <v>5114</v>
          </cell>
          <cell r="DS158">
            <v>3161</v>
          </cell>
          <cell r="DT158">
            <v>3898</v>
          </cell>
          <cell r="DU158">
            <v>5847</v>
          </cell>
          <cell r="DV158">
            <v>22607</v>
          </cell>
          <cell r="DW158">
            <v>4547</v>
          </cell>
          <cell r="DX158">
            <v>241</v>
          </cell>
          <cell r="DY158">
            <v>3181</v>
          </cell>
          <cell r="DZ158">
            <v>7896</v>
          </cell>
          <cell r="EA158">
            <v>3181</v>
          </cell>
          <cell r="EB158">
            <v>2634</v>
          </cell>
          <cell r="EC158">
            <v>7253</v>
          </cell>
          <cell r="ED158">
            <v>13202</v>
          </cell>
          <cell r="EE158">
            <v>8818</v>
          </cell>
          <cell r="EF158">
            <v>8875</v>
          </cell>
          <cell r="EG158">
            <v>5795</v>
          </cell>
          <cell r="EH158">
            <v>3241</v>
          </cell>
          <cell r="EI158">
            <v>1002</v>
          </cell>
          <cell r="EJ158">
            <v>1869</v>
          </cell>
          <cell r="EK158">
            <v>4757</v>
          </cell>
          <cell r="EL158">
            <v>10872</v>
          </cell>
          <cell r="EM158">
            <v>2233</v>
          </cell>
          <cell r="EN158">
            <v>2551</v>
          </cell>
          <cell r="EO158">
            <v>4763</v>
          </cell>
          <cell r="EP158">
            <v>7822</v>
          </cell>
          <cell r="EQ158">
            <v>8390</v>
          </cell>
          <cell r="ER158">
            <v>14717</v>
          </cell>
          <cell r="ES158">
            <v>1134</v>
          </cell>
          <cell r="ET158">
            <v>5467</v>
          </cell>
          <cell r="EU158">
            <v>6675</v>
          </cell>
          <cell r="EV158">
            <v>1199</v>
          </cell>
          <cell r="EW158">
            <v>10719</v>
          </cell>
          <cell r="EX158">
            <v>10815</v>
          </cell>
          <cell r="EY158">
            <v>6727</v>
          </cell>
          <cell r="EZ158">
            <v>13407</v>
          </cell>
          <cell r="FA158">
            <v>13076</v>
          </cell>
          <cell r="FB158">
            <v>12230</v>
          </cell>
          <cell r="FC158">
            <v>1693</v>
          </cell>
          <cell r="FD158">
            <v>4893</v>
          </cell>
          <cell r="FE158">
            <v>23122</v>
          </cell>
          <cell r="FF158">
            <v>203539</v>
          </cell>
          <cell r="FG158">
            <v>18801</v>
          </cell>
          <cell r="FH158">
            <v>873</v>
          </cell>
          <cell r="FI158">
            <v>222909</v>
          </cell>
          <cell r="FJ158">
            <v>-1.8</v>
          </cell>
          <cell r="FK158">
            <v>-1.4</v>
          </cell>
          <cell r="FL158">
            <v>-1.7</v>
          </cell>
          <cell r="FM158">
            <v>4.5</v>
          </cell>
          <cell r="FN158">
            <v>4.2</v>
          </cell>
          <cell r="FO158">
            <v>-7.1</v>
          </cell>
          <cell r="FP158">
            <v>0.7</v>
          </cell>
          <cell r="FQ158">
            <v>1.7</v>
          </cell>
          <cell r="FR158">
            <v>-0.9</v>
          </cell>
          <cell r="FS158">
            <v>1.4</v>
          </cell>
          <cell r="FT158">
            <v>-3.2</v>
          </cell>
          <cell r="FU158">
            <v>-1.4</v>
          </cell>
          <cell r="FV158">
            <v>-5.5</v>
          </cell>
          <cell r="FW158">
            <v>0.9</v>
          </cell>
          <cell r="FX158">
            <v>-1.6</v>
          </cell>
          <cell r="FY158">
            <v>-2.2999999999999998</v>
          </cell>
          <cell r="FZ158">
            <v>-0.8</v>
          </cell>
          <cell r="GA158">
            <v>-3.5</v>
          </cell>
          <cell r="GB158">
            <v>0.5</v>
          </cell>
          <cell r="GC158">
            <v>-0.6</v>
          </cell>
          <cell r="GD158">
            <v>-0.5</v>
          </cell>
          <cell r="GE158">
            <v>11.7</v>
          </cell>
          <cell r="GF158">
            <v>1.6</v>
          </cell>
          <cell r="GG158">
            <v>3.8</v>
          </cell>
          <cell r="GH158">
            <v>-2.7</v>
          </cell>
          <cell r="GI158">
            <v>1.6</v>
          </cell>
          <cell r="GJ158">
            <v>1.1000000000000001</v>
          </cell>
          <cell r="GK158">
            <v>-0.5</v>
          </cell>
          <cell r="GL158">
            <v>3.4</v>
          </cell>
          <cell r="GM158">
            <v>1.4</v>
          </cell>
          <cell r="GN158">
            <v>-0.6</v>
          </cell>
          <cell r="GO158">
            <v>0.4</v>
          </cell>
          <cell r="GP158">
            <v>5.8</v>
          </cell>
          <cell r="GQ158">
            <v>2.4</v>
          </cell>
          <cell r="GR158">
            <v>4.4000000000000004</v>
          </cell>
          <cell r="GS158">
            <v>0.8</v>
          </cell>
          <cell r="GT158">
            <v>0.6</v>
          </cell>
          <cell r="GU158">
            <v>0.7</v>
          </cell>
          <cell r="GV158">
            <v>2.5</v>
          </cell>
          <cell r="GW158">
            <v>2.1</v>
          </cell>
          <cell r="GX158">
            <v>2.2000000000000002</v>
          </cell>
          <cell r="GY158">
            <v>2.7</v>
          </cell>
          <cell r="GZ158">
            <v>1.7</v>
          </cell>
          <cell r="HA158">
            <v>1.9</v>
          </cell>
          <cell r="HB158">
            <v>0.7</v>
          </cell>
          <cell r="HC158">
            <v>-5.6</v>
          </cell>
          <cell r="HD158">
            <v>0.9</v>
          </cell>
          <cell r="HE158">
            <v>2.1</v>
          </cell>
          <cell r="HF158">
            <v>0.6</v>
          </cell>
          <cell r="HG158">
            <v>0.5</v>
          </cell>
          <cell r="HH158">
            <v>1.3</v>
          </cell>
          <cell r="HI158">
            <v>0.2</v>
          </cell>
          <cell r="HJ158">
            <v>-0.3</v>
          </cell>
          <cell r="HK158">
            <v>0.7</v>
          </cell>
          <cell r="HL158">
            <v>4021</v>
          </cell>
          <cell r="HM158">
            <v>826</v>
          </cell>
          <cell r="HN158">
            <v>4851</v>
          </cell>
          <cell r="HO158">
            <v>1404</v>
          </cell>
          <cell r="HP158">
            <v>3678</v>
          </cell>
          <cell r="HQ158">
            <v>1197</v>
          </cell>
          <cell r="HR158">
            <v>3618</v>
          </cell>
          <cell r="HS158">
            <v>9357</v>
          </cell>
          <cell r="HT158">
            <v>1729</v>
          </cell>
          <cell r="HU158">
            <v>10751</v>
          </cell>
          <cell r="HV158">
            <v>5018</v>
          </cell>
          <cell r="HW158">
            <v>5098</v>
          </cell>
          <cell r="HX158">
            <v>3161</v>
          </cell>
          <cell r="HY158">
            <v>3880</v>
          </cell>
          <cell r="HZ158">
            <v>5755</v>
          </cell>
          <cell r="IA158">
            <v>22317</v>
          </cell>
          <cell r="IB158">
            <v>4566</v>
          </cell>
          <cell r="IC158">
            <v>256</v>
          </cell>
          <cell r="ID158">
            <v>3061</v>
          </cell>
          <cell r="IE158">
            <v>7863</v>
          </cell>
          <cell r="IF158">
            <v>3172</v>
          </cell>
          <cell r="IG158">
            <v>2503</v>
          </cell>
          <cell r="IH158">
            <v>7545</v>
          </cell>
          <cell r="II158">
            <v>13368</v>
          </cell>
          <cell r="IJ158">
            <v>8876</v>
          </cell>
          <cell r="IK158">
            <v>8560</v>
          </cell>
          <cell r="IL158">
            <v>5538</v>
          </cell>
          <cell r="IM158">
            <v>3206</v>
          </cell>
          <cell r="IN158">
            <v>950</v>
          </cell>
          <cell r="IO158">
            <v>1854</v>
          </cell>
          <cell r="IP158">
            <v>4731</v>
          </cell>
          <cell r="IQ158">
            <v>10702</v>
          </cell>
        </row>
        <row r="159">
          <cell r="B159">
            <v>6267</v>
          </cell>
          <cell r="C159">
            <v>919</v>
          </cell>
          <cell r="D159">
            <v>7064</v>
          </cell>
          <cell r="E159">
            <v>1492</v>
          </cell>
          <cell r="F159">
            <v>3618</v>
          </cell>
          <cell r="G159">
            <v>1170</v>
          </cell>
          <cell r="H159">
            <v>3412</v>
          </cell>
          <cell r="I159">
            <v>9221</v>
          </cell>
          <cell r="J159">
            <v>1671</v>
          </cell>
          <cell r="K159">
            <v>10561</v>
          </cell>
          <cell r="L159">
            <v>5291</v>
          </cell>
          <cell r="M159">
            <v>5049</v>
          </cell>
          <cell r="N159">
            <v>3344</v>
          </cell>
          <cell r="O159">
            <v>3900</v>
          </cell>
          <cell r="P159">
            <v>5843</v>
          </cell>
          <cell r="Q159">
            <v>22911</v>
          </cell>
          <cell r="R159">
            <v>4518</v>
          </cell>
          <cell r="S159">
            <v>244</v>
          </cell>
          <cell r="T159">
            <v>3155</v>
          </cell>
          <cell r="U159">
            <v>7852</v>
          </cell>
          <cell r="V159">
            <v>3256</v>
          </cell>
          <cell r="W159">
            <v>2578</v>
          </cell>
          <cell r="X159">
            <v>7378</v>
          </cell>
          <cell r="Y159">
            <v>13266</v>
          </cell>
          <cell r="Z159">
            <v>8981</v>
          </cell>
          <cell r="AA159">
            <v>8994</v>
          </cell>
          <cell r="AB159">
            <v>5876</v>
          </cell>
          <cell r="AC159">
            <v>3313</v>
          </cell>
          <cell r="AD159">
            <v>1018</v>
          </cell>
          <cell r="AE159">
            <v>1846</v>
          </cell>
          <cell r="AF159">
            <v>4820</v>
          </cell>
          <cell r="AG159">
            <v>10975</v>
          </cell>
          <cell r="AH159">
            <v>2273</v>
          </cell>
          <cell r="AI159">
            <v>2571</v>
          </cell>
          <cell r="AJ159">
            <v>4815</v>
          </cell>
          <cell r="AK159">
            <v>7974</v>
          </cell>
          <cell r="AL159">
            <v>8492</v>
          </cell>
          <cell r="AM159">
            <v>14956</v>
          </cell>
          <cell r="AN159">
            <v>1146</v>
          </cell>
          <cell r="AO159">
            <v>5486</v>
          </cell>
          <cell r="AP159">
            <v>6715</v>
          </cell>
          <cell r="AQ159">
            <v>1213</v>
          </cell>
          <cell r="AR159">
            <v>10775</v>
          </cell>
          <cell r="AS159">
            <v>10920</v>
          </cell>
          <cell r="AT159">
            <v>6684</v>
          </cell>
          <cell r="AU159">
            <v>13848</v>
          </cell>
          <cell r="AV159">
            <v>13233</v>
          </cell>
          <cell r="AW159">
            <v>12095</v>
          </cell>
          <cell r="AX159">
            <v>1706</v>
          </cell>
          <cell r="AY159">
            <v>4977</v>
          </cell>
          <cell r="AZ159">
            <v>23455</v>
          </cell>
          <cell r="BA159">
            <v>206284</v>
          </cell>
          <cell r="BB159">
            <v>18819</v>
          </cell>
          <cell r="BC159">
            <v>-179</v>
          </cell>
          <cell r="BD159">
            <v>224627</v>
          </cell>
          <cell r="BE159">
            <v>3.7</v>
          </cell>
          <cell r="BF159">
            <v>5.2</v>
          </cell>
          <cell r="BG159">
            <v>3.9</v>
          </cell>
          <cell r="BH159">
            <v>4</v>
          </cell>
          <cell r="BI159">
            <v>1</v>
          </cell>
          <cell r="BJ159">
            <v>-4.2</v>
          </cell>
          <cell r="BK159">
            <v>-3.1</v>
          </cell>
          <cell r="BL159">
            <v>-0.4</v>
          </cell>
          <cell r="BM159">
            <v>1.8</v>
          </cell>
          <cell r="BN159">
            <v>-0.1</v>
          </cell>
          <cell r="BO159">
            <v>0.2</v>
          </cell>
          <cell r="BP159">
            <v>-0.7</v>
          </cell>
          <cell r="BQ159">
            <v>1</v>
          </cell>
          <cell r="BR159">
            <v>-0.4</v>
          </cell>
          <cell r="BS159">
            <v>-0.1</v>
          </cell>
          <cell r="BT159">
            <v>0</v>
          </cell>
          <cell r="BU159">
            <v>-0.7</v>
          </cell>
          <cell r="BV159">
            <v>-0.5</v>
          </cell>
          <cell r="BW159">
            <v>-0.1</v>
          </cell>
          <cell r="BX159">
            <v>-0.5</v>
          </cell>
          <cell r="BY159">
            <v>2.2000000000000002</v>
          </cell>
          <cell r="BZ159">
            <v>0.4</v>
          </cell>
          <cell r="CA159">
            <v>1.1000000000000001</v>
          </cell>
          <cell r="CB159">
            <v>0.9</v>
          </cell>
          <cell r="CC159">
            <v>0.3</v>
          </cell>
          <cell r="CD159">
            <v>1.4</v>
          </cell>
          <cell r="CE159">
            <v>1.7</v>
          </cell>
          <cell r="CF159">
            <v>1.2</v>
          </cell>
          <cell r="CG159">
            <v>2.2000000000000002</v>
          </cell>
          <cell r="CH159">
            <v>0</v>
          </cell>
          <cell r="CI159">
            <v>0.8</v>
          </cell>
          <cell r="CJ159">
            <v>0.8</v>
          </cell>
          <cell r="CK159">
            <v>2.5</v>
          </cell>
          <cell r="CL159">
            <v>1.6</v>
          </cell>
          <cell r="CM159">
            <v>1.9</v>
          </cell>
          <cell r="CN159">
            <v>1.7</v>
          </cell>
          <cell r="CO159">
            <v>0.6</v>
          </cell>
          <cell r="CP159">
            <v>1.3</v>
          </cell>
          <cell r="CQ159">
            <v>1.6</v>
          </cell>
          <cell r="CR159">
            <v>1.1000000000000001</v>
          </cell>
          <cell r="CS159">
            <v>1.2</v>
          </cell>
          <cell r="CT159">
            <v>1.8</v>
          </cell>
          <cell r="CU159">
            <v>1.1000000000000001</v>
          </cell>
          <cell r="CV159">
            <v>1.4</v>
          </cell>
          <cell r="CW159">
            <v>0</v>
          </cell>
          <cell r="CX159">
            <v>0.7</v>
          </cell>
          <cell r="CY159">
            <v>1.1000000000000001</v>
          </cell>
          <cell r="CZ159">
            <v>-0.4</v>
          </cell>
          <cell r="DA159">
            <v>0.7</v>
          </cell>
          <cell r="DB159">
            <v>1.3</v>
          </cell>
          <cell r="DC159">
            <v>1.4</v>
          </cell>
          <cell r="DD159">
            <v>0.9</v>
          </cell>
          <cell r="DE159">
            <v>-0.2</v>
          </cell>
          <cell r="DF159">
            <v>0.8</v>
          </cell>
          <cell r="DG159">
            <v>6203</v>
          </cell>
          <cell r="DH159">
            <v>961</v>
          </cell>
          <cell r="DI159">
            <v>7066</v>
          </cell>
          <cell r="DJ159">
            <v>1521</v>
          </cell>
          <cell r="DK159">
            <v>3571</v>
          </cell>
          <cell r="DL159">
            <v>1175</v>
          </cell>
          <cell r="DM159">
            <v>3348</v>
          </cell>
          <cell r="DN159">
            <v>9170</v>
          </cell>
          <cell r="DO159">
            <v>1652</v>
          </cell>
          <cell r="DP159">
            <v>10492</v>
          </cell>
          <cell r="DQ159">
            <v>5230</v>
          </cell>
          <cell r="DR159">
            <v>4852</v>
          </cell>
          <cell r="DS159">
            <v>3439</v>
          </cell>
          <cell r="DT159">
            <v>3990</v>
          </cell>
          <cell r="DU159">
            <v>5811</v>
          </cell>
          <cell r="DV159">
            <v>22961</v>
          </cell>
          <cell r="DW159">
            <v>4516</v>
          </cell>
          <cell r="DX159">
            <v>247</v>
          </cell>
          <cell r="DY159">
            <v>3154</v>
          </cell>
          <cell r="DZ159">
            <v>7858</v>
          </cell>
          <cell r="EA159">
            <v>3271</v>
          </cell>
          <cell r="EB159">
            <v>2659</v>
          </cell>
          <cell r="EC159">
            <v>7520</v>
          </cell>
          <cell r="ED159">
            <v>13500</v>
          </cell>
          <cell r="EE159">
            <v>8994</v>
          </cell>
          <cell r="EF159">
            <v>9011</v>
          </cell>
          <cell r="EG159">
            <v>5850</v>
          </cell>
          <cell r="EH159">
            <v>3298</v>
          </cell>
          <cell r="EI159">
            <v>1016</v>
          </cell>
          <cell r="EJ159">
            <v>1817</v>
          </cell>
          <cell r="EK159">
            <v>4808</v>
          </cell>
          <cell r="EL159">
            <v>10913</v>
          </cell>
          <cell r="EM159">
            <v>2286</v>
          </cell>
          <cell r="EN159">
            <v>2552</v>
          </cell>
          <cell r="EO159">
            <v>4812</v>
          </cell>
          <cell r="EP159">
            <v>7975</v>
          </cell>
          <cell r="EQ159">
            <v>8541</v>
          </cell>
          <cell r="ER159">
            <v>14973</v>
          </cell>
          <cell r="ES159">
            <v>1146</v>
          </cell>
          <cell r="ET159">
            <v>5477</v>
          </cell>
          <cell r="EU159">
            <v>6708</v>
          </cell>
          <cell r="EV159">
            <v>1212</v>
          </cell>
          <cell r="EW159">
            <v>10773</v>
          </cell>
          <cell r="EX159">
            <v>10930</v>
          </cell>
          <cell r="EY159">
            <v>6678</v>
          </cell>
          <cell r="EZ159">
            <v>13904</v>
          </cell>
          <cell r="FA159">
            <v>13246</v>
          </cell>
          <cell r="FB159">
            <v>12117</v>
          </cell>
          <cell r="FC159">
            <v>1707</v>
          </cell>
          <cell r="FD159">
            <v>4981</v>
          </cell>
          <cell r="FE159">
            <v>23471</v>
          </cell>
          <cell r="FF159">
            <v>206573</v>
          </cell>
          <cell r="FG159">
            <v>18799</v>
          </cell>
          <cell r="FH159">
            <v>-274</v>
          </cell>
          <cell r="FI159">
            <v>224803</v>
          </cell>
          <cell r="FJ159">
            <v>6.6</v>
          </cell>
          <cell r="FK159">
            <v>15.4</v>
          </cell>
          <cell r="FL159">
            <v>8.1999999999999993</v>
          </cell>
          <cell r="FM159">
            <v>7.2</v>
          </cell>
          <cell r="FN159">
            <v>-1.9</v>
          </cell>
          <cell r="FO159">
            <v>-2.1</v>
          </cell>
          <cell r="FP159">
            <v>-6.8</v>
          </cell>
          <cell r="FQ159">
            <v>-1.7</v>
          </cell>
          <cell r="FR159">
            <v>1.2</v>
          </cell>
          <cell r="FS159">
            <v>-1.4</v>
          </cell>
          <cell r="FT159">
            <v>0.3</v>
          </cell>
          <cell r="FU159">
            <v>-5.0999999999999996</v>
          </cell>
          <cell r="FV159">
            <v>8.8000000000000007</v>
          </cell>
          <cell r="FW159">
            <v>2.4</v>
          </cell>
          <cell r="FX159">
            <v>-0.6</v>
          </cell>
          <cell r="FY159">
            <v>1.6</v>
          </cell>
          <cell r="FZ159">
            <v>-0.7</v>
          </cell>
          <cell r="GA159">
            <v>2.6</v>
          </cell>
          <cell r="GB159">
            <v>-0.9</v>
          </cell>
          <cell r="GC159">
            <v>-0.5</v>
          </cell>
          <cell r="GD159">
            <v>2.8</v>
          </cell>
          <cell r="GE159">
            <v>0.9</v>
          </cell>
          <cell r="GF159">
            <v>3.7</v>
          </cell>
          <cell r="GG159">
            <v>2.2999999999999998</v>
          </cell>
          <cell r="GH159">
            <v>2</v>
          </cell>
          <cell r="GI159">
            <v>1.5</v>
          </cell>
          <cell r="GJ159">
            <v>0.9</v>
          </cell>
          <cell r="GK159">
            <v>1.8</v>
          </cell>
          <cell r="GL159">
            <v>1.4</v>
          </cell>
          <cell r="GM159">
            <v>-2.8</v>
          </cell>
          <cell r="GN159">
            <v>1.1000000000000001</v>
          </cell>
          <cell r="GO159">
            <v>0.4</v>
          </cell>
          <cell r="GP159">
            <v>2.2999999999999998</v>
          </cell>
          <cell r="GQ159">
            <v>0</v>
          </cell>
          <cell r="GR159">
            <v>1</v>
          </cell>
          <cell r="GS159">
            <v>2</v>
          </cell>
          <cell r="GT159">
            <v>1.8</v>
          </cell>
          <cell r="GU159">
            <v>1.7</v>
          </cell>
          <cell r="GV159">
            <v>1</v>
          </cell>
          <cell r="GW159">
            <v>0.2</v>
          </cell>
          <cell r="GX159">
            <v>0.5</v>
          </cell>
          <cell r="GY159">
            <v>1.1000000000000001</v>
          </cell>
          <cell r="GZ159">
            <v>0.5</v>
          </cell>
          <cell r="HA159">
            <v>1.1000000000000001</v>
          </cell>
          <cell r="HB159">
            <v>-0.7</v>
          </cell>
          <cell r="HC159">
            <v>3.7</v>
          </cell>
          <cell r="HD159">
            <v>1.3</v>
          </cell>
          <cell r="HE159">
            <v>-0.9</v>
          </cell>
          <cell r="HF159">
            <v>0.9</v>
          </cell>
          <cell r="HG159">
            <v>1.8</v>
          </cell>
          <cell r="HH159">
            <v>1.5</v>
          </cell>
          <cell r="HI159">
            <v>1.5</v>
          </cell>
          <cell r="HJ159">
            <v>0</v>
          </cell>
          <cell r="HK159">
            <v>0.8</v>
          </cell>
          <cell r="HL159">
            <v>3249</v>
          </cell>
          <cell r="HM159">
            <v>968</v>
          </cell>
          <cell r="HN159">
            <v>4360</v>
          </cell>
          <cell r="HO159">
            <v>1598</v>
          </cell>
          <cell r="HP159">
            <v>3764</v>
          </cell>
          <cell r="HQ159">
            <v>1211</v>
          </cell>
          <cell r="HR159">
            <v>3386</v>
          </cell>
          <cell r="HS159">
            <v>9523</v>
          </cell>
          <cell r="HT159">
            <v>1675</v>
          </cell>
          <cell r="HU159">
            <v>10864</v>
          </cell>
          <cell r="HV159">
            <v>5234</v>
          </cell>
          <cell r="HW159">
            <v>4957</v>
          </cell>
          <cell r="HX159">
            <v>3556</v>
          </cell>
          <cell r="HY159">
            <v>4124</v>
          </cell>
          <cell r="HZ159">
            <v>5982</v>
          </cell>
          <cell r="IA159">
            <v>23528</v>
          </cell>
          <cell r="IB159">
            <v>4721</v>
          </cell>
          <cell r="IC159">
            <v>286</v>
          </cell>
          <cell r="ID159">
            <v>3041</v>
          </cell>
          <cell r="IE159">
            <v>8073</v>
          </cell>
          <cell r="IF159">
            <v>3381</v>
          </cell>
          <cell r="IG159">
            <v>2723</v>
          </cell>
          <cell r="IH159">
            <v>7469</v>
          </cell>
          <cell r="II159">
            <v>13592</v>
          </cell>
          <cell r="IJ159">
            <v>9003</v>
          </cell>
          <cell r="IK159">
            <v>8800</v>
          </cell>
          <cell r="IL159">
            <v>5807</v>
          </cell>
          <cell r="IM159">
            <v>3281</v>
          </cell>
          <cell r="IN159">
            <v>1063</v>
          </cell>
          <cell r="IO159">
            <v>1854</v>
          </cell>
          <cell r="IP159">
            <v>4829</v>
          </cell>
          <cell r="IQ159">
            <v>11028</v>
          </cell>
        </row>
        <row r="160">
          <cell r="B160">
            <v>6349</v>
          </cell>
          <cell r="C160">
            <v>947</v>
          </cell>
          <cell r="D160">
            <v>7177</v>
          </cell>
          <cell r="E160">
            <v>1526</v>
          </cell>
          <cell r="F160">
            <v>3596</v>
          </cell>
          <cell r="G160">
            <v>1125</v>
          </cell>
          <cell r="H160">
            <v>3265</v>
          </cell>
          <cell r="I160">
            <v>9076</v>
          </cell>
          <cell r="J160">
            <v>1698</v>
          </cell>
          <cell r="K160">
            <v>10437</v>
          </cell>
          <cell r="L160">
            <v>5266</v>
          </cell>
          <cell r="M160">
            <v>5022</v>
          </cell>
          <cell r="N160">
            <v>3336</v>
          </cell>
          <cell r="O160">
            <v>3917</v>
          </cell>
          <cell r="P160">
            <v>5923</v>
          </cell>
          <cell r="Q160">
            <v>22950</v>
          </cell>
          <cell r="R160">
            <v>4495</v>
          </cell>
          <cell r="S160">
            <v>245</v>
          </cell>
          <cell r="T160">
            <v>3164</v>
          </cell>
          <cell r="U160">
            <v>7836</v>
          </cell>
          <cell r="V160">
            <v>3370</v>
          </cell>
          <cell r="W160">
            <v>2517</v>
          </cell>
          <cell r="X160">
            <v>7413</v>
          </cell>
          <cell r="Y160">
            <v>13281</v>
          </cell>
          <cell r="Z160">
            <v>9143</v>
          </cell>
          <cell r="AA160">
            <v>9104</v>
          </cell>
          <cell r="AB160">
            <v>6009</v>
          </cell>
          <cell r="AC160">
            <v>3329</v>
          </cell>
          <cell r="AD160">
            <v>1029</v>
          </cell>
          <cell r="AE160">
            <v>1849</v>
          </cell>
          <cell r="AF160">
            <v>4876</v>
          </cell>
          <cell r="AG160">
            <v>11062</v>
          </cell>
          <cell r="AH160">
            <v>2308</v>
          </cell>
          <cell r="AI160">
            <v>2613</v>
          </cell>
          <cell r="AJ160">
            <v>4881</v>
          </cell>
          <cell r="AK160">
            <v>8187</v>
          </cell>
          <cell r="AL160">
            <v>8432</v>
          </cell>
          <cell r="AM160">
            <v>15213</v>
          </cell>
          <cell r="AN160">
            <v>1167</v>
          </cell>
          <cell r="AO160">
            <v>5599</v>
          </cell>
          <cell r="AP160">
            <v>6850</v>
          </cell>
          <cell r="AQ160">
            <v>1247</v>
          </cell>
          <cell r="AR160">
            <v>10979</v>
          </cell>
          <cell r="AS160">
            <v>11167</v>
          </cell>
          <cell r="AT160">
            <v>6778</v>
          </cell>
          <cell r="AU160">
            <v>14209</v>
          </cell>
          <cell r="AV160">
            <v>13371</v>
          </cell>
          <cell r="AW160">
            <v>12131</v>
          </cell>
          <cell r="AX160">
            <v>1712</v>
          </cell>
          <cell r="AY160">
            <v>5042</v>
          </cell>
          <cell r="AZ160">
            <v>23745</v>
          </cell>
          <cell r="BA160">
            <v>208488</v>
          </cell>
          <cell r="BB160">
            <v>18847</v>
          </cell>
          <cell r="BC160">
            <v>-406</v>
          </cell>
          <cell r="BD160">
            <v>226637</v>
          </cell>
          <cell r="BE160">
            <v>1.3</v>
          </cell>
          <cell r="BF160">
            <v>3.1</v>
          </cell>
          <cell r="BG160">
            <v>1.6</v>
          </cell>
          <cell r="BH160">
            <v>2.2999999999999998</v>
          </cell>
          <cell r="BI160">
            <v>-0.6</v>
          </cell>
          <cell r="BJ160">
            <v>-3.8</v>
          </cell>
          <cell r="BK160">
            <v>-4.3</v>
          </cell>
          <cell r="BL160">
            <v>-1.6</v>
          </cell>
          <cell r="BM160">
            <v>1.6</v>
          </cell>
          <cell r="BN160">
            <v>-1.2</v>
          </cell>
          <cell r="BO160">
            <v>-0.5</v>
          </cell>
          <cell r="BP160">
            <v>-0.5</v>
          </cell>
          <cell r="BQ160">
            <v>-0.2</v>
          </cell>
          <cell r="BR160">
            <v>0.4</v>
          </cell>
          <cell r="BS160">
            <v>1.4</v>
          </cell>
          <cell r="BT160">
            <v>0.2</v>
          </cell>
          <cell r="BU160">
            <v>-0.5</v>
          </cell>
          <cell r="BV160">
            <v>0.3</v>
          </cell>
          <cell r="BW160">
            <v>0.3</v>
          </cell>
          <cell r="BX160">
            <v>-0.2</v>
          </cell>
          <cell r="BY160">
            <v>3.5</v>
          </cell>
          <cell r="BZ160">
            <v>-2.4</v>
          </cell>
          <cell r="CA160">
            <v>0.5</v>
          </cell>
          <cell r="CB160">
            <v>0.1</v>
          </cell>
          <cell r="CC160">
            <v>1.8</v>
          </cell>
          <cell r="CD160">
            <v>1.2</v>
          </cell>
          <cell r="CE160">
            <v>2.2999999999999998</v>
          </cell>
          <cell r="CF160">
            <v>0.5</v>
          </cell>
          <cell r="CG160">
            <v>1.1000000000000001</v>
          </cell>
          <cell r="CH160">
            <v>0.1</v>
          </cell>
          <cell r="CI160">
            <v>1.1000000000000001</v>
          </cell>
          <cell r="CJ160">
            <v>0.8</v>
          </cell>
          <cell r="CK160">
            <v>1.6</v>
          </cell>
          <cell r="CL160">
            <v>1.6</v>
          </cell>
          <cell r="CM160">
            <v>1.4</v>
          </cell>
          <cell r="CN160">
            <v>2.7</v>
          </cell>
          <cell r="CO160">
            <v>-0.7</v>
          </cell>
          <cell r="CP160">
            <v>1.7</v>
          </cell>
          <cell r="CQ160">
            <v>1.8</v>
          </cell>
          <cell r="CR160">
            <v>2</v>
          </cell>
          <cell r="CS160">
            <v>2</v>
          </cell>
          <cell r="CT160">
            <v>2.8</v>
          </cell>
          <cell r="CU160">
            <v>1.9</v>
          </cell>
          <cell r="CV160">
            <v>2.2999999999999998</v>
          </cell>
          <cell r="CW160">
            <v>1.4</v>
          </cell>
          <cell r="CX160">
            <v>2.6</v>
          </cell>
          <cell r="CY160">
            <v>1</v>
          </cell>
          <cell r="CZ160">
            <v>0.3</v>
          </cell>
          <cell r="DA160">
            <v>0.4</v>
          </cell>
          <cell r="DB160">
            <v>1.3</v>
          </cell>
          <cell r="DC160">
            <v>1.2</v>
          </cell>
          <cell r="DD160">
            <v>1.1000000000000001</v>
          </cell>
          <cell r="DE160">
            <v>0.1</v>
          </cell>
          <cell r="DF160">
            <v>0.9</v>
          </cell>
          <cell r="DG160">
            <v>6907</v>
          </cell>
          <cell r="DH160">
            <v>948</v>
          </cell>
          <cell r="DI160">
            <v>7689</v>
          </cell>
          <cell r="DJ160">
            <v>1544</v>
          </cell>
          <cell r="DK160">
            <v>3645</v>
          </cell>
          <cell r="DL160">
            <v>1122</v>
          </cell>
          <cell r="DM160">
            <v>3284</v>
          </cell>
          <cell r="DN160">
            <v>9157</v>
          </cell>
          <cell r="DO160">
            <v>1731</v>
          </cell>
          <cell r="DP160">
            <v>10545</v>
          </cell>
          <cell r="DQ160">
            <v>5428</v>
          </cell>
          <cell r="DR160">
            <v>5193</v>
          </cell>
          <cell r="DS160">
            <v>3378</v>
          </cell>
          <cell r="DT160">
            <v>3800</v>
          </cell>
          <cell r="DU160">
            <v>5925</v>
          </cell>
          <cell r="DV160">
            <v>23118</v>
          </cell>
          <cell r="DW160">
            <v>4511</v>
          </cell>
          <cell r="DX160">
            <v>244</v>
          </cell>
          <cell r="DY160">
            <v>3128</v>
          </cell>
          <cell r="DZ160">
            <v>7822</v>
          </cell>
          <cell r="EA160">
            <v>3317</v>
          </cell>
          <cell r="EB160">
            <v>2471</v>
          </cell>
          <cell r="EC160">
            <v>7332</v>
          </cell>
          <cell r="ED160">
            <v>13093</v>
          </cell>
          <cell r="EE160">
            <v>9202</v>
          </cell>
          <cell r="EF160">
            <v>9072</v>
          </cell>
          <cell r="EG160">
            <v>5986</v>
          </cell>
          <cell r="EH160">
            <v>3411</v>
          </cell>
          <cell r="EI160">
            <v>1030</v>
          </cell>
          <cell r="EJ160">
            <v>1847</v>
          </cell>
          <cell r="EK160">
            <v>4901</v>
          </cell>
          <cell r="EL160">
            <v>11144</v>
          </cell>
          <cell r="EM160">
            <v>2343</v>
          </cell>
          <cell r="EN160">
            <v>2619</v>
          </cell>
          <cell r="EO160">
            <v>4928</v>
          </cell>
          <cell r="EP160">
            <v>8174</v>
          </cell>
          <cell r="EQ160">
            <v>8441</v>
          </cell>
          <cell r="ER160">
            <v>15199</v>
          </cell>
          <cell r="ES160">
            <v>1156</v>
          </cell>
          <cell r="ET160">
            <v>5546</v>
          </cell>
          <cell r="EU160">
            <v>6786</v>
          </cell>
          <cell r="EV160">
            <v>1236</v>
          </cell>
          <cell r="EW160">
            <v>10879</v>
          </cell>
          <cell r="EX160">
            <v>11066</v>
          </cell>
          <cell r="EY160">
            <v>6712</v>
          </cell>
          <cell r="EZ160">
            <v>14005</v>
          </cell>
          <cell r="FA160">
            <v>13372</v>
          </cell>
          <cell r="FB160">
            <v>12074</v>
          </cell>
          <cell r="FC160">
            <v>1716</v>
          </cell>
          <cell r="FD160">
            <v>5040</v>
          </cell>
          <cell r="FE160">
            <v>23756</v>
          </cell>
          <cell r="FF160">
            <v>208986</v>
          </cell>
          <cell r="FG160">
            <v>19034</v>
          </cell>
          <cell r="FH160">
            <v>-995</v>
          </cell>
          <cell r="FI160">
            <v>226728</v>
          </cell>
          <cell r="FJ160">
            <v>11.4</v>
          </cell>
          <cell r="FK160">
            <v>-1.4</v>
          </cell>
          <cell r="FL160">
            <v>8.8000000000000007</v>
          </cell>
          <cell r="FM160">
            <v>1.5</v>
          </cell>
          <cell r="FN160">
            <v>2.1</v>
          </cell>
          <cell r="FO160">
            <v>-4.5999999999999996</v>
          </cell>
          <cell r="FP160">
            <v>-1.9</v>
          </cell>
          <cell r="FQ160">
            <v>-0.1</v>
          </cell>
          <cell r="FR160">
            <v>4.8</v>
          </cell>
          <cell r="FS160">
            <v>0.5</v>
          </cell>
          <cell r="FT160">
            <v>3.8</v>
          </cell>
          <cell r="FU160">
            <v>7</v>
          </cell>
          <cell r="FV160">
            <v>-1.8</v>
          </cell>
          <cell r="FW160">
            <v>-4.8</v>
          </cell>
          <cell r="FX160">
            <v>2</v>
          </cell>
          <cell r="FY160">
            <v>0.7</v>
          </cell>
          <cell r="FZ160">
            <v>-0.1</v>
          </cell>
          <cell r="GA160">
            <v>-1.5</v>
          </cell>
          <cell r="GB160">
            <v>-0.8</v>
          </cell>
          <cell r="GC160">
            <v>-0.5</v>
          </cell>
          <cell r="GD160">
            <v>1.4</v>
          </cell>
          <cell r="GE160">
            <v>-7.1</v>
          </cell>
          <cell r="GF160">
            <v>-2.5</v>
          </cell>
          <cell r="GG160">
            <v>-3</v>
          </cell>
          <cell r="GH160">
            <v>2.2999999999999998</v>
          </cell>
          <cell r="GI160">
            <v>0.7</v>
          </cell>
          <cell r="GJ160">
            <v>2.2999999999999998</v>
          </cell>
          <cell r="GK160">
            <v>3.4</v>
          </cell>
          <cell r="GL160">
            <v>1.4</v>
          </cell>
          <cell r="GM160">
            <v>1.7</v>
          </cell>
          <cell r="GN160">
            <v>1.9</v>
          </cell>
          <cell r="GO160">
            <v>2.1</v>
          </cell>
          <cell r="GP160">
            <v>2.5</v>
          </cell>
          <cell r="GQ160">
            <v>2.6</v>
          </cell>
          <cell r="GR160">
            <v>2.4</v>
          </cell>
          <cell r="GS160">
            <v>2.5</v>
          </cell>
          <cell r="GT160">
            <v>-1.2</v>
          </cell>
          <cell r="GU160">
            <v>1.5</v>
          </cell>
          <cell r="GV160">
            <v>0.9</v>
          </cell>
          <cell r="GW160">
            <v>1.3</v>
          </cell>
          <cell r="GX160">
            <v>1.2</v>
          </cell>
          <cell r="GY160">
            <v>2</v>
          </cell>
          <cell r="GZ160">
            <v>1</v>
          </cell>
          <cell r="HA160">
            <v>1.2</v>
          </cell>
          <cell r="HB160">
            <v>0.5</v>
          </cell>
          <cell r="HC160">
            <v>0.7</v>
          </cell>
          <cell r="HD160">
            <v>1</v>
          </cell>
          <cell r="HE160">
            <v>-0.4</v>
          </cell>
          <cell r="HF160">
            <v>0.5</v>
          </cell>
          <cell r="HG160">
            <v>1.2</v>
          </cell>
          <cell r="HH160">
            <v>1.2</v>
          </cell>
          <cell r="HI160">
            <v>1.2</v>
          </cell>
          <cell r="HJ160">
            <v>1.2</v>
          </cell>
          <cell r="HK160">
            <v>0.9</v>
          </cell>
          <cell r="HL160">
            <v>13873</v>
          </cell>
          <cell r="HM160">
            <v>950</v>
          </cell>
          <cell r="HN160">
            <v>14052</v>
          </cell>
          <cell r="HO160">
            <v>1504</v>
          </cell>
          <cell r="HP160">
            <v>3570</v>
          </cell>
          <cell r="HQ160">
            <v>1135</v>
          </cell>
          <cell r="HR160">
            <v>3328</v>
          </cell>
          <cell r="HS160">
            <v>9076</v>
          </cell>
          <cell r="HT160">
            <v>1833</v>
          </cell>
          <cell r="HU160">
            <v>10556</v>
          </cell>
          <cell r="HV160">
            <v>5829</v>
          </cell>
          <cell r="HW160">
            <v>5190</v>
          </cell>
          <cell r="HX160">
            <v>3443</v>
          </cell>
          <cell r="HY160">
            <v>3910</v>
          </cell>
          <cell r="HZ160">
            <v>6161</v>
          </cell>
          <cell r="IA160">
            <v>23937</v>
          </cell>
          <cell r="IB160">
            <v>4386</v>
          </cell>
          <cell r="IC160">
            <v>226</v>
          </cell>
          <cell r="ID160">
            <v>3223</v>
          </cell>
          <cell r="IE160">
            <v>7725</v>
          </cell>
          <cell r="IF160">
            <v>3536</v>
          </cell>
          <cell r="IG160">
            <v>2600</v>
          </cell>
          <cell r="IH160">
            <v>7693</v>
          </cell>
          <cell r="II160">
            <v>13791</v>
          </cell>
          <cell r="IJ160">
            <v>9571</v>
          </cell>
          <cell r="IK160">
            <v>10012</v>
          </cell>
          <cell r="IL160">
            <v>6376</v>
          </cell>
          <cell r="IM160">
            <v>3552</v>
          </cell>
          <cell r="IN160">
            <v>1063</v>
          </cell>
          <cell r="IO160">
            <v>1887</v>
          </cell>
          <cell r="IP160">
            <v>4995</v>
          </cell>
          <cell r="IQ160">
            <v>11474</v>
          </cell>
        </row>
        <row r="161">
          <cell r="B161">
            <v>6215</v>
          </cell>
          <cell r="C161">
            <v>953</v>
          </cell>
          <cell r="D161">
            <v>7062</v>
          </cell>
          <cell r="E161">
            <v>1543</v>
          </cell>
          <cell r="F161">
            <v>3610</v>
          </cell>
          <cell r="G161">
            <v>1108</v>
          </cell>
          <cell r="H161">
            <v>3193</v>
          </cell>
          <cell r="I161">
            <v>9029</v>
          </cell>
          <cell r="J161">
            <v>1656</v>
          </cell>
          <cell r="K161">
            <v>10357</v>
          </cell>
          <cell r="L161">
            <v>5295</v>
          </cell>
          <cell r="M161">
            <v>5033</v>
          </cell>
          <cell r="N161">
            <v>3295</v>
          </cell>
          <cell r="O161">
            <v>3947</v>
          </cell>
          <cell r="P161">
            <v>6038</v>
          </cell>
          <cell r="Q161">
            <v>23063</v>
          </cell>
          <cell r="R161">
            <v>4521</v>
          </cell>
          <cell r="S161">
            <v>246</v>
          </cell>
          <cell r="T161">
            <v>3181</v>
          </cell>
          <cell r="U161">
            <v>7882</v>
          </cell>
          <cell r="V161">
            <v>3475</v>
          </cell>
          <cell r="W161">
            <v>2461</v>
          </cell>
          <cell r="X161">
            <v>7364</v>
          </cell>
          <cell r="Y161">
            <v>13232</v>
          </cell>
          <cell r="Z161">
            <v>9439</v>
          </cell>
          <cell r="AA161">
            <v>9200</v>
          </cell>
          <cell r="AB161">
            <v>6150</v>
          </cell>
          <cell r="AC161">
            <v>3340</v>
          </cell>
          <cell r="AD161">
            <v>1032</v>
          </cell>
          <cell r="AE161">
            <v>1860</v>
          </cell>
          <cell r="AF161">
            <v>4933</v>
          </cell>
          <cell r="AG161">
            <v>11157</v>
          </cell>
          <cell r="AH161">
            <v>2348</v>
          </cell>
          <cell r="AI161">
            <v>2667</v>
          </cell>
          <cell r="AJ161">
            <v>4968</v>
          </cell>
          <cell r="AK161">
            <v>8506</v>
          </cell>
          <cell r="AL161">
            <v>8222</v>
          </cell>
          <cell r="AM161">
            <v>15547</v>
          </cell>
          <cell r="AN161">
            <v>1183</v>
          </cell>
          <cell r="AO161">
            <v>5761</v>
          </cell>
          <cell r="AP161">
            <v>7018</v>
          </cell>
          <cell r="AQ161">
            <v>1291</v>
          </cell>
          <cell r="AR161">
            <v>11213</v>
          </cell>
          <cell r="AS161">
            <v>11449</v>
          </cell>
          <cell r="AT161">
            <v>6967</v>
          </cell>
          <cell r="AU161">
            <v>14468</v>
          </cell>
          <cell r="AV161">
            <v>13479</v>
          </cell>
          <cell r="AW161">
            <v>12129</v>
          </cell>
          <cell r="AX161">
            <v>1722</v>
          </cell>
          <cell r="AY161">
            <v>5098</v>
          </cell>
          <cell r="AZ161">
            <v>23964</v>
          </cell>
          <cell r="BA161">
            <v>210712</v>
          </cell>
          <cell r="BB161">
            <v>19133</v>
          </cell>
          <cell r="BC161">
            <v>52</v>
          </cell>
          <cell r="BD161">
            <v>229597</v>
          </cell>
          <cell r="BE161">
            <v>-2.1</v>
          </cell>
          <cell r="BF161">
            <v>0.6</v>
          </cell>
          <cell r="BG161">
            <v>-1.6</v>
          </cell>
          <cell r="BH161">
            <v>1.1000000000000001</v>
          </cell>
          <cell r="BI161">
            <v>0.4</v>
          </cell>
          <cell r="BJ161">
            <v>-1.6</v>
          </cell>
          <cell r="BK161">
            <v>-2.2000000000000002</v>
          </cell>
          <cell r="BL161">
            <v>-0.5</v>
          </cell>
          <cell r="BM161">
            <v>-2.4</v>
          </cell>
          <cell r="BN161">
            <v>-0.8</v>
          </cell>
          <cell r="BO161">
            <v>0.5</v>
          </cell>
          <cell r="BP161">
            <v>0.2</v>
          </cell>
          <cell r="BQ161">
            <v>-1.2</v>
          </cell>
          <cell r="BR161">
            <v>0.8</v>
          </cell>
          <cell r="BS161">
            <v>1.9</v>
          </cell>
          <cell r="BT161">
            <v>0.5</v>
          </cell>
          <cell r="BU161">
            <v>0.6</v>
          </cell>
          <cell r="BV161">
            <v>0.6</v>
          </cell>
          <cell r="BW161">
            <v>0.6</v>
          </cell>
          <cell r="BX161">
            <v>0.6</v>
          </cell>
          <cell r="BY161">
            <v>3.1</v>
          </cell>
          <cell r="BZ161">
            <v>-2.2000000000000002</v>
          </cell>
          <cell r="CA161">
            <v>-0.7</v>
          </cell>
          <cell r="CB161">
            <v>-0.4</v>
          </cell>
          <cell r="CC161">
            <v>3.2</v>
          </cell>
          <cell r="CD161">
            <v>1.1000000000000001</v>
          </cell>
          <cell r="CE161">
            <v>2.4</v>
          </cell>
          <cell r="CF161">
            <v>0.3</v>
          </cell>
          <cell r="CG161">
            <v>0.3</v>
          </cell>
          <cell r="CH161">
            <v>0.6</v>
          </cell>
          <cell r="CI161">
            <v>1.2</v>
          </cell>
          <cell r="CJ161">
            <v>0.9</v>
          </cell>
          <cell r="CK161">
            <v>1.7</v>
          </cell>
          <cell r="CL161">
            <v>2.1</v>
          </cell>
          <cell r="CM161">
            <v>1.8</v>
          </cell>
          <cell r="CN161">
            <v>3.9</v>
          </cell>
          <cell r="CO161">
            <v>-2.5</v>
          </cell>
          <cell r="CP161">
            <v>2.2000000000000002</v>
          </cell>
          <cell r="CQ161">
            <v>1.4</v>
          </cell>
          <cell r="CR161">
            <v>2.9</v>
          </cell>
          <cell r="CS161">
            <v>2.5</v>
          </cell>
          <cell r="CT161">
            <v>3.5</v>
          </cell>
          <cell r="CU161">
            <v>2.1</v>
          </cell>
          <cell r="CV161">
            <v>2.5</v>
          </cell>
          <cell r="CW161">
            <v>2.8</v>
          </cell>
          <cell r="CX161">
            <v>1.8</v>
          </cell>
          <cell r="CY161">
            <v>0.8</v>
          </cell>
          <cell r="CZ161">
            <v>0</v>
          </cell>
          <cell r="DA161">
            <v>0.6</v>
          </cell>
          <cell r="DB161">
            <v>1.1000000000000001</v>
          </cell>
          <cell r="DC161">
            <v>0.9</v>
          </cell>
          <cell r="DD161">
            <v>1.1000000000000001</v>
          </cell>
          <cell r="DE161">
            <v>1.5</v>
          </cell>
          <cell r="DF161">
            <v>1.3</v>
          </cell>
          <cell r="DG161">
            <v>5690</v>
          </cell>
          <cell r="DH161">
            <v>943</v>
          </cell>
          <cell r="DI161">
            <v>6567</v>
          </cell>
          <cell r="DJ161">
            <v>1486</v>
          </cell>
          <cell r="DK161">
            <v>3553</v>
          </cell>
          <cell r="DL161">
            <v>1097</v>
          </cell>
          <cell r="DM161">
            <v>3165</v>
          </cell>
          <cell r="DN161">
            <v>8866</v>
          </cell>
          <cell r="DO161">
            <v>1649</v>
          </cell>
          <cell r="DP161">
            <v>10188</v>
          </cell>
          <cell r="DQ161">
            <v>5194</v>
          </cell>
          <cell r="DR161">
            <v>4988</v>
          </cell>
          <cell r="DS161">
            <v>3215</v>
          </cell>
          <cell r="DT161">
            <v>4003</v>
          </cell>
          <cell r="DU161">
            <v>6024</v>
          </cell>
          <cell r="DV161">
            <v>22883</v>
          </cell>
          <cell r="DW161">
            <v>4472</v>
          </cell>
          <cell r="DX161">
            <v>246</v>
          </cell>
          <cell r="DY161">
            <v>3219</v>
          </cell>
          <cell r="DZ161">
            <v>7857</v>
          </cell>
          <cell r="EA161">
            <v>3601</v>
          </cell>
          <cell r="EB161">
            <v>2378</v>
          </cell>
          <cell r="EC161">
            <v>7382</v>
          </cell>
          <cell r="ED161">
            <v>13267</v>
          </cell>
          <cell r="EE161">
            <v>9285</v>
          </cell>
          <cell r="EF161">
            <v>9243</v>
          </cell>
          <cell r="EG161">
            <v>6205</v>
          </cell>
          <cell r="EH161">
            <v>3262</v>
          </cell>
          <cell r="EI161">
            <v>1035</v>
          </cell>
          <cell r="EJ161">
            <v>1873</v>
          </cell>
          <cell r="EK161">
            <v>4914</v>
          </cell>
          <cell r="EL161">
            <v>11087</v>
          </cell>
          <cell r="EM161">
            <v>2268</v>
          </cell>
          <cell r="EN161">
            <v>2670</v>
          </cell>
          <cell r="EO161">
            <v>4873</v>
          </cell>
          <cell r="EP161">
            <v>8491</v>
          </cell>
          <cell r="EQ161">
            <v>8191</v>
          </cell>
          <cell r="ER161">
            <v>15512</v>
          </cell>
          <cell r="ES161">
            <v>1195</v>
          </cell>
          <cell r="ET161">
            <v>5810</v>
          </cell>
          <cell r="EU161">
            <v>7082</v>
          </cell>
          <cell r="EV161">
            <v>1303</v>
          </cell>
          <cell r="EW161">
            <v>11320</v>
          </cell>
          <cell r="EX161">
            <v>11554</v>
          </cell>
          <cell r="EY161">
            <v>7024</v>
          </cell>
          <cell r="EZ161">
            <v>14884</v>
          </cell>
          <cell r="FA161">
            <v>13479</v>
          </cell>
          <cell r="FB161">
            <v>11923</v>
          </cell>
          <cell r="FC161">
            <v>1715</v>
          </cell>
          <cell r="FD161">
            <v>5105</v>
          </cell>
          <cell r="FE161">
            <v>23973</v>
          </cell>
          <cell r="FF161">
            <v>209791</v>
          </cell>
          <cell r="FG161">
            <v>18735</v>
          </cell>
          <cell r="FH161">
            <v>-148</v>
          </cell>
          <cell r="FI161">
            <v>228095</v>
          </cell>
          <cell r="FJ161">
            <v>-17.600000000000001</v>
          </cell>
          <cell r="FK161">
            <v>-0.5</v>
          </cell>
          <cell r="FL161">
            <v>-14.6</v>
          </cell>
          <cell r="FM161">
            <v>-3.7</v>
          </cell>
          <cell r="FN161">
            <v>-2.5</v>
          </cell>
          <cell r="FO161">
            <v>-2.2000000000000002</v>
          </cell>
          <cell r="FP161">
            <v>-3.6</v>
          </cell>
          <cell r="FQ161">
            <v>-3.2</v>
          </cell>
          <cell r="FR161">
            <v>-4.7</v>
          </cell>
          <cell r="FS161">
            <v>-3.4</v>
          </cell>
          <cell r="FT161">
            <v>-4.3</v>
          </cell>
          <cell r="FU161">
            <v>-4</v>
          </cell>
          <cell r="FV161">
            <v>-4.8</v>
          </cell>
          <cell r="FW161">
            <v>5.4</v>
          </cell>
          <cell r="FX161">
            <v>1.7</v>
          </cell>
          <cell r="FY161">
            <v>-1</v>
          </cell>
          <cell r="FZ161">
            <v>-0.9</v>
          </cell>
          <cell r="GA161">
            <v>0.9</v>
          </cell>
          <cell r="GB161">
            <v>2.9</v>
          </cell>
          <cell r="GC161">
            <v>0.4</v>
          </cell>
          <cell r="GD161">
            <v>8.5</v>
          </cell>
          <cell r="GE161">
            <v>-3.8</v>
          </cell>
          <cell r="GF161">
            <v>0.7</v>
          </cell>
          <cell r="GG161">
            <v>1.3</v>
          </cell>
          <cell r="GH161">
            <v>0.9</v>
          </cell>
          <cell r="GI161">
            <v>1.9</v>
          </cell>
          <cell r="GJ161">
            <v>3.7</v>
          </cell>
          <cell r="GK161">
            <v>-4.4000000000000004</v>
          </cell>
          <cell r="GL161">
            <v>0.4</v>
          </cell>
          <cell r="GM161">
            <v>1.4</v>
          </cell>
          <cell r="GN161">
            <v>0.3</v>
          </cell>
          <cell r="GO161">
            <v>-0.5</v>
          </cell>
          <cell r="GP161">
            <v>-3.2</v>
          </cell>
          <cell r="GQ161">
            <v>1.9</v>
          </cell>
          <cell r="GR161">
            <v>-1.1000000000000001</v>
          </cell>
          <cell r="GS161">
            <v>3.9</v>
          </cell>
          <cell r="GT161">
            <v>-3</v>
          </cell>
          <cell r="GU161">
            <v>2.1</v>
          </cell>
          <cell r="GV161">
            <v>3.3</v>
          </cell>
          <cell r="GW161">
            <v>4.8</v>
          </cell>
          <cell r="GX161">
            <v>4.4000000000000004</v>
          </cell>
          <cell r="GY161">
            <v>5.4</v>
          </cell>
          <cell r="GZ161">
            <v>4.0999999999999996</v>
          </cell>
          <cell r="HA161">
            <v>4.4000000000000004</v>
          </cell>
          <cell r="HB161">
            <v>4.5999999999999996</v>
          </cell>
          <cell r="HC161">
            <v>6.3</v>
          </cell>
          <cell r="HD161">
            <v>0.8</v>
          </cell>
          <cell r="HE161">
            <v>-1.2</v>
          </cell>
          <cell r="HF161">
            <v>-0.1</v>
          </cell>
          <cell r="HG161">
            <v>1.3</v>
          </cell>
          <cell r="HH161">
            <v>0.9</v>
          </cell>
          <cell r="HI161">
            <v>0.4</v>
          </cell>
          <cell r="HJ161">
            <v>-1.6</v>
          </cell>
          <cell r="HK161">
            <v>0.6</v>
          </cell>
          <cell r="HL161">
            <v>3786</v>
          </cell>
          <cell r="HM161">
            <v>938</v>
          </cell>
          <cell r="HN161">
            <v>4825</v>
          </cell>
          <cell r="HO161">
            <v>1464</v>
          </cell>
          <cell r="HP161">
            <v>3411</v>
          </cell>
          <cell r="HQ161">
            <v>1054</v>
          </cell>
          <cell r="HR161">
            <v>3062</v>
          </cell>
          <cell r="HS161">
            <v>8582</v>
          </cell>
          <cell r="HT161">
            <v>1427</v>
          </cell>
          <cell r="HU161">
            <v>9711</v>
          </cell>
          <cell r="HV161">
            <v>5011</v>
          </cell>
          <cell r="HW161">
            <v>4906</v>
          </cell>
          <cell r="HX161">
            <v>3023</v>
          </cell>
          <cell r="HY161">
            <v>3781</v>
          </cell>
          <cell r="HZ161">
            <v>5716</v>
          </cell>
          <cell r="IA161">
            <v>21823</v>
          </cell>
          <cell r="IB161">
            <v>4406</v>
          </cell>
          <cell r="IC161">
            <v>209</v>
          </cell>
          <cell r="ID161">
            <v>3360</v>
          </cell>
          <cell r="IE161">
            <v>7817</v>
          </cell>
          <cell r="IF161">
            <v>3274</v>
          </cell>
          <cell r="IG161">
            <v>2278</v>
          </cell>
          <cell r="IH161">
            <v>6780</v>
          </cell>
          <cell r="II161">
            <v>12270</v>
          </cell>
          <cell r="IJ161">
            <v>8835</v>
          </cell>
          <cell r="IK161">
            <v>8762</v>
          </cell>
          <cell r="IL161">
            <v>6112</v>
          </cell>
          <cell r="IM161">
            <v>3179</v>
          </cell>
          <cell r="IN161">
            <v>1005</v>
          </cell>
          <cell r="IO161">
            <v>1810</v>
          </cell>
          <cell r="IP161">
            <v>4817</v>
          </cell>
          <cell r="IQ161">
            <v>10809</v>
          </cell>
        </row>
        <row r="162">
          <cell r="B162">
            <v>6066</v>
          </cell>
          <cell r="C162">
            <v>957</v>
          </cell>
          <cell r="D162">
            <v>6933</v>
          </cell>
          <cell r="E162">
            <v>1557</v>
          </cell>
          <cell r="F162">
            <v>3705</v>
          </cell>
          <cell r="G162">
            <v>1114</v>
          </cell>
          <cell r="H162">
            <v>3218</v>
          </cell>
          <cell r="I162">
            <v>9158</v>
          </cell>
          <cell r="J162">
            <v>1566</v>
          </cell>
          <cell r="K162">
            <v>10413</v>
          </cell>
          <cell r="L162">
            <v>5386</v>
          </cell>
          <cell r="M162">
            <v>5051</v>
          </cell>
          <cell r="N162">
            <v>3244</v>
          </cell>
          <cell r="O162">
            <v>4000</v>
          </cell>
          <cell r="P162">
            <v>6122</v>
          </cell>
          <cell r="Q162">
            <v>23229</v>
          </cell>
          <cell r="R162">
            <v>4603</v>
          </cell>
          <cell r="S162">
            <v>248</v>
          </cell>
          <cell r="T162">
            <v>3201</v>
          </cell>
          <cell r="U162">
            <v>7989</v>
          </cell>
          <cell r="V162">
            <v>3592</v>
          </cell>
          <cell r="W162">
            <v>2501</v>
          </cell>
          <cell r="X162">
            <v>7319</v>
          </cell>
          <cell r="Y162">
            <v>13344</v>
          </cell>
          <cell r="Z162">
            <v>9712</v>
          </cell>
          <cell r="AA162">
            <v>9290</v>
          </cell>
          <cell r="AB162">
            <v>6266</v>
          </cell>
          <cell r="AC162">
            <v>3371</v>
          </cell>
          <cell r="AD162">
            <v>1030</v>
          </cell>
          <cell r="AE162">
            <v>1865</v>
          </cell>
          <cell r="AF162">
            <v>4976</v>
          </cell>
          <cell r="AG162">
            <v>11233</v>
          </cell>
          <cell r="AH162">
            <v>2431</v>
          </cell>
          <cell r="AI162">
            <v>2743</v>
          </cell>
          <cell r="AJ162">
            <v>5129</v>
          </cell>
          <cell r="AK162">
            <v>8900</v>
          </cell>
          <cell r="AL162">
            <v>7840</v>
          </cell>
          <cell r="AM162">
            <v>15890</v>
          </cell>
          <cell r="AN162">
            <v>1184</v>
          </cell>
          <cell r="AO162">
            <v>5931</v>
          </cell>
          <cell r="AP162">
            <v>7169</v>
          </cell>
          <cell r="AQ162">
            <v>1337</v>
          </cell>
          <cell r="AR162">
            <v>11392</v>
          </cell>
          <cell r="AS162">
            <v>11688</v>
          </cell>
          <cell r="AT162">
            <v>7210</v>
          </cell>
          <cell r="AU162">
            <v>14380</v>
          </cell>
          <cell r="AV162">
            <v>13557</v>
          </cell>
          <cell r="AW162">
            <v>12212</v>
          </cell>
          <cell r="AX162">
            <v>1743</v>
          </cell>
          <cell r="AY162">
            <v>5131</v>
          </cell>
          <cell r="AZ162">
            <v>24126</v>
          </cell>
          <cell r="BA162">
            <v>213015</v>
          </cell>
          <cell r="BB162">
            <v>19654</v>
          </cell>
          <cell r="BC162">
            <v>602</v>
          </cell>
          <cell r="BD162">
            <v>232955</v>
          </cell>
          <cell r="BE162">
            <v>-2.4</v>
          </cell>
          <cell r="BF162">
            <v>0.4</v>
          </cell>
          <cell r="BG162">
            <v>-1.8</v>
          </cell>
          <cell r="BH162">
            <v>0.9</v>
          </cell>
          <cell r="BI162">
            <v>2.6</v>
          </cell>
          <cell r="BJ162">
            <v>0.6</v>
          </cell>
          <cell r="BK162">
            <v>0.8</v>
          </cell>
          <cell r="BL162">
            <v>1.4</v>
          </cell>
          <cell r="BM162">
            <v>-5.5</v>
          </cell>
          <cell r="BN162">
            <v>0.5</v>
          </cell>
          <cell r="BO162">
            <v>1.7</v>
          </cell>
          <cell r="BP162">
            <v>0.3</v>
          </cell>
          <cell r="BQ162">
            <v>-1.5</v>
          </cell>
          <cell r="BR162">
            <v>1.3</v>
          </cell>
          <cell r="BS162">
            <v>1.4</v>
          </cell>
          <cell r="BT162">
            <v>0.7</v>
          </cell>
          <cell r="BU162">
            <v>1.8</v>
          </cell>
          <cell r="BV162">
            <v>0.5</v>
          </cell>
          <cell r="BW162">
            <v>0.6</v>
          </cell>
          <cell r="BX162">
            <v>1.4</v>
          </cell>
          <cell r="BY162">
            <v>3.3</v>
          </cell>
          <cell r="BZ162">
            <v>1.6</v>
          </cell>
          <cell r="CA162">
            <v>-0.6</v>
          </cell>
          <cell r="CB162">
            <v>0.8</v>
          </cell>
          <cell r="CC162">
            <v>2.9</v>
          </cell>
          <cell r="CD162">
            <v>1</v>
          </cell>
          <cell r="CE162">
            <v>1.9</v>
          </cell>
          <cell r="CF162">
            <v>1</v>
          </cell>
          <cell r="CG162">
            <v>-0.2</v>
          </cell>
          <cell r="CH162">
            <v>0.3</v>
          </cell>
          <cell r="CI162">
            <v>0.9</v>
          </cell>
          <cell r="CJ162">
            <v>0.7</v>
          </cell>
          <cell r="CK162">
            <v>3.5</v>
          </cell>
          <cell r="CL162">
            <v>2.8</v>
          </cell>
          <cell r="CM162">
            <v>3.2</v>
          </cell>
          <cell r="CN162">
            <v>4.5999999999999996</v>
          </cell>
          <cell r="CO162">
            <v>-4.7</v>
          </cell>
          <cell r="CP162">
            <v>2.2000000000000002</v>
          </cell>
          <cell r="CQ162">
            <v>0.1</v>
          </cell>
          <cell r="CR162">
            <v>3</v>
          </cell>
          <cell r="CS162">
            <v>2.1</v>
          </cell>
          <cell r="CT162">
            <v>3.5</v>
          </cell>
          <cell r="CU162">
            <v>1.6</v>
          </cell>
          <cell r="CV162">
            <v>2.1</v>
          </cell>
          <cell r="CW162">
            <v>3.5</v>
          </cell>
          <cell r="CX162">
            <v>-0.6</v>
          </cell>
          <cell r="CY162">
            <v>0.6</v>
          </cell>
          <cell r="CZ162">
            <v>0.7</v>
          </cell>
          <cell r="DA162">
            <v>1.2</v>
          </cell>
          <cell r="DB162">
            <v>0.7</v>
          </cell>
          <cell r="DC162">
            <v>0.7</v>
          </cell>
          <cell r="DD162">
            <v>1.1000000000000001</v>
          </cell>
          <cell r="DE162">
            <v>2.7</v>
          </cell>
          <cell r="DF162">
            <v>1.5</v>
          </cell>
          <cell r="DG162">
            <v>6234</v>
          </cell>
          <cell r="DH162">
            <v>946</v>
          </cell>
          <cell r="DI162">
            <v>7069</v>
          </cell>
          <cell r="DJ162">
            <v>1601</v>
          </cell>
          <cell r="DK162">
            <v>3679</v>
          </cell>
          <cell r="DL162">
            <v>1131</v>
          </cell>
          <cell r="DM162">
            <v>3218</v>
          </cell>
          <cell r="DN162">
            <v>9207</v>
          </cell>
          <cell r="DO162">
            <v>1645</v>
          </cell>
          <cell r="DP162">
            <v>10523</v>
          </cell>
          <cell r="DQ162">
            <v>5277</v>
          </cell>
          <cell r="DR162">
            <v>4999</v>
          </cell>
          <cell r="DS162">
            <v>3265</v>
          </cell>
          <cell r="DT162">
            <v>4019</v>
          </cell>
          <cell r="DU162">
            <v>6191</v>
          </cell>
          <cell r="DV162">
            <v>23208</v>
          </cell>
          <cell r="DW162">
            <v>4623</v>
          </cell>
          <cell r="DX162">
            <v>251</v>
          </cell>
          <cell r="DY162">
            <v>3206</v>
          </cell>
          <cell r="DZ162">
            <v>8021</v>
          </cell>
          <cell r="EA162">
            <v>3481</v>
          </cell>
          <cell r="EB162">
            <v>2610</v>
          </cell>
          <cell r="EC162">
            <v>7383</v>
          </cell>
          <cell r="ED162">
            <v>13422</v>
          </cell>
          <cell r="EE162">
            <v>9823</v>
          </cell>
          <cell r="EF162">
            <v>9250</v>
          </cell>
          <cell r="EG162">
            <v>6229</v>
          </cell>
          <cell r="EH162">
            <v>3373</v>
          </cell>
          <cell r="EI162">
            <v>1023</v>
          </cell>
          <cell r="EJ162">
            <v>1866</v>
          </cell>
          <cell r="EK162">
            <v>4991</v>
          </cell>
          <cell r="EL162">
            <v>11271</v>
          </cell>
          <cell r="EM162">
            <v>2463</v>
          </cell>
          <cell r="EN162">
            <v>2726</v>
          </cell>
          <cell r="EO162">
            <v>5154</v>
          </cell>
          <cell r="EP162">
            <v>8896</v>
          </cell>
          <cell r="EQ162">
            <v>7918</v>
          </cell>
          <cell r="ER162">
            <v>15928</v>
          </cell>
          <cell r="ES162">
            <v>1180</v>
          </cell>
          <cell r="ET162">
            <v>5892</v>
          </cell>
          <cell r="EU162">
            <v>7129</v>
          </cell>
          <cell r="EV162">
            <v>1328</v>
          </cell>
          <cell r="EW162">
            <v>11349</v>
          </cell>
          <cell r="EX162">
            <v>11636</v>
          </cell>
          <cell r="EY162">
            <v>7160</v>
          </cell>
          <cell r="EZ162">
            <v>14334</v>
          </cell>
          <cell r="FA162">
            <v>13567</v>
          </cell>
          <cell r="FB162">
            <v>12831</v>
          </cell>
          <cell r="FC162">
            <v>1741</v>
          </cell>
          <cell r="FD162">
            <v>5130</v>
          </cell>
          <cell r="FE162">
            <v>24120</v>
          </cell>
          <cell r="FF162">
            <v>213937</v>
          </cell>
          <cell r="FG162">
            <v>19818</v>
          </cell>
          <cell r="FH162">
            <v>1417</v>
          </cell>
          <cell r="FI162">
            <v>234847</v>
          </cell>
          <cell r="FJ162">
            <v>9.6</v>
          </cell>
          <cell r="FK162">
            <v>0.3</v>
          </cell>
          <cell r="FL162">
            <v>7.6</v>
          </cell>
          <cell r="FM162">
            <v>7.8</v>
          </cell>
          <cell r="FN162">
            <v>3.5</v>
          </cell>
          <cell r="FO162">
            <v>3</v>
          </cell>
          <cell r="FP162">
            <v>1.7</v>
          </cell>
          <cell r="FQ162">
            <v>3.8</v>
          </cell>
          <cell r="FR162">
            <v>-0.2</v>
          </cell>
          <cell r="FS162">
            <v>3.3</v>
          </cell>
          <cell r="FT162">
            <v>1.6</v>
          </cell>
          <cell r="FU162">
            <v>0.2</v>
          </cell>
          <cell r="FV162">
            <v>1.5</v>
          </cell>
          <cell r="FW162">
            <v>0.4</v>
          </cell>
          <cell r="FX162">
            <v>2.8</v>
          </cell>
          <cell r="FY162">
            <v>1.4</v>
          </cell>
          <cell r="FZ162">
            <v>3.4</v>
          </cell>
          <cell r="GA162">
            <v>2</v>
          </cell>
          <cell r="GB162">
            <v>-0.4</v>
          </cell>
          <cell r="GC162">
            <v>2.1</v>
          </cell>
          <cell r="GD162">
            <v>-3.3</v>
          </cell>
          <cell r="GE162">
            <v>9.6999999999999993</v>
          </cell>
          <cell r="GF162">
            <v>0</v>
          </cell>
          <cell r="GG162">
            <v>1.2</v>
          </cell>
          <cell r="GH162">
            <v>5.8</v>
          </cell>
          <cell r="GI162">
            <v>0.1</v>
          </cell>
          <cell r="GJ162">
            <v>0.4</v>
          </cell>
          <cell r="GK162">
            <v>3.4</v>
          </cell>
          <cell r="GL162">
            <v>-1.1000000000000001</v>
          </cell>
          <cell r="GM162">
            <v>-0.4</v>
          </cell>
          <cell r="GN162">
            <v>1.6</v>
          </cell>
          <cell r="GO162">
            <v>1.7</v>
          </cell>
          <cell r="GP162">
            <v>8.6</v>
          </cell>
          <cell r="GQ162">
            <v>2.1</v>
          </cell>
          <cell r="GR162">
            <v>5.8</v>
          </cell>
          <cell r="GS162">
            <v>4.8</v>
          </cell>
          <cell r="GT162">
            <v>-3.3</v>
          </cell>
          <cell r="GU162">
            <v>2.7</v>
          </cell>
          <cell r="GV162">
            <v>-1.2</v>
          </cell>
          <cell r="GW162">
            <v>1.4</v>
          </cell>
          <cell r="GX162">
            <v>0.7</v>
          </cell>
          <cell r="GY162">
            <v>2</v>
          </cell>
          <cell r="GZ162">
            <v>0.3</v>
          </cell>
          <cell r="HA162">
            <v>0.7</v>
          </cell>
          <cell r="HB162">
            <v>1.9</v>
          </cell>
          <cell r="HC162">
            <v>-3.7</v>
          </cell>
          <cell r="HD162">
            <v>0.7</v>
          </cell>
          <cell r="HE162">
            <v>7.6</v>
          </cell>
          <cell r="HF162">
            <v>1.5</v>
          </cell>
          <cell r="HG162">
            <v>0.5</v>
          </cell>
          <cell r="HH162">
            <v>0.6</v>
          </cell>
          <cell r="HI162">
            <v>2</v>
          </cell>
          <cell r="HJ162">
            <v>5.8</v>
          </cell>
          <cell r="HK162">
            <v>3</v>
          </cell>
          <cell r="HL162">
            <v>4126</v>
          </cell>
          <cell r="HM162">
            <v>942</v>
          </cell>
          <cell r="HN162">
            <v>5153</v>
          </cell>
          <cell r="HO162">
            <v>1585</v>
          </cell>
          <cell r="HP162">
            <v>3702</v>
          </cell>
          <cell r="HQ162">
            <v>1126</v>
          </cell>
          <cell r="HR162">
            <v>3238</v>
          </cell>
          <cell r="HS162">
            <v>9218</v>
          </cell>
          <cell r="HT162">
            <v>1742</v>
          </cell>
          <cell r="HU162">
            <v>10617</v>
          </cell>
          <cell r="HV162">
            <v>5055</v>
          </cell>
          <cell r="HW162">
            <v>4978</v>
          </cell>
          <cell r="HX162">
            <v>3274</v>
          </cell>
          <cell r="HY162">
            <v>3996</v>
          </cell>
          <cell r="HZ162">
            <v>6092</v>
          </cell>
          <cell r="IA162">
            <v>22881</v>
          </cell>
          <cell r="IB162">
            <v>4610</v>
          </cell>
          <cell r="IC162">
            <v>266</v>
          </cell>
          <cell r="ID162">
            <v>3082</v>
          </cell>
          <cell r="IE162">
            <v>7942</v>
          </cell>
          <cell r="IF162">
            <v>3479</v>
          </cell>
          <cell r="IG162">
            <v>2517</v>
          </cell>
          <cell r="IH162">
            <v>7676</v>
          </cell>
          <cell r="II162">
            <v>13628</v>
          </cell>
          <cell r="IJ162">
            <v>9894</v>
          </cell>
          <cell r="IK162">
            <v>9002</v>
          </cell>
          <cell r="IL162">
            <v>5976</v>
          </cell>
          <cell r="IM162">
            <v>3332</v>
          </cell>
          <cell r="IN162">
            <v>974</v>
          </cell>
          <cell r="IO162">
            <v>1852</v>
          </cell>
          <cell r="IP162">
            <v>4972</v>
          </cell>
          <cell r="IQ162">
            <v>11104</v>
          </cell>
        </row>
        <row r="163">
          <cell r="B163">
            <v>6067</v>
          </cell>
          <cell r="C163">
            <v>976</v>
          </cell>
          <cell r="D163">
            <v>6966</v>
          </cell>
          <cell r="E163">
            <v>1570</v>
          </cell>
          <cell r="F163">
            <v>3784</v>
          </cell>
          <cell r="G163">
            <v>1154</v>
          </cell>
          <cell r="H163">
            <v>3301</v>
          </cell>
          <cell r="I163">
            <v>9345</v>
          </cell>
          <cell r="J163">
            <v>1534</v>
          </cell>
          <cell r="K163">
            <v>10574</v>
          </cell>
          <cell r="L163">
            <v>5535</v>
          </cell>
          <cell r="M163">
            <v>5067</v>
          </cell>
          <cell r="N163">
            <v>3264</v>
          </cell>
          <cell r="O163">
            <v>4061</v>
          </cell>
          <cell r="P163">
            <v>6105</v>
          </cell>
          <cell r="Q163">
            <v>23470</v>
          </cell>
          <cell r="R163">
            <v>4700</v>
          </cell>
          <cell r="S163">
            <v>251</v>
          </cell>
          <cell r="T163">
            <v>3231</v>
          </cell>
          <cell r="U163">
            <v>8124</v>
          </cell>
          <cell r="V163">
            <v>3758</v>
          </cell>
          <cell r="W163">
            <v>2669</v>
          </cell>
          <cell r="X163">
            <v>7434</v>
          </cell>
          <cell r="Y163">
            <v>13816</v>
          </cell>
          <cell r="Z163">
            <v>9863</v>
          </cell>
          <cell r="AA163">
            <v>9364</v>
          </cell>
          <cell r="AB163">
            <v>6300</v>
          </cell>
          <cell r="AC163">
            <v>3429</v>
          </cell>
          <cell r="AD163">
            <v>1025</v>
          </cell>
          <cell r="AE163">
            <v>1854</v>
          </cell>
          <cell r="AF163">
            <v>5002</v>
          </cell>
          <cell r="AG163">
            <v>11278</v>
          </cell>
          <cell r="AH163">
            <v>2502</v>
          </cell>
          <cell r="AI163">
            <v>2808</v>
          </cell>
          <cell r="AJ163">
            <v>5270</v>
          </cell>
          <cell r="AK163">
            <v>9305</v>
          </cell>
          <cell r="AL163">
            <v>7374</v>
          </cell>
          <cell r="AM163">
            <v>16190</v>
          </cell>
          <cell r="AN163">
            <v>1162</v>
          </cell>
          <cell r="AO163">
            <v>6024</v>
          </cell>
          <cell r="AP163">
            <v>7214</v>
          </cell>
          <cell r="AQ163">
            <v>1368</v>
          </cell>
          <cell r="AR163">
            <v>11415</v>
          </cell>
          <cell r="AS163">
            <v>11778</v>
          </cell>
          <cell r="AT163">
            <v>7400</v>
          </cell>
          <cell r="AU163">
            <v>14280</v>
          </cell>
          <cell r="AV163">
            <v>13626</v>
          </cell>
          <cell r="AW163">
            <v>12421</v>
          </cell>
          <cell r="AX163">
            <v>1769</v>
          </cell>
          <cell r="AY163">
            <v>5146</v>
          </cell>
          <cell r="AZ163">
            <v>24266</v>
          </cell>
          <cell r="BA163">
            <v>215565</v>
          </cell>
          <cell r="BB163">
            <v>20123</v>
          </cell>
          <cell r="BC163">
            <v>598</v>
          </cell>
          <cell r="BD163">
            <v>235961</v>
          </cell>
          <cell r="BE163">
            <v>0</v>
          </cell>
          <cell r="BF163">
            <v>2</v>
          </cell>
          <cell r="BG163">
            <v>0.5</v>
          </cell>
          <cell r="BH163">
            <v>0.8</v>
          </cell>
          <cell r="BI163">
            <v>2.1</v>
          </cell>
          <cell r="BJ163">
            <v>3.6</v>
          </cell>
          <cell r="BK163">
            <v>2.6</v>
          </cell>
          <cell r="BL163">
            <v>2</v>
          </cell>
          <cell r="BM163">
            <v>-2</v>
          </cell>
          <cell r="BN163">
            <v>1.5</v>
          </cell>
          <cell r="BO163">
            <v>2.8</v>
          </cell>
          <cell r="BP163">
            <v>0.3</v>
          </cell>
          <cell r="BQ163">
            <v>0.6</v>
          </cell>
          <cell r="BR163">
            <v>1.5</v>
          </cell>
          <cell r="BS163">
            <v>-0.3</v>
          </cell>
          <cell r="BT163">
            <v>1</v>
          </cell>
          <cell r="BU163">
            <v>2.1</v>
          </cell>
          <cell r="BV163">
            <v>1.3</v>
          </cell>
          <cell r="BW163">
            <v>0.9</v>
          </cell>
          <cell r="BX163">
            <v>1.7</v>
          </cell>
          <cell r="BY163">
            <v>4.5999999999999996</v>
          </cell>
          <cell r="BZ163">
            <v>6.7</v>
          </cell>
          <cell r="CA163">
            <v>1.6</v>
          </cell>
          <cell r="CB163">
            <v>3.5</v>
          </cell>
          <cell r="CC163">
            <v>1.6</v>
          </cell>
          <cell r="CD163">
            <v>0.8</v>
          </cell>
          <cell r="CE163">
            <v>0.5</v>
          </cell>
          <cell r="CF163">
            <v>1.7</v>
          </cell>
          <cell r="CG163">
            <v>-0.5</v>
          </cell>
          <cell r="CH163">
            <v>-0.6</v>
          </cell>
          <cell r="CI163">
            <v>0.5</v>
          </cell>
          <cell r="CJ163">
            <v>0.4</v>
          </cell>
          <cell r="CK163">
            <v>3</v>
          </cell>
          <cell r="CL163">
            <v>2.4</v>
          </cell>
          <cell r="CM163">
            <v>2.8</v>
          </cell>
          <cell r="CN163">
            <v>4.5999999999999996</v>
          </cell>
          <cell r="CO163">
            <v>-5.9</v>
          </cell>
          <cell r="CP163">
            <v>1.9</v>
          </cell>
          <cell r="CQ163">
            <v>-1.8</v>
          </cell>
          <cell r="CR163">
            <v>1.6</v>
          </cell>
          <cell r="CS163">
            <v>0.6</v>
          </cell>
          <cell r="CT163">
            <v>2.2999999999999998</v>
          </cell>
          <cell r="CU163">
            <v>0.2</v>
          </cell>
          <cell r="CV163">
            <v>0.8</v>
          </cell>
          <cell r="CW163">
            <v>2.6</v>
          </cell>
          <cell r="CX163">
            <v>-0.7</v>
          </cell>
          <cell r="CY163">
            <v>0.5</v>
          </cell>
          <cell r="CZ163">
            <v>1.7</v>
          </cell>
          <cell r="DA163">
            <v>1.5</v>
          </cell>
          <cell r="DB163">
            <v>0.3</v>
          </cell>
          <cell r="DC163">
            <v>0.6</v>
          </cell>
          <cell r="DD163">
            <v>1.2</v>
          </cell>
          <cell r="DE163">
            <v>2.4</v>
          </cell>
          <cell r="DF163">
            <v>1.3</v>
          </cell>
          <cell r="DG163">
            <v>6030</v>
          </cell>
          <cell r="DH163">
            <v>987</v>
          </cell>
          <cell r="DI163">
            <v>6951</v>
          </cell>
          <cell r="DJ163">
            <v>1564</v>
          </cell>
          <cell r="DK163">
            <v>3832</v>
          </cell>
          <cell r="DL163">
            <v>1124</v>
          </cell>
          <cell r="DM163">
            <v>3283</v>
          </cell>
          <cell r="DN163">
            <v>9348</v>
          </cell>
          <cell r="DO163">
            <v>1387</v>
          </cell>
          <cell r="DP163">
            <v>10463</v>
          </cell>
          <cell r="DQ163">
            <v>5707</v>
          </cell>
          <cell r="DR163">
            <v>5109</v>
          </cell>
          <cell r="DS163">
            <v>3286</v>
          </cell>
          <cell r="DT163">
            <v>4020</v>
          </cell>
          <cell r="DU163">
            <v>6050</v>
          </cell>
          <cell r="DV163">
            <v>23587</v>
          </cell>
          <cell r="DW163">
            <v>4700</v>
          </cell>
          <cell r="DX163">
            <v>247</v>
          </cell>
          <cell r="DY163">
            <v>3194</v>
          </cell>
          <cell r="DZ163">
            <v>8087</v>
          </cell>
          <cell r="EA163">
            <v>3758</v>
          </cell>
          <cell r="EB163">
            <v>2584</v>
          </cell>
          <cell r="EC163">
            <v>7308</v>
          </cell>
          <cell r="ED163">
            <v>13608</v>
          </cell>
          <cell r="EE163">
            <v>9964</v>
          </cell>
          <cell r="EF163">
            <v>9390</v>
          </cell>
          <cell r="EG163">
            <v>6321</v>
          </cell>
          <cell r="EH163">
            <v>3451</v>
          </cell>
          <cell r="EI163">
            <v>1032</v>
          </cell>
          <cell r="EJ163">
            <v>1844</v>
          </cell>
          <cell r="EK163">
            <v>4992</v>
          </cell>
          <cell r="EL163">
            <v>11274</v>
          </cell>
          <cell r="EM163">
            <v>2520</v>
          </cell>
          <cell r="EN163">
            <v>2811</v>
          </cell>
          <cell r="EO163">
            <v>5295</v>
          </cell>
          <cell r="EP163">
            <v>9325</v>
          </cell>
          <cell r="EQ163">
            <v>7371</v>
          </cell>
          <cell r="ER163">
            <v>16221</v>
          </cell>
          <cell r="ES163">
            <v>1171</v>
          </cell>
          <cell r="ET163">
            <v>6087</v>
          </cell>
          <cell r="EU163">
            <v>7282</v>
          </cell>
          <cell r="EV163">
            <v>1382</v>
          </cell>
          <cell r="EW163">
            <v>11504</v>
          </cell>
          <cell r="EX163">
            <v>11877</v>
          </cell>
          <cell r="EY163">
            <v>7477</v>
          </cell>
          <cell r="EZ163">
            <v>13954</v>
          </cell>
          <cell r="FA163">
            <v>13616</v>
          </cell>
          <cell r="FB163">
            <v>11572</v>
          </cell>
          <cell r="FC163">
            <v>1774</v>
          </cell>
          <cell r="FD163">
            <v>5150</v>
          </cell>
          <cell r="FE163">
            <v>24258</v>
          </cell>
          <cell r="FF163">
            <v>214679</v>
          </cell>
          <cell r="FG163">
            <v>20286</v>
          </cell>
          <cell r="FH163">
            <v>513</v>
          </cell>
          <cell r="FI163">
            <v>235147</v>
          </cell>
          <cell r="FJ163">
            <v>-3.3</v>
          </cell>
          <cell r="FK163">
            <v>4.3</v>
          </cell>
          <cell r="FL163">
            <v>-1.7</v>
          </cell>
          <cell r="FM163">
            <v>-2.2999999999999998</v>
          </cell>
          <cell r="FN163">
            <v>4.2</v>
          </cell>
          <cell r="FO163">
            <v>-0.6</v>
          </cell>
          <cell r="FP163">
            <v>2</v>
          </cell>
          <cell r="FQ163">
            <v>1.5</v>
          </cell>
          <cell r="FR163">
            <v>-15.7</v>
          </cell>
          <cell r="FS163">
            <v>-0.6</v>
          </cell>
          <cell r="FT163">
            <v>8.1</v>
          </cell>
          <cell r="FU163">
            <v>2.2000000000000002</v>
          </cell>
          <cell r="FV163">
            <v>0.7</v>
          </cell>
          <cell r="FW163">
            <v>0</v>
          </cell>
          <cell r="FX163">
            <v>-2.2999999999999998</v>
          </cell>
          <cell r="FY163">
            <v>1.6</v>
          </cell>
          <cell r="FZ163">
            <v>1.7</v>
          </cell>
          <cell r="GA163">
            <v>-1.3</v>
          </cell>
          <cell r="GB163">
            <v>-0.4</v>
          </cell>
          <cell r="GC163">
            <v>0.8</v>
          </cell>
          <cell r="GD163">
            <v>7.9</v>
          </cell>
          <cell r="GE163">
            <v>-1</v>
          </cell>
          <cell r="GF163">
            <v>-1</v>
          </cell>
          <cell r="GG163">
            <v>1.4</v>
          </cell>
          <cell r="GH163">
            <v>1.4</v>
          </cell>
          <cell r="GI163">
            <v>1.5</v>
          </cell>
          <cell r="GJ163">
            <v>1.5</v>
          </cell>
          <cell r="GK163">
            <v>2.2999999999999998</v>
          </cell>
          <cell r="GL163">
            <v>0.8</v>
          </cell>
          <cell r="GM163">
            <v>-1.1000000000000001</v>
          </cell>
          <cell r="GN163">
            <v>0</v>
          </cell>
          <cell r="GO163">
            <v>0</v>
          </cell>
          <cell r="GP163">
            <v>2.2999999999999998</v>
          </cell>
          <cell r="GQ163">
            <v>3.1</v>
          </cell>
          <cell r="GR163">
            <v>2.7</v>
          </cell>
          <cell r="GS163">
            <v>4.8</v>
          </cell>
          <cell r="GT163">
            <v>-6.9</v>
          </cell>
          <cell r="GU163">
            <v>1.8</v>
          </cell>
          <cell r="GV163">
            <v>-0.8</v>
          </cell>
          <cell r="GW163">
            <v>3.3</v>
          </cell>
          <cell r="GX163">
            <v>2.2000000000000002</v>
          </cell>
          <cell r="GY163">
            <v>4</v>
          </cell>
          <cell r="GZ163">
            <v>1.4</v>
          </cell>
          <cell r="HA163">
            <v>2.1</v>
          </cell>
          <cell r="HB163">
            <v>4.4000000000000004</v>
          </cell>
          <cell r="HC163">
            <v>-2.7</v>
          </cell>
          <cell r="HD163">
            <v>0.4</v>
          </cell>
          <cell r="HE163">
            <v>-9.8000000000000007</v>
          </cell>
          <cell r="HF163">
            <v>1.9</v>
          </cell>
          <cell r="HG163">
            <v>0.4</v>
          </cell>
          <cell r="HH163">
            <v>0.6</v>
          </cell>
          <cell r="HI163">
            <v>0.3</v>
          </cell>
          <cell r="HJ163">
            <v>2.4</v>
          </cell>
          <cell r="HK163">
            <v>0.1</v>
          </cell>
          <cell r="HL163">
            <v>3760</v>
          </cell>
          <cell r="HM163">
            <v>994</v>
          </cell>
          <cell r="HN163">
            <v>4919</v>
          </cell>
          <cell r="HO163">
            <v>1632</v>
          </cell>
          <cell r="HP163">
            <v>4031</v>
          </cell>
          <cell r="HQ163">
            <v>1156</v>
          </cell>
          <cell r="HR163">
            <v>3315</v>
          </cell>
          <cell r="HS163">
            <v>9694</v>
          </cell>
          <cell r="HT163">
            <v>1401</v>
          </cell>
          <cell r="HU163">
            <v>10828</v>
          </cell>
          <cell r="HV163">
            <v>5698</v>
          </cell>
          <cell r="HW163">
            <v>5214</v>
          </cell>
          <cell r="HX163">
            <v>3410</v>
          </cell>
          <cell r="HY163">
            <v>4174</v>
          </cell>
          <cell r="HZ163">
            <v>6227</v>
          </cell>
          <cell r="IA163">
            <v>24159</v>
          </cell>
          <cell r="IB163">
            <v>4899</v>
          </cell>
          <cell r="IC163">
            <v>286</v>
          </cell>
          <cell r="ID163">
            <v>3076</v>
          </cell>
          <cell r="IE163">
            <v>8298</v>
          </cell>
          <cell r="IF163">
            <v>3889</v>
          </cell>
          <cell r="IG163">
            <v>2737</v>
          </cell>
          <cell r="IH163">
            <v>7285</v>
          </cell>
          <cell r="II163">
            <v>13910</v>
          </cell>
          <cell r="IJ163">
            <v>9990</v>
          </cell>
          <cell r="IK163">
            <v>9157</v>
          </cell>
          <cell r="IL163">
            <v>6236</v>
          </cell>
          <cell r="IM163">
            <v>3438</v>
          </cell>
          <cell r="IN163">
            <v>1080</v>
          </cell>
          <cell r="IO163">
            <v>1882</v>
          </cell>
          <cell r="IP163">
            <v>5009</v>
          </cell>
          <cell r="IQ163">
            <v>11407</v>
          </cell>
        </row>
        <row r="164">
          <cell r="B164">
            <v>6160</v>
          </cell>
          <cell r="C164">
            <v>986</v>
          </cell>
          <cell r="D164">
            <v>7068</v>
          </cell>
          <cell r="E164">
            <v>1566</v>
          </cell>
          <cell r="F164">
            <v>3798</v>
          </cell>
          <cell r="G164">
            <v>1200</v>
          </cell>
          <cell r="H164">
            <v>3376</v>
          </cell>
          <cell r="I164">
            <v>9453</v>
          </cell>
          <cell r="J164">
            <v>1669</v>
          </cell>
          <cell r="K164">
            <v>10788</v>
          </cell>
          <cell r="L164">
            <v>5650</v>
          </cell>
          <cell r="M164">
            <v>5130</v>
          </cell>
          <cell r="N164">
            <v>3323</v>
          </cell>
          <cell r="O164">
            <v>4113</v>
          </cell>
          <cell r="P164">
            <v>6026</v>
          </cell>
          <cell r="Q164">
            <v>23686</v>
          </cell>
          <cell r="R164">
            <v>4758</v>
          </cell>
          <cell r="S164">
            <v>255</v>
          </cell>
          <cell r="T164">
            <v>3275</v>
          </cell>
          <cell r="U164">
            <v>8232</v>
          </cell>
          <cell r="V164">
            <v>3940</v>
          </cell>
          <cell r="W164">
            <v>2883</v>
          </cell>
          <cell r="X164">
            <v>7674</v>
          </cell>
          <cell r="Y164">
            <v>14472</v>
          </cell>
          <cell r="Z164">
            <v>9910</v>
          </cell>
          <cell r="AA164">
            <v>9424</v>
          </cell>
          <cell r="AB164">
            <v>6282</v>
          </cell>
          <cell r="AC164">
            <v>3465</v>
          </cell>
          <cell r="AD164">
            <v>1020</v>
          </cell>
          <cell r="AE164">
            <v>1845</v>
          </cell>
          <cell r="AF164">
            <v>5011</v>
          </cell>
          <cell r="AG164">
            <v>11303</v>
          </cell>
          <cell r="AH164">
            <v>2536</v>
          </cell>
          <cell r="AI164">
            <v>2849</v>
          </cell>
          <cell r="AJ164">
            <v>5345</v>
          </cell>
          <cell r="AK164">
            <v>9639</v>
          </cell>
          <cell r="AL164">
            <v>6953</v>
          </cell>
          <cell r="AM164">
            <v>16408</v>
          </cell>
          <cell r="AN164">
            <v>1131</v>
          </cell>
          <cell r="AO164">
            <v>6038</v>
          </cell>
          <cell r="AP164">
            <v>7174</v>
          </cell>
          <cell r="AQ164">
            <v>1388</v>
          </cell>
          <cell r="AR164">
            <v>11364</v>
          </cell>
          <cell r="AS164">
            <v>11787</v>
          </cell>
          <cell r="AT164">
            <v>7528</v>
          </cell>
          <cell r="AU164">
            <v>14258</v>
          </cell>
          <cell r="AV164">
            <v>13701</v>
          </cell>
          <cell r="AW164">
            <v>12701</v>
          </cell>
          <cell r="AX164">
            <v>1794</v>
          </cell>
          <cell r="AY164">
            <v>5157</v>
          </cell>
          <cell r="AZ164">
            <v>24410</v>
          </cell>
          <cell r="BA164">
            <v>217904</v>
          </cell>
          <cell r="BB164">
            <v>20432</v>
          </cell>
          <cell r="BC164">
            <v>107</v>
          </cell>
          <cell r="BD164">
            <v>238115</v>
          </cell>
          <cell r="BE164">
            <v>1.5</v>
          </cell>
          <cell r="BF164">
            <v>1.1000000000000001</v>
          </cell>
          <cell r="BG164">
            <v>1.5</v>
          </cell>
          <cell r="BH164">
            <v>-0.3</v>
          </cell>
          <cell r="BI164">
            <v>0.4</v>
          </cell>
          <cell r="BJ164">
            <v>4</v>
          </cell>
          <cell r="BK164">
            <v>2.2999999999999998</v>
          </cell>
          <cell r="BL164">
            <v>1.2</v>
          </cell>
          <cell r="BM164">
            <v>8.8000000000000007</v>
          </cell>
          <cell r="BN164">
            <v>2</v>
          </cell>
          <cell r="BO164">
            <v>2.1</v>
          </cell>
          <cell r="BP164">
            <v>1.3</v>
          </cell>
          <cell r="BQ164">
            <v>1.8</v>
          </cell>
          <cell r="BR164">
            <v>1.3</v>
          </cell>
          <cell r="BS164">
            <v>-1.3</v>
          </cell>
          <cell r="BT164">
            <v>0.9</v>
          </cell>
          <cell r="BU164">
            <v>1.2</v>
          </cell>
          <cell r="BV164">
            <v>1.7</v>
          </cell>
          <cell r="BW164">
            <v>1.4</v>
          </cell>
          <cell r="BX164">
            <v>1.3</v>
          </cell>
          <cell r="BY164">
            <v>4.8</v>
          </cell>
          <cell r="BZ164">
            <v>8</v>
          </cell>
          <cell r="CA164">
            <v>3.2</v>
          </cell>
          <cell r="CB164">
            <v>4.7</v>
          </cell>
          <cell r="CC164">
            <v>0.5</v>
          </cell>
          <cell r="CD164">
            <v>0.6</v>
          </cell>
          <cell r="CE164">
            <v>-0.3</v>
          </cell>
          <cell r="CF164">
            <v>1</v>
          </cell>
          <cell r="CG164">
            <v>-0.4</v>
          </cell>
          <cell r="CH164">
            <v>-0.5</v>
          </cell>
          <cell r="CI164">
            <v>0.2</v>
          </cell>
          <cell r="CJ164">
            <v>0.2</v>
          </cell>
          <cell r="CK164">
            <v>1.4</v>
          </cell>
          <cell r="CL164">
            <v>1.4</v>
          </cell>
          <cell r="CM164">
            <v>1.4</v>
          </cell>
          <cell r="CN164">
            <v>3.6</v>
          </cell>
          <cell r="CO164">
            <v>-5.7</v>
          </cell>
          <cell r="CP164">
            <v>1.3</v>
          </cell>
          <cell r="CQ164">
            <v>-2.7</v>
          </cell>
          <cell r="CR164">
            <v>0.2</v>
          </cell>
          <cell r="CS164">
            <v>-0.6</v>
          </cell>
          <cell r="CT164">
            <v>1.5</v>
          </cell>
          <cell r="CU164">
            <v>-0.4</v>
          </cell>
          <cell r="CV164">
            <v>0.1</v>
          </cell>
          <cell r="CW164">
            <v>1.7</v>
          </cell>
          <cell r="CX164">
            <v>-0.2</v>
          </cell>
          <cell r="CY164">
            <v>0.5</v>
          </cell>
          <cell r="CZ164">
            <v>2.2999999999999998</v>
          </cell>
          <cell r="DA164">
            <v>1.4</v>
          </cell>
          <cell r="DB164">
            <v>0.2</v>
          </cell>
          <cell r="DC164">
            <v>0.6</v>
          </cell>
          <cell r="DD164">
            <v>1.1000000000000001</v>
          </cell>
          <cell r="DE164">
            <v>1.5</v>
          </cell>
          <cell r="DF164">
            <v>0.9</v>
          </cell>
          <cell r="DG164">
            <v>6283</v>
          </cell>
          <cell r="DH164">
            <v>990</v>
          </cell>
          <cell r="DI164">
            <v>7183</v>
          </cell>
          <cell r="DJ164">
            <v>1552</v>
          </cell>
          <cell r="DK164">
            <v>3882</v>
          </cell>
          <cell r="DL164">
            <v>1211</v>
          </cell>
          <cell r="DM164">
            <v>3425</v>
          </cell>
          <cell r="DN164">
            <v>9560</v>
          </cell>
          <cell r="DO164">
            <v>1674</v>
          </cell>
          <cell r="DP164">
            <v>10899</v>
          </cell>
          <cell r="DQ164">
            <v>5598</v>
          </cell>
          <cell r="DR164">
            <v>5151</v>
          </cell>
          <cell r="DS164">
            <v>3269</v>
          </cell>
          <cell r="DT164">
            <v>4125</v>
          </cell>
          <cell r="DU164">
            <v>6111</v>
          </cell>
          <cell r="DV164">
            <v>23682</v>
          </cell>
          <cell r="DW164">
            <v>4787</v>
          </cell>
          <cell r="DX164">
            <v>255</v>
          </cell>
          <cell r="DY164">
            <v>3288</v>
          </cell>
          <cell r="DZ164">
            <v>8273</v>
          </cell>
          <cell r="EA164">
            <v>3968</v>
          </cell>
          <cell r="EB164">
            <v>2828</v>
          </cell>
          <cell r="EC164">
            <v>7640</v>
          </cell>
          <cell r="ED164">
            <v>14406</v>
          </cell>
          <cell r="EE164">
            <v>9798</v>
          </cell>
          <cell r="EF164">
            <v>9435</v>
          </cell>
          <cell r="EG164">
            <v>6338</v>
          </cell>
          <cell r="EH164">
            <v>3486</v>
          </cell>
          <cell r="EI164">
            <v>1018</v>
          </cell>
          <cell r="EJ164">
            <v>1857</v>
          </cell>
          <cell r="EK164">
            <v>5041</v>
          </cell>
          <cell r="EL164">
            <v>11336</v>
          </cell>
          <cell r="EM164">
            <v>2562</v>
          </cell>
          <cell r="EN164">
            <v>2886</v>
          </cell>
          <cell r="EO164">
            <v>5405</v>
          </cell>
          <cell r="EP164">
            <v>9662</v>
          </cell>
          <cell r="EQ164">
            <v>6880</v>
          </cell>
          <cell r="ER164">
            <v>16395</v>
          </cell>
          <cell r="ES164">
            <v>1127</v>
          </cell>
          <cell r="ET164">
            <v>6024</v>
          </cell>
          <cell r="EU164">
            <v>7154</v>
          </cell>
          <cell r="EV164">
            <v>1385</v>
          </cell>
          <cell r="EW164">
            <v>11329</v>
          </cell>
          <cell r="EX164">
            <v>11753</v>
          </cell>
          <cell r="EY164">
            <v>7513</v>
          </cell>
          <cell r="EZ164">
            <v>14386</v>
          </cell>
          <cell r="FA164">
            <v>13701</v>
          </cell>
          <cell r="FB164">
            <v>13240</v>
          </cell>
          <cell r="FC164">
            <v>1797</v>
          </cell>
          <cell r="FD164">
            <v>5157</v>
          </cell>
          <cell r="FE164">
            <v>24409</v>
          </cell>
          <cell r="FF164">
            <v>218737</v>
          </cell>
          <cell r="FG164">
            <v>20420</v>
          </cell>
          <cell r="FH164">
            <v>-439</v>
          </cell>
          <cell r="FI164">
            <v>238394</v>
          </cell>
          <cell r="FJ164">
            <v>4.2</v>
          </cell>
          <cell r="FK164">
            <v>0.3</v>
          </cell>
          <cell r="FL164">
            <v>3.3</v>
          </cell>
          <cell r="FM164">
            <v>-0.8</v>
          </cell>
          <cell r="FN164">
            <v>1.3</v>
          </cell>
          <cell r="FO164">
            <v>7.7</v>
          </cell>
          <cell r="FP164">
            <v>4.3</v>
          </cell>
          <cell r="FQ164">
            <v>2.2999999999999998</v>
          </cell>
          <cell r="FR164">
            <v>20.8</v>
          </cell>
          <cell r="FS164">
            <v>4.2</v>
          </cell>
          <cell r="FT164">
            <v>-1.9</v>
          </cell>
          <cell r="FU164">
            <v>0.8</v>
          </cell>
          <cell r="FV164">
            <v>-0.5</v>
          </cell>
          <cell r="FW164">
            <v>2.6</v>
          </cell>
          <cell r="FX164">
            <v>1</v>
          </cell>
          <cell r="FY164">
            <v>0.4</v>
          </cell>
          <cell r="FZ164">
            <v>1.9</v>
          </cell>
          <cell r="GA164">
            <v>3.2</v>
          </cell>
          <cell r="GB164">
            <v>2.9</v>
          </cell>
          <cell r="GC164">
            <v>2.2999999999999998</v>
          </cell>
          <cell r="GD164">
            <v>5.6</v>
          </cell>
          <cell r="GE164">
            <v>9.5</v>
          </cell>
          <cell r="GF164">
            <v>4.5</v>
          </cell>
          <cell r="GG164">
            <v>5.9</v>
          </cell>
          <cell r="GH164">
            <v>-1.7</v>
          </cell>
          <cell r="GI164">
            <v>0.5</v>
          </cell>
          <cell r="GJ164">
            <v>0.3</v>
          </cell>
          <cell r="GK164">
            <v>1</v>
          </cell>
          <cell r="GL164">
            <v>-1.4</v>
          </cell>
          <cell r="GM164">
            <v>0.7</v>
          </cell>
          <cell r="GN164">
            <v>1</v>
          </cell>
          <cell r="GO164">
            <v>0.6</v>
          </cell>
          <cell r="GP164">
            <v>1.6</v>
          </cell>
          <cell r="GQ164">
            <v>2.7</v>
          </cell>
          <cell r="GR164">
            <v>2.1</v>
          </cell>
          <cell r="GS164">
            <v>3.6</v>
          </cell>
          <cell r="GT164">
            <v>-6.7</v>
          </cell>
          <cell r="GU164">
            <v>1.1000000000000001</v>
          </cell>
          <cell r="GV164">
            <v>-3.8</v>
          </cell>
          <cell r="GW164">
            <v>-1</v>
          </cell>
          <cell r="GX164">
            <v>-1.8</v>
          </cell>
          <cell r="GY164">
            <v>0.3</v>
          </cell>
          <cell r="GZ164">
            <v>-1.5</v>
          </cell>
          <cell r="HA164">
            <v>-1</v>
          </cell>
          <cell r="HB164">
            <v>0.5</v>
          </cell>
          <cell r="HC164">
            <v>3.1</v>
          </cell>
          <cell r="HD164">
            <v>0.6</v>
          </cell>
          <cell r="HE164">
            <v>14.4</v>
          </cell>
          <cell r="HF164">
            <v>1.3</v>
          </cell>
          <cell r="HG164">
            <v>0.1</v>
          </cell>
          <cell r="HH164">
            <v>0.6</v>
          </cell>
          <cell r="HI164">
            <v>1.9</v>
          </cell>
          <cell r="HJ164">
            <v>0.7</v>
          </cell>
          <cell r="HK164">
            <v>1.4</v>
          </cell>
          <cell r="HL164">
            <v>11643</v>
          </cell>
          <cell r="HM164">
            <v>993</v>
          </cell>
          <cell r="HN164">
            <v>11994</v>
          </cell>
          <cell r="HO164">
            <v>1515</v>
          </cell>
          <cell r="HP164">
            <v>3795</v>
          </cell>
          <cell r="HQ164">
            <v>1234</v>
          </cell>
          <cell r="HR164">
            <v>3483</v>
          </cell>
          <cell r="HS164">
            <v>9477</v>
          </cell>
          <cell r="HT164">
            <v>1755</v>
          </cell>
          <cell r="HU164">
            <v>10878</v>
          </cell>
          <cell r="HV164">
            <v>6013</v>
          </cell>
          <cell r="HW164">
            <v>5150</v>
          </cell>
          <cell r="HX164">
            <v>3343</v>
          </cell>
          <cell r="HY164">
            <v>4240</v>
          </cell>
          <cell r="HZ164">
            <v>6354</v>
          </cell>
          <cell r="IA164">
            <v>24532</v>
          </cell>
          <cell r="IB164">
            <v>4653</v>
          </cell>
          <cell r="IC164">
            <v>238</v>
          </cell>
          <cell r="ID164">
            <v>3384</v>
          </cell>
          <cell r="IE164">
            <v>8166</v>
          </cell>
          <cell r="IF164">
            <v>4211</v>
          </cell>
          <cell r="IG164">
            <v>2992</v>
          </cell>
          <cell r="IH164">
            <v>7993</v>
          </cell>
          <cell r="II164">
            <v>15196</v>
          </cell>
          <cell r="IJ164">
            <v>10166</v>
          </cell>
          <cell r="IK164">
            <v>10375</v>
          </cell>
          <cell r="IL164">
            <v>6675</v>
          </cell>
          <cell r="IM164">
            <v>3630</v>
          </cell>
          <cell r="IN164">
            <v>1047</v>
          </cell>
          <cell r="IO164">
            <v>1893</v>
          </cell>
          <cell r="IP164">
            <v>5134</v>
          </cell>
          <cell r="IQ164">
            <v>11672</v>
          </cell>
        </row>
        <row r="165">
          <cell r="B165">
            <v>6247</v>
          </cell>
          <cell r="C165">
            <v>987</v>
          </cell>
          <cell r="D165">
            <v>7146</v>
          </cell>
          <cell r="E165">
            <v>1540</v>
          </cell>
          <cell r="F165">
            <v>3831</v>
          </cell>
          <cell r="G165">
            <v>1210</v>
          </cell>
          <cell r="H165">
            <v>3419</v>
          </cell>
          <cell r="I165">
            <v>9506</v>
          </cell>
          <cell r="J165">
            <v>1798</v>
          </cell>
          <cell r="K165">
            <v>10948</v>
          </cell>
          <cell r="L165">
            <v>5669</v>
          </cell>
          <cell r="M165">
            <v>5175</v>
          </cell>
          <cell r="N165">
            <v>3381</v>
          </cell>
          <cell r="O165">
            <v>4165</v>
          </cell>
          <cell r="P165">
            <v>5987</v>
          </cell>
          <cell r="Q165">
            <v>23838</v>
          </cell>
          <cell r="R165">
            <v>4770</v>
          </cell>
          <cell r="S165">
            <v>260</v>
          </cell>
          <cell r="T165">
            <v>3323</v>
          </cell>
          <cell r="U165">
            <v>8293</v>
          </cell>
          <cell r="V165">
            <v>4056</v>
          </cell>
          <cell r="W165">
            <v>3036</v>
          </cell>
          <cell r="X165">
            <v>7972</v>
          </cell>
          <cell r="Y165">
            <v>15046</v>
          </cell>
          <cell r="Z165">
            <v>9954</v>
          </cell>
          <cell r="AA165">
            <v>9511</v>
          </cell>
          <cell r="AB165">
            <v>6295</v>
          </cell>
          <cell r="AC165">
            <v>3475</v>
          </cell>
          <cell r="AD165">
            <v>1020</v>
          </cell>
          <cell r="AE165">
            <v>1838</v>
          </cell>
          <cell r="AF165">
            <v>5046</v>
          </cell>
          <cell r="AG165">
            <v>11364</v>
          </cell>
          <cell r="AH165">
            <v>2546</v>
          </cell>
          <cell r="AI165">
            <v>2843</v>
          </cell>
          <cell r="AJ165">
            <v>5351</v>
          </cell>
          <cell r="AK165">
            <v>9912</v>
          </cell>
          <cell r="AL165">
            <v>6731</v>
          </cell>
          <cell r="AM165">
            <v>16642</v>
          </cell>
          <cell r="AN165">
            <v>1110</v>
          </cell>
          <cell r="AO165">
            <v>6014</v>
          </cell>
          <cell r="AP165">
            <v>7117</v>
          </cell>
          <cell r="AQ165">
            <v>1412</v>
          </cell>
          <cell r="AR165">
            <v>11408</v>
          </cell>
          <cell r="AS165">
            <v>11876</v>
          </cell>
          <cell r="AT165">
            <v>7644</v>
          </cell>
          <cell r="AU165">
            <v>14280</v>
          </cell>
          <cell r="AV165">
            <v>13803</v>
          </cell>
          <cell r="AW165">
            <v>12945</v>
          </cell>
          <cell r="AX165">
            <v>1818</v>
          </cell>
          <cell r="AY165">
            <v>5181</v>
          </cell>
          <cell r="AZ165">
            <v>24546</v>
          </cell>
          <cell r="BA165">
            <v>219996</v>
          </cell>
          <cell r="BB165">
            <v>20654</v>
          </cell>
          <cell r="BC165">
            <v>-145</v>
          </cell>
          <cell r="BD165">
            <v>240175</v>
          </cell>
          <cell r="BE165">
            <v>1.4</v>
          </cell>
          <cell r="BF165">
            <v>0.1</v>
          </cell>
          <cell r="BG165">
            <v>1.1000000000000001</v>
          </cell>
          <cell r="BH165">
            <v>-1.6</v>
          </cell>
          <cell r="BI165">
            <v>0.9</v>
          </cell>
          <cell r="BJ165">
            <v>0.9</v>
          </cell>
          <cell r="BK165">
            <v>1.3</v>
          </cell>
          <cell r="BL165">
            <v>0.6</v>
          </cell>
          <cell r="BM165">
            <v>7.8</v>
          </cell>
          <cell r="BN165">
            <v>1.5</v>
          </cell>
          <cell r="BO165">
            <v>0.3</v>
          </cell>
          <cell r="BP165">
            <v>0.9</v>
          </cell>
          <cell r="BQ165">
            <v>1.8</v>
          </cell>
          <cell r="BR165">
            <v>1.3</v>
          </cell>
          <cell r="BS165">
            <v>-0.6</v>
          </cell>
          <cell r="BT165">
            <v>0.6</v>
          </cell>
          <cell r="BU165">
            <v>0.2</v>
          </cell>
          <cell r="BV165">
            <v>2</v>
          </cell>
          <cell r="BW165">
            <v>1.5</v>
          </cell>
          <cell r="BX165">
            <v>0.7</v>
          </cell>
          <cell r="BY165">
            <v>3</v>
          </cell>
          <cell r="BZ165">
            <v>5.3</v>
          </cell>
          <cell r="CA165">
            <v>3.9</v>
          </cell>
          <cell r="CB165">
            <v>4</v>
          </cell>
          <cell r="CC165">
            <v>0.4</v>
          </cell>
          <cell r="CD165">
            <v>0.9</v>
          </cell>
          <cell r="CE165">
            <v>0.2</v>
          </cell>
          <cell r="CF165">
            <v>0.3</v>
          </cell>
          <cell r="CG165">
            <v>0</v>
          </cell>
          <cell r="CH165">
            <v>-0.4</v>
          </cell>
          <cell r="CI165">
            <v>0.7</v>
          </cell>
          <cell r="CJ165">
            <v>0.5</v>
          </cell>
          <cell r="CK165">
            <v>0.4</v>
          </cell>
          <cell r="CL165">
            <v>-0.2</v>
          </cell>
          <cell r="CM165">
            <v>0.1</v>
          </cell>
          <cell r="CN165">
            <v>2.8</v>
          </cell>
          <cell r="CO165">
            <v>-3.2</v>
          </cell>
          <cell r="CP165">
            <v>1.4</v>
          </cell>
          <cell r="CQ165">
            <v>-1.9</v>
          </cell>
          <cell r="CR165">
            <v>-0.4</v>
          </cell>
          <cell r="CS165">
            <v>-0.8</v>
          </cell>
          <cell r="CT165">
            <v>1.7</v>
          </cell>
          <cell r="CU165">
            <v>0.4</v>
          </cell>
          <cell r="CV165">
            <v>0.8</v>
          </cell>
          <cell r="CW165">
            <v>1.5</v>
          </cell>
          <cell r="CX165">
            <v>0.2</v>
          </cell>
          <cell r="CY165">
            <v>0.7</v>
          </cell>
          <cell r="CZ165">
            <v>1.9</v>
          </cell>
          <cell r="DA165">
            <v>1.4</v>
          </cell>
          <cell r="DB165">
            <v>0.5</v>
          </cell>
          <cell r="DC165">
            <v>0.6</v>
          </cell>
          <cell r="DD165">
            <v>1</v>
          </cell>
          <cell r="DE165">
            <v>1.1000000000000001</v>
          </cell>
          <cell r="DF165">
            <v>0.9</v>
          </cell>
          <cell r="DG165">
            <v>6105</v>
          </cell>
          <cell r="DH165">
            <v>986</v>
          </cell>
          <cell r="DI165">
            <v>7017</v>
          </cell>
          <cell r="DJ165">
            <v>1563</v>
          </cell>
          <cell r="DK165">
            <v>3641</v>
          </cell>
          <cell r="DL165">
            <v>1242</v>
          </cell>
          <cell r="DM165">
            <v>3432</v>
          </cell>
          <cell r="DN165">
            <v>9385</v>
          </cell>
          <cell r="DO165">
            <v>1834</v>
          </cell>
          <cell r="DP165">
            <v>10852</v>
          </cell>
          <cell r="DQ165">
            <v>5675</v>
          </cell>
          <cell r="DR165">
            <v>5105</v>
          </cell>
          <cell r="DS165">
            <v>3421</v>
          </cell>
          <cell r="DT165">
            <v>4186</v>
          </cell>
          <cell r="DU165">
            <v>5866</v>
          </cell>
          <cell r="DV165">
            <v>23754</v>
          </cell>
          <cell r="DW165">
            <v>4751</v>
          </cell>
          <cell r="DX165">
            <v>263</v>
          </cell>
          <cell r="DY165">
            <v>3345</v>
          </cell>
          <cell r="DZ165">
            <v>8297</v>
          </cell>
          <cell r="EA165">
            <v>4112</v>
          </cell>
          <cell r="EB165">
            <v>3206</v>
          </cell>
          <cell r="EC165">
            <v>8170</v>
          </cell>
          <cell r="ED165">
            <v>15478</v>
          </cell>
          <cell r="EE165">
            <v>9912</v>
          </cell>
          <cell r="EF165">
            <v>9483</v>
          </cell>
          <cell r="EG165">
            <v>6195</v>
          </cell>
          <cell r="EH165">
            <v>3464</v>
          </cell>
          <cell r="EI165">
            <v>1015</v>
          </cell>
          <cell r="EJ165">
            <v>1822</v>
          </cell>
          <cell r="EK165">
            <v>5015</v>
          </cell>
          <cell r="EL165">
            <v>11311</v>
          </cell>
          <cell r="EM165">
            <v>2485</v>
          </cell>
          <cell r="EN165">
            <v>2813</v>
          </cell>
          <cell r="EO165">
            <v>5254</v>
          </cell>
          <cell r="EP165">
            <v>9915</v>
          </cell>
          <cell r="EQ165">
            <v>6744</v>
          </cell>
          <cell r="ER165">
            <v>16654</v>
          </cell>
          <cell r="ES165">
            <v>1103</v>
          </cell>
          <cell r="ET165">
            <v>5985</v>
          </cell>
          <cell r="EU165">
            <v>7080</v>
          </cell>
          <cell r="EV165">
            <v>1404</v>
          </cell>
          <cell r="EW165">
            <v>11338</v>
          </cell>
          <cell r="EX165">
            <v>11804</v>
          </cell>
          <cell r="EY165">
            <v>7603</v>
          </cell>
          <cell r="EZ165">
            <v>14561</v>
          </cell>
          <cell r="FA165">
            <v>13803</v>
          </cell>
          <cell r="FB165">
            <v>12898</v>
          </cell>
          <cell r="FC165">
            <v>1812</v>
          </cell>
          <cell r="FD165">
            <v>5166</v>
          </cell>
          <cell r="FE165">
            <v>24551</v>
          </cell>
          <cell r="FF165">
            <v>219831</v>
          </cell>
          <cell r="FG165">
            <v>20375</v>
          </cell>
          <cell r="FH165">
            <v>378</v>
          </cell>
          <cell r="FI165">
            <v>240266</v>
          </cell>
          <cell r="FJ165">
            <v>-2.8</v>
          </cell>
          <cell r="FK165">
            <v>-0.4</v>
          </cell>
          <cell r="FL165">
            <v>-2.2999999999999998</v>
          </cell>
          <cell r="FM165">
            <v>0.7</v>
          </cell>
          <cell r="FN165">
            <v>-6.2</v>
          </cell>
          <cell r="FO165">
            <v>2.6</v>
          </cell>
          <cell r="FP165">
            <v>0.2</v>
          </cell>
          <cell r="FQ165">
            <v>-1.8</v>
          </cell>
          <cell r="FR165">
            <v>9.5</v>
          </cell>
          <cell r="FS165">
            <v>-0.4</v>
          </cell>
          <cell r="FT165">
            <v>1.4</v>
          </cell>
          <cell r="FU165">
            <v>-0.9</v>
          </cell>
          <cell r="FV165">
            <v>4.5999999999999996</v>
          </cell>
          <cell r="FW165">
            <v>1.5</v>
          </cell>
          <cell r="FX165">
            <v>-4</v>
          </cell>
          <cell r="FY165">
            <v>0.3</v>
          </cell>
          <cell r="FZ165">
            <v>-0.8</v>
          </cell>
          <cell r="GA165">
            <v>3</v>
          </cell>
          <cell r="GB165">
            <v>1.7</v>
          </cell>
          <cell r="GC165">
            <v>0.3</v>
          </cell>
          <cell r="GD165">
            <v>3.6</v>
          </cell>
          <cell r="GE165">
            <v>13.4</v>
          </cell>
          <cell r="GF165">
            <v>6.9</v>
          </cell>
          <cell r="GG165">
            <v>7.4</v>
          </cell>
          <cell r="GH165">
            <v>1.2</v>
          </cell>
          <cell r="GI165">
            <v>0.5</v>
          </cell>
          <cell r="GJ165">
            <v>-2.2999999999999998</v>
          </cell>
          <cell r="GK165">
            <v>-0.6</v>
          </cell>
          <cell r="GL165">
            <v>-0.2</v>
          </cell>
          <cell r="GM165">
            <v>-1.9</v>
          </cell>
          <cell r="GN165">
            <v>-0.5</v>
          </cell>
          <cell r="GO165">
            <v>-0.2</v>
          </cell>
          <cell r="GP165">
            <v>-3</v>
          </cell>
          <cell r="GQ165">
            <v>-2.5</v>
          </cell>
          <cell r="GR165">
            <v>-2.8</v>
          </cell>
          <cell r="GS165">
            <v>2.6</v>
          </cell>
          <cell r="GT165">
            <v>-2</v>
          </cell>
          <cell r="GU165">
            <v>1.6</v>
          </cell>
          <cell r="GV165">
            <v>-2.1</v>
          </cell>
          <cell r="GW165">
            <v>-0.6</v>
          </cell>
          <cell r="GX165">
            <v>-1</v>
          </cell>
          <cell r="GY165">
            <v>1.4</v>
          </cell>
          <cell r="GZ165">
            <v>0.1</v>
          </cell>
          <cell r="HA165">
            <v>0.4</v>
          </cell>
          <cell r="HB165">
            <v>1.2</v>
          </cell>
          <cell r="HC165">
            <v>1.2</v>
          </cell>
          <cell r="HD165">
            <v>0.7</v>
          </cell>
          <cell r="HE165">
            <v>-2.6</v>
          </cell>
          <cell r="HF165">
            <v>0.9</v>
          </cell>
          <cell r="HG165">
            <v>0.2</v>
          </cell>
          <cell r="HH165">
            <v>0.6</v>
          </cell>
          <cell r="HI165">
            <v>0.5</v>
          </cell>
          <cell r="HJ165">
            <v>-0.2</v>
          </cell>
          <cell r="HK165">
            <v>0.8</v>
          </cell>
          <cell r="HL165">
            <v>4758</v>
          </cell>
          <cell r="HM165">
            <v>981</v>
          </cell>
          <cell r="HN165">
            <v>5806</v>
          </cell>
          <cell r="HO165">
            <v>1541</v>
          </cell>
          <cell r="HP165">
            <v>3523</v>
          </cell>
          <cell r="HQ165">
            <v>1194</v>
          </cell>
          <cell r="HR165">
            <v>3320</v>
          </cell>
          <cell r="HS165">
            <v>9115</v>
          </cell>
          <cell r="HT165">
            <v>1633</v>
          </cell>
          <cell r="HU165">
            <v>10423</v>
          </cell>
          <cell r="HV165">
            <v>5508</v>
          </cell>
          <cell r="HW165">
            <v>5021</v>
          </cell>
          <cell r="HX165">
            <v>3210</v>
          </cell>
          <cell r="HY165">
            <v>3941</v>
          </cell>
          <cell r="HZ165">
            <v>5555</v>
          </cell>
          <cell r="IA165">
            <v>22679</v>
          </cell>
          <cell r="IB165">
            <v>4667</v>
          </cell>
          <cell r="IC165">
            <v>225</v>
          </cell>
          <cell r="ID165">
            <v>3498</v>
          </cell>
          <cell r="IE165">
            <v>8243</v>
          </cell>
          <cell r="IF165">
            <v>3747</v>
          </cell>
          <cell r="IG165">
            <v>3043</v>
          </cell>
          <cell r="IH165">
            <v>7546</v>
          </cell>
          <cell r="II165">
            <v>14298</v>
          </cell>
          <cell r="IJ165">
            <v>9436</v>
          </cell>
          <cell r="IK165">
            <v>9019</v>
          </cell>
          <cell r="IL165">
            <v>6141</v>
          </cell>
          <cell r="IM165">
            <v>3369</v>
          </cell>
          <cell r="IN165">
            <v>980</v>
          </cell>
          <cell r="IO165">
            <v>1761</v>
          </cell>
          <cell r="IP165">
            <v>4916</v>
          </cell>
          <cell r="IQ165">
            <v>11003</v>
          </cell>
        </row>
        <row r="166">
          <cell r="B166">
            <v>6615</v>
          </cell>
          <cell r="C166">
            <v>988</v>
          </cell>
          <cell r="D166">
            <v>7476</v>
          </cell>
          <cell r="E166">
            <v>1529</v>
          </cell>
          <cell r="F166">
            <v>3812</v>
          </cell>
          <cell r="G166">
            <v>1185</v>
          </cell>
          <cell r="H166">
            <v>3481</v>
          </cell>
          <cell r="I166">
            <v>9520</v>
          </cell>
          <cell r="J166">
            <v>1787</v>
          </cell>
          <cell r="K166">
            <v>10964</v>
          </cell>
          <cell r="L166">
            <v>5699</v>
          </cell>
          <cell r="M166">
            <v>5201</v>
          </cell>
          <cell r="N166">
            <v>3427</v>
          </cell>
          <cell r="O166">
            <v>4230</v>
          </cell>
          <cell r="P166">
            <v>6003</v>
          </cell>
          <cell r="Q166">
            <v>24034</v>
          </cell>
          <cell r="R166">
            <v>4768</v>
          </cell>
          <cell r="S166">
            <v>266</v>
          </cell>
          <cell r="T166">
            <v>3355</v>
          </cell>
          <cell r="U166">
            <v>8326</v>
          </cell>
          <cell r="V166">
            <v>4099</v>
          </cell>
          <cell r="W166">
            <v>3077</v>
          </cell>
          <cell r="X166">
            <v>8278</v>
          </cell>
          <cell r="Y166">
            <v>15432</v>
          </cell>
          <cell r="Z166">
            <v>10092</v>
          </cell>
          <cell r="AA166">
            <v>9622</v>
          </cell>
          <cell r="AB166">
            <v>6387</v>
          </cell>
          <cell r="AC166">
            <v>3539</v>
          </cell>
          <cell r="AD166">
            <v>1026</v>
          </cell>
          <cell r="AE166">
            <v>1831</v>
          </cell>
          <cell r="AF166">
            <v>5151</v>
          </cell>
          <cell r="AG166">
            <v>11544</v>
          </cell>
          <cell r="AH166">
            <v>2603</v>
          </cell>
          <cell r="AI166">
            <v>2835</v>
          </cell>
          <cell r="AJ166">
            <v>5411</v>
          </cell>
          <cell r="AK166">
            <v>10165</v>
          </cell>
          <cell r="AL166">
            <v>6762</v>
          </cell>
          <cell r="AM166">
            <v>16980</v>
          </cell>
          <cell r="AN166">
            <v>1108</v>
          </cell>
          <cell r="AO166">
            <v>5993</v>
          </cell>
          <cell r="AP166">
            <v>7094</v>
          </cell>
          <cell r="AQ166">
            <v>1451</v>
          </cell>
          <cell r="AR166">
            <v>11637</v>
          </cell>
          <cell r="AS166">
            <v>12138</v>
          </cell>
          <cell r="AT166">
            <v>7799</v>
          </cell>
          <cell r="AU166">
            <v>14222</v>
          </cell>
          <cell r="AV166">
            <v>13937</v>
          </cell>
          <cell r="AW166">
            <v>13013</v>
          </cell>
          <cell r="AX166">
            <v>1854</v>
          </cell>
          <cell r="AY166">
            <v>5216</v>
          </cell>
          <cell r="AZ166">
            <v>24674</v>
          </cell>
          <cell r="BA166">
            <v>222601</v>
          </cell>
          <cell r="BB166">
            <v>20915</v>
          </cell>
          <cell r="BC166">
            <v>120</v>
          </cell>
          <cell r="BD166">
            <v>243302</v>
          </cell>
          <cell r="BE166">
            <v>5.9</v>
          </cell>
          <cell r="BF166">
            <v>0</v>
          </cell>
          <cell r="BG166">
            <v>4.5999999999999996</v>
          </cell>
          <cell r="BH166">
            <v>-0.7</v>
          </cell>
          <cell r="BI166">
            <v>-0.5</v>
          </cell>
          <cell r="BJ166">
            <v>-2.1</v>
          </cell>
          <cell r="BK166">
            <v>1.8</v>
          </cell>
          <cell r="BL166">
            <v>0.1</v>
          </cell>
          <cell r="BM166">
            <v>-0.6</v>
          </cell>
          <cell r="BN166">
            <v>0.1</v>
          </cell>
          <cell r="BO166">
            <v>0.5</v>
          </cell>
          <cell r="BP166">
            <v>0.5</v>
          </cell>
          <cell r="BQ166">
            <v>1.3</v>
          </cell>
          <cell r="BR166">
            <v>1.6</v>
          </cell>
          <cell r="BS166">
            <v>0.3</v>
          </cell>
          <cell r="BT166">
            <v>0.8</v>
          </cell>
          <cell r="BU166">
            <v>0</v>
          </cell>
          <cell r="BV166">
            <v>2.1</v>
          </cell>
          <cell r="BW166">
            <v>1</v>
          </cell>
          <cell r="BX166">
            <v>0.4</v>
          </cell>
          <cell r="BY166">
            <v>1.1000000000000001</v>
          </cell>
          <cell r="BZ166">
            <v>1.4</v>
          </cell>
          <cell r="CA166">
            <v>3.8</v>
          </cell>
          <cell r="CB166">
            <v>2.6</v>
          </cell>
          <cell r="CC166">
            <v>1.4</v>
          </cell>
          <cell r="CD166">
            <v>1.2</v>
          </cell>
          <cell r="CE166">
            <v>1.5</v>
          </cell>
          <cell r="CF166">
            <v>1.8</v>
          </cell>
          <cell r="CG166">
            <v>0.6</v>
          </cell>
          <cell r="CH166">
            <v>-0.3</v>
          </cell>
          <cell r="CI166">
            <v>2.1</v>
          </cell>
          <cell r="CJ166">
            <v>1.6</v>
          </cell>
          <cell r="CK166">
            <v>2.2000000000000002</v>
          </cell>
          <cell r="CL166">
            <v>-0.3</v>
          </cell>
          <cell r="CM166">
            <v>1.1000000000000001</v>
          </cell>
          <cell r="CN166">
            <v>2.6</v>
          </cell>
          <cell r="CO166">
            <v>0.5</v>
          </cell>
          <cell r="CP166">
            <v>2</v>
          </cell>
          <cell r="CQ166">
            <v>-0.2</v>
          </cell>
          <cell r="CR166">
            <v>-0.4</v>
          </cell>
          <cell r="CS166">
            <v>-0.3</v>
          </cell>
          <cell r="CT166">
            <v>2.8</v>
          </cell>
          <cell r="CU166">
            <v>2</v>
          </cell>
          <cell r="CV166">
            <v>2.2000000000000002</v>
          </cell>
          <cell r="CW166">
            <v>2</v>
          </cell>
          <cell r="CX166">
            <v>-0.4</v>
          </cell>
          <cell r="CY166">
            <v>1</v>
          </cell>
          <cell r="CZ166">
            <v>0.5</v>
          </cell>
          <cell r="DA166">
            <v>1.9</v>
          </cell>
          <cell r="DB166">
            <v>0.7</v>
          </cell>
          <cell r="DC166">
            <v>0.5</v>
          </cell>
          <cell r="DD166">
            <v>1.2</v>
          </cell>
          <cell r="DE166">
            <v>1.3</v>
          </cell>
          <cell r="DF166">
            <v>1.3</v>
          </cell>
          <cell r="DG166">
            <v>6539</v>
          </cell>
          <cell r="DH166">
            <v>980</v>
          </cell>
          <cell r="DI166">
            <v>7396</v>
          </cell>
          <cell r="DJ166">
            <v>1532</v>
          </cell>
          <cell r="DK166">
            <v>3849</v>
          </cell>
          <cell r="DL166">
            <v>1177</v>
          </cell>
          <cell r="DM166">
            <v>3398</v>
          </cell>
          <cell r="DN166">
            <v>9501</v>
          </cell>
          <cell r="DO166">
            <v>1971</v>
          </cell>
          <cell r="DP166">
            <v>11084</v>
          </cell>
          <cell r="DQ166">
            <v>5670</v>
          </cell>
          <cell r="DR166">
            <v>5281</v>
          </cell>
          <cell r="DS166">
            <v>3439</v>
          </cell>
          <cell r="DT166">
            <v>4215</v>
          </cell>
          <cell r="DU166">
            <v>6045</v>
          </cell>
          <cell r="DV166">
            <v>24099</v>
          </cell>
          <cell r="DW166">
            <v>4766</v>
          </cell>
          <cell r="DX166">
            <v>263</v>
          </cell>
          <cell r="DY166">
            <v>3341</v>
          </cell>
          <cell r="DZ166">
            <v>8307</v>
          </cell>
          <cell r="EA166">
            <v>4060</v>
          </cell>
          <cell r="EB166">
            <v>3022</v>
          </cell>
          <cell r="EC166">
            <v>8110</v>
          </cell>
          <cell r="ED166">
            <v>15170</v>
          </cell>
          <cell r="EE166">
            <v>10176</v>
          </cell>
          <cell r="EF166">
            <v>9612</v>
          </cell>
          <cell r="EG166">
            <v>6407</v>
          </cell>
          <cell r="EH166">
            <v>3475</v>
          </cell>
          <cell r="EI166">
            <v>1030</v>
          </cell>
          <cell r="EJ166">
            <v>1854</v>
          </cell>
          <cell r="EK166">
            <v>5090</v>
          </cell>
          <cell r="EL166">
            <v>11477</v>
          </cell>
          <cell r="EM166">
            <v>2635</v>
          </cell>
          <cell r="EN166">
            <v>2862</v>
          </cell>
          <cell r="EO166">
            <v>5470</v>
          </cell>
          <cell r="EP166">
            <v>10107</v>
          </cell>
          <cell r="EQ166">
            <v>6726</v>
          </cell>
          <cell r="ER166">
            <v>16889</v>
          </cell>
          <cell r="ES166">
            <v>1111</v>
          </cell>
          <cell r="ET166">
            <v>6026</v>
          </cell>
          <cell r="EU166">
            <v>7128</v>
          </cell>
          <cell r="EV166">
            <v>1454</v>
          </cell>
          <cell r="EW166">
            <v>11646</v>
          </cell>
          <cell r="EX166">
            <v>12151</v>
          </cell>
          <cell r="EY166">
            <v>7824</v>
          </cell>
          <cell r="EZ166">
            <v>13950</v>
          </cell>
          <cell r="FA166">
            <v>13920</v>
          </cell>
          <cell r="FB166">
            <v>12932</v>
          </cell>
          <cell r="FC166">
            <v>1851</v>
          </cell>
          <cell r="FD166">
            <v>5230</v>
          </cell>
          <cell r="FE166">
            <v>24689</v>
          </cell>
          <cell r="FF166">
            <v>222134</v>
          </cell>
          <cell r="FG166">
            <v>21185</v>
          </cell>
          <cell r="FH166">
            <v>-453</v>
          </cell>
          <cell r="FI166">
            <v>242518</v>
          </cell>
          <cell r="FJ166">
            <v>7.1</v>
          </cell>
          <cell r="FK166">
            <v>-0.6</v>
          </cell>
          <cell r="FL166">
            <v>5.4</v>
          </cell>
          <cell r="FM166">
            <v>-2</v>
          </cell>
          <cell r="FN166">
            <v>5.7</v>
          </cell>
          <cell r="FO166">
            <v>-5.2</v>
          </cell>
          <cell r="FP166">
            <v>-1</v>
          </cell>
          <cell r="FQ166">
            <v>1.2</v>
          </cell>
          <cell r="FR166">
            <v>7.5</v>
          </cell>
          <cell r="FS166">
            <v>2.1</v>
          </cell>
          <cell r="FT166">
            <v>-0.1</v>
          </cell>
          <cell r="FU166">
            <v>3.5</v>
          </cell>
          <cell r="FV166">
            <v>0.5</v>
          </cell>
          <cell r="FW166">
            <v>0.7</v>
          </cell>
          <cell r="FX166">
            <v>3.1</v>
          </cell>
          <cell r="FY166">
            <v>1.5</v>
          </cell>
          <cell r="FZ166">
            <v>0.3</v>
          </cell>
          <cell r="GA166">
            <v>0.1</v>
          </cell>
          <cell r="GB166">
            <v>-0.1</v>
          </cell>
          <cell r="GC166">
            <v>0.1</v>
          </cell>
          <cell r="GD166">
            <v>-1.3</v>
          </cell>
          <cell r="GE166">
            <v>-5.7</v>
          </cell>
          <cell r="GF166">
            <v>-0.7</v>
          </cell>
          <cell r="GG166">
            <v>-2</v>
          </cell>
          <cell r="GH166">
            <v>2.7</v>
          </cell>
          <cell r="GI166">
            <v>1.4</v>
          </cell>
          <cell r="GJ166">
            <v>3.4</v>
          </cell>
          <cell r="GK166">
            <v>0.3</v>
          </cell>
          <cell r="GL166">
            <v>1.4</v>
          </cell>
          <cell r="GM166">
            <v>1.7</v>
          </cell>
          <cell r="GN166">
            <v>1.5</v>
          </cell>
          <cell r="GO166">
            <v>1.5</v>
          </cell>
          <cell r="GP166">
            <v>6.1</v>
          </cell>
          <cell r="GQ166">
            <v>1.7</v>
          </cell>
          <cell r="GR166">
            <v>4.0999999999999996</v>
          </cell>
          <cell r="GS166">
            <v>1.9</v>
          </cell>
          <cell r="GT166">
            <v>-0.3</v>
          </cell>
          <cell r="GU166">
            <v>1.4</v>
          </cell>
          <cell r="GV166">
            <v>0.7</v>
          </cell>
          <cell r="GW166">
            <v>0.7</v>
          </cell>
          <cell r="GX166">
            <v>0.7</v>
          </cell>
          <cell r="GY166">
            <v>3.5</v>
          </cell>
          <cell r="GZ166">
            <v>2.7</v>
          </cell>
          <cell r="HA166">
            <v>2.9</v>
          </cell>
          <cell r="HB166">
            <v>2.9</v>
          </cell>
          <cell r="HC166">
            <v>-4.2</v>
          </cell>
          <cell r="HD166">
            <v>0.9</v>
          </cell>
          <cell r="HE166">
            <v>0.3</v>
          </cell>
          <cell r="HF166">
            <v>2.1</v>
          </cell>
          <cell r="HG166">
            <v>1.2</v>
          </cell>
          <cell r="HH166">
            <v>0.6</v>
          </cell>
          <cell r="HI166">
            <v>1</v>
          </cell>
          <cell r="HJ166">
            <v>4</v>
          </cell>
          <cell r="HK166">
            <v>0.9</v>
          </cell>
          <cell r="HL166">
            <v>4797</v>
          </cell>
          <cell r="HM166">
            <v>975</v>
          </cell>
          <cell r="HN166">
            <v>5828</v>
          </cell>
          <cell r="HO166">
            <v>1524</v>
          </cell>
          <cell r="HP166">
            <v>3857</v>
          </cell>
          <cell r="HQ166">
            <v>1170</v>
          </cell>
          <cell r="HR166">
            <v>3421</v>
          </cell>
          <cell r="HS166">
            <v>9507</v>
          </cell>
          <cell r="HT166">
            <v>2076</v>
          </cell>
          <cell r="HU166">
            <v>11170</v>
          </cell>
          <cell r="HV166">
            <v>5431</v>
          </cell>
          <cell r="HW166">
            <v>5261</v>
          </cell>
          <cell r="HX166">
            <v>3452</v>
          </cell>
          <cell r="HY166">
            <v>4191</v>
          </cell>
          <cell r="HZ166">
            <v>5935</v>
          </cell>
          <cell r="IA166">
            <v>23752</v>
          </cell>
          <cell r="IB166">
            <v>4785</v>
          </cell>
          <cell r="IC166">
            <v>281</v>
          </cell>
          <cell r="ID166">
            <v>3211</v>
          </cell>
          <cell r="IE166">
            <v>8258</v>
          </cell>
          <cell r="IF166">
            <v>4050</v>
          </cell>
          <cell r="IG166">
            <v>2867</v>
          </cell>
          <cell r="IH166">
            <v>8404</v>
          </cell>
          <cell r="II166">
            <v>15258</v>
          </cell>
          <cell r="IJ166">
            <v>10258</v>
          </cell>
          <cell r="IK166">
            <v>9368</v>
          </cell>
          <cell r="IL166">
            <v>6210</v>
          </cell>
          <cell r="IM166">
            <v>3439</v>
          </cell>
          <cell r="IN166">
            <v>988</v>
          </cell>
          <cell r="IO166">
            <v>1842</v>
          </cell>
          <cell r="IP166">
            <v>5079</v>
          </cell>
          <cell r="IQ166">
            <v>11317</v>
          </cell>
        </row>
        <row r="167">
          <cell r="B167">
            <v>6994</v>
          </cell>
          <cell r="C167">
            <v>996</v>
          </cell>
          <cell r="D167">
            <v>7829</v>
          </cell>
          <cell r="E167">
            <v>1574</v>
          </cell>
          <cell r="F167">
            <v>3669</v>
          </cell>
          <cell r="G167">
            <v>1153</v>
          </cell>
          <cell r="H167">
            <v>3577</v>
          </cell>
          <cell r="I167">
            <v>9514</v>
          </cell>
          <cell r="J167">
            <v>1667</v>
          </cell>
          <cell r="K167">
            <v>10871</v>
          </cell>
          <cell r="L167">
            <v>5799</v>
          </cell>
          <cell r="M167">
            <v>5239</v>
          </cell>
          <cell r="N167">
            <v>3444</v>
          </cell>
          <cell r="O167">
            <v>4307</v>
          </cell>
          <cell r="P167">
            <v>6071</v>
          </cell>
          <cell r="Q167">
            <v>24333</v>
          </cell>
          <cell r="R167">
            <v>4791</v>
          </cell>
          <cell r="S167">
            <v>271</v>
          </cell>
          <cell r="T167">
            <v>3368</v>
          </cell>
          <cell r="U167">
            <v>8370</v>
          </cell>
          <cell r="V167">
            <v>4152</v>
          </cell>
          <cell r="W167">
            <v>3028</v>
          </cell>
          <cell r="X167">
            <v>8545</v>
          </cell>
          <cell r="Y167">
            <v>15694</v>
          </cell>
          <cell r="Z167">
            <v>10251</v>
          </cell>
          <cell r="AA167">
            <v>9775</v>
          </cell>
          <cell r="AB167">
            <v>6564</v>
          </cell>
          <cell r="AC167">
            <v>3620</v>
          </cell>
          <cell r="AD167">
            <v>1037</v>
          </cell>
          <cell r="AE167">
            <v>1844</v>
          </cell>
          <cell r="AF167">
            <v>5225</v>
          </cell>
          <cell r="AG167">
            <v>11705</v>
          </cell>
          <cell r="AH167">
            <v>2694</v>
          </cell>
          <cell r="AI167">
            <v>2886</v>
          </cell>
          <cell r="AJ167">
            <v>5561</v>
          </cell>
          <cell r="AK167">
            <v>10431</v>
          </cell>
          <cell r="AL167">
            <v>6966</v>
          </cell>
          <cell r="AM167">
            <v>17430</v>
          </cell>
          <cell r="AN167">
            <v>1123</v>
          </cell>
          <cell r="AO167">
            <v>6008</v>
          </cell>
          <cell r="AP167">
            <v>7132</v>
          </cell>
          <cell r="AQ167">
            <v>1507</v>
          </cell>
          <cell r="AR167">
            <v>12014</v>
          </cell>
          <cell r="AS167">
            <v>12548</v>
          </cell>
          <cell r="AT167">
            <v>8012</v>
          </cell>
          <cell r="AU167">
            <v>14330</v>
          </cell>
          <cell r="AV167">
            <v>14081</v>
          </cell>
          <cell r="AW167">
            <v>12877</v>
          </cell>
          <cell r="AX167">
            <v>1891</v>
          </cell>
          <cell r="AY167">
            <v>5252</v>
          </cell>
          <cell r="AZ167">
            <v>24808</v>
          </cell>
          <cell r="BA167">
            <v>225772</v>
          </cell>
          <cell r="BB167">
            <v>21175</v>
          </cell>
          <cell r="BC167">
            <v>329</v>
          </cell>
          <cell r="BD167">
            <v>246941</v>
          </cell>
          <cell r="BE167">
            <v>5.7</v>
          </cell>
          <cell r="BF167">
            <v>0.9</v>
          </cell>
          <cell r="BG167">
            <v>4.7</v>
          </cell>
          <cell r="BH167">
            <v>2.9</v>
          </cell>
          <cell r="BI167">
            <v>-3.7</v>
          </cell>
          <cell r="BJ167">
            <v>-2.7</v>
          </cell>
          <cell r="BK167">
            <v>2.8</v>
          </cell>
          <cell r="BL167">
            <v>-0.1</v>
          </cell>
          <cell r="BM167">
            <v>-6.8</v>
          </cell>
          <cell r="BN167">
            <v>-0.8</v>
          </cell>
          <cell r="BO167">
            <v>1.8</v>
          </cell>
          <cell r="BP167">
            <v>0.7</v>
          </cell>
          <cell r="BQ167">
            <v>0.5</v>
          </cell>
          <cell r="BR167">
            <v>1.8</v>
          </cell>
          <cell r="BS167">
            <v>1.1000000000000001</v>
          </cell>
          <cell r="BT167">
            <v>1.2</v>
          </cell>
          <cell r="BU167">
            <v>0.5</v>
          </cell>
          <cell r="BV167">
            <v>2</v>
          </cell>
          <cell r="BW167">
            <v>0.4</v>
          </cell>
          <cell r="BX167">
            <v>0.5</v>
          </cell>
          <cell r="BY167">
            <v>1.3</v>
          </cell>
          <cell r="BZ167">
            <v>-1.6</v>
          </cell>
          <cell r="CA167">
            <v>3.2</v>
          </cell>
          <cell r="CB167">
            <v>1.7</v>
          </cell>
          <cell r="CC167">
            <v>1.6</v>
          </cell>
          <cell r="CD167">
            <v>1.6</v>
          </cell>
          <cell r="CE167">
            <v>2.8</v>
          </cell>
          <cell r="CF167">
            <v>2.2999999999999998</v>
          </cell>
          <cell r="CG167">
            <v>1</v>
          </cell>
          <cell r="CH167">
            <v>0.7</v>
          </cell>
          <cell r="CI167">
            <v>1.4</v>
          </cell>
          <cell r="CJ167">
            <v>1.4</v>
          </cell>
          <cell r="CK167">
            <v>3.5</v>
          </cell>
          <cell r="CL167">
            <v>1.8</v>
          </cell>
          <cell r="CM167">
            <v>2.8</v>
          </cell>
          <cell r="CN167">
            <v>2.6</v>
          </cell>
          <cell r="CO167">
            <v>3</v>
          </cell>
          <cell r="CP167">
            <v>2.6</v>
          </cell>
          <cell r="CQ167">
            <v>1.4</v>
          </cell>
          <cell r="CR167">
            <v>0.2</v>
          </cell>
          <cell r="CS167">
            <v>0.5</v>
          </cell>
          <cell r="CT167">
            <v>3.8</v>
          </cell>
          <cell r="CU167">
            <v>3.2</v>
          </cell>
          <cell r="CV167">
            <v>3.4</v>
          </cell>
          <cell r="CW167">
            <v>2.7</v>
          </cell>
          <cell r="CX167">
            <v>0.8</v>
          </cell>
          <cell r="CY167">
            <v>1</v>
          </cell>
          <cell r="CZ167">
            <v>-1</v>
          </cell>
          <cell r="DA167">
            <v>2</v>
          </cell>
          <cell r="DB167">
            <v>0.7</v>
          </cell>
          <cell r="DC167">
            <v>0.5</v>
          </cell>
          <cell r="DD167">
            <v>1.4</v>
          </cell>
          <cell r="DE167">
            <v>1.2</v>
          </cell>
          <cell r="DF167">
            <v>1.5</v>
          </cell>
          <cell r="DG167">
            <v>7022</v>
          </cell>
          <cell r="DH167">
            <v>1005</v>
          </cell>
          <cell r="DI167">
            <v>7867</v>
          </cell>
          <cell r="DJ167">
            <v>1532</v>
          </cell>
          <cell r="DK167">
            <v>3956</v>
          </cell>
          <cell r="DL167">
            <v>1118</v>
          </cell>
          <cell r="DM167">
            <v>3608</v>
          </cell>
          <cell r="DN167">
            <v>9723</v>
          </cell>
          <cell r="DO167">
            <v>1420</v>
          </cell>
          <cell r="DP167">
            <v>10897</v>
          </cell>
          <cell r="DQ167">
            <v>5798</v>
          </cell>
          <cell r="DR167">
            <v>5206</v>
          </cell>
          <cell r="DS167">
            <v>3422</v>
          </cell>
          <cell r="DT167">
            <v>4227</v>
          </cell>
          <cell r="DU167">
            <v>6126</v>
          </cell>
          <cell r="DV167">
            <v>24241</v>
          </cell>
          <cell r="DW167">
            <v>4795</v>
          </cell>
          <cell r="DX167">
            <v>271</v>
          </cell>
          <cell r="DY167">
            <v>3358</v>
          </cell>
          <cell r="DZ167">
            <v>8366</v>
          </cell>
          <cell r="EA167">
            <v>4089</v>
          </cell>
          <cell r="EB167">
            <v>2992</v>
          </cell>
          <cell r="EC167">
            <v>8526</v>
          </cell>
          <cell r="ED167">
            <v>15572</v>
          </cell>
          <cell r="EE167">
            <v>10198</v>
          </cell>
          <cell r="EF167">
            <v>9819</v>
          </cell>
          <cell r="EG167">
            <v>6587</v>
          </cell>
          <cell r="EH167">
            <v>3660</v>
          </cell>
          <cell r="EI167">
            <v>1034</v>
          </cell>
          <cell r="EJ167">
            <v>1817</v>
          </cell>
          <cell r="EK167">
            <v>5308</v>
          </cell>
          <cell r="EL167">
            <v>11787</v>
          </cell>
          <cell r="EM167">
            <v>2668</v>
          </cell>
          <cell r="EN167">
            <v>2819</v>
          </cell>
          <cell r="EO167">
            <v>5475</v>
          </cell>
          <cell r="EP167">
            <v>10484</v>
          </cell>
          <cell r="EQ167">
            <v>6981</v>
          </cell>
          <cell r="ER167">
            <v>17499</v>
          </cell>
          <cell r="ES167">
            <v>1120</v>
          </cell>
          <cell r="ET167">
            <v>5978</v>
          </cell>
          <cell r="EU167">
            <v>7101</v>
          </cell>
          <cell r="EV167">
            <v>1503</v>
          </cell>
          <cell r="EW167">
            <v>11996</v>
          </cell>
          <cell r="EX167">
            <v>12526</v>
          </cell>
          <cell r="EY167">
            <v>7983</v>
          </cell>
          <cell r="EZ167">
            <v>14295</v>
          </cell>
          <cell r="FA167">
            <v>14094</v>
          </cell>
          <cell r="FB167">
            <v>12960</v>
          </cell>
          <cell r="FC167">
            <v>1890</v>
          </cell>
          <cell r="FD167">
            <v>5257</v>
          </cell>
          <cell r="FE167">
            <v>24779</v>
          </cell>
          <cell r="FF167">
            <v>225641</v>
          </cell>
          <cell r="FG167">
            <v>21172</v>
          </cell>
          <cell r="FH167">
            <v>670</v>
          </cell>
          <cell r="FI167">
            <v>247148</v>
          </cell>
          <cell r="FJ167">
            <v>7.4</v>
          </cell>
          <cell r="FK167">
            <v>2.5</v>
          </cell>
          <cell r="FL167">
            <v>6.4</v>
          </cell>
          <cell r="FM167">
            <v>0</v>
          </cell>
          <cell r="FN167">
            <v>2.8</v>
          </cell>
          <cell r="FO167">
            <v>-5</v>
          </cell>
          <cell r="FP167">
            <v>6.2</v>
          </cell>
          <cell r="FQ167">
            <v>2.2999999999999998</v>
          </cell>
          <cell r="FR167">
            <v>-27.9</v>
          </cell>
          <cell r="FS167">
            <v>-1.7</v>
          </cell>
          <cell r="FT167">
            <v>2.2999999999999998</v>
          </cell>
          <cell r="FU167">
            <v>-1.4</v>
          </cell>
          <cell r="FV167">
            <v>-0.5</v>
          </cell>
          <cell r="FW167">
            <v>0.3</v>
          </cell>
          <cell r="FX167">
            <v>1.3</v>
          </cell>
          <cell r="FY167">
            <v>0.6</v>
          </cell>
          <cell r="FZ167">
            <v>0.6</v>
          </cell>
          <cell r="GA167">
            <v>3.1</v>
          </cell>
          <cell r="GB167">
            <v>0.5</v>
          </cell>
          <cell r="GC167">
            <v>0.7</v>
          </cell>
          <cell r="GD167">
            <v>0.7</v>
          </cell>
          <cell r="GE167">
            <v>-1</v>
          </cell>
          <cell r="GF167">
            <v>5.0999999999999996</v>
          </cell>
          <cell r="GG167">
            <v>2.7</v>
          </cell>
          <cell r="GH167">
            <v>0.2</v>
          </cell>
          <cell r="GI167">
            <v>2.2000000000000002</v>
          </cell>
          <cell r="GJ167">
            <v>2.8</v>
          </cell>
          <cell r="GK167">
            <v>5.3</v>
          </cell>
          <cell r="GL167">
            <v>0.4</v>
          </cell>
          <cell r="GM167">
            <v>-2</v>
          </cell>
          <cell r="GN167">
            <v>4.3</v>
          </cell>
          <cell r="GO167">
            <v>2.7</v>
          </cell>
          <cell r="GP167">
            <v>1.2</v>
          </cell>
          <cell r="GQ167">
            <v>-1.5</v>
          </cell>
          <cell r="GR167">
            <v>0.1</v>
          </cell>
          <cell r="GS167">
            <v>3.7</v>
          </cell>
          <cell r="GT167">
            <v>3.8</v>
          </cell>
          <cell r="GU167">
            <v>3.6</v>
          </cell>
          <cell r="GV167">
            <v>0.8</v>
          </cell>
          <cell r="GW167">
            <v>-0.8</v>
          </cell>
          <cell r="GX167">
            <v>-0.4</v>
          </cell>
          <cell r="GY167">
            <v>3.4</v>
          </cell>
          <cell r="GZ167">
            <v>3</v>
          </cell>
          <cell r="HA167">
            <v>3.1</v>
          </cell>
          <cell r="HB167">
            <v>2</v>
          </cell>
          <cell r="HC167">
            <v>2.5</v>
          </cell>
          <cell r="HD167">
            <v>1.2</v>
          </cell>
          <cell r="HE167">
            <v>0.2</v>
          </cell>
          <cell r="HF167">
            <v>2.1</v>
          </cell>
          <cell r="HG167">
            <v>0.5</v>
          </cell>
          <cell r="HH167">
            <v>0.4</v>
          </cell>
          <cell r="HI167">
            <v>1.6</v>
          </cell>
          <cell r="HJ167">
            <v>-0.1</v>
          </cell>
          <cell r="HK167">
            <v>1.9</v>
          </cell>
          <cell r="HL167">
            <v>4181</v>
          </cell>
          <cell r="HM167">
            <v>1012</v>
          </cell>
          <cell r="HN167">
            <v>5327</v>
          </cell>
          <cell r="HO167">
            <v>1597</v>
          </cell>
          <cell r="HP167">
            <v>4145</v>
          </cell>
          <cell r="HQ167">
            <v>1148</v>
          </cell>
          <cell r="HR167">
            <v>3642</v>
          </cell>
          <cell r="HS167">
            <v>10068</v>
          </cell>
          <cell r="HT167">
            <v>1441</v>
          </cell>
          <cell r="HU167">
            <v>11260</v>
          </cell>
          <cell r="HV167">
            <v>5770</v>
          </cell>
          <cell r="HW167">
            <v>5312</v>
          </cell>
          <cell r="HX167">
            <v>3520</v>
          </cell>
          <cell r="HY167">
            <v>4390</v>
          </cell>
          <cell r="HZ167">
            <v>6323</v>
          </cell>
          <cell r="IA167">
            <v>24801</v>
          </cell>
          <cell r="IB167">
            <v>4982</v>
          </cell>
          <cell r="IC167">
            <v>312</v>
          </cell>
          <cell r="ID167">
            <v>3238</v>
          </cell>
          <cell r="IE167">
            <v>8552</v>
          </cell>
          <cell r="IF167">
            <v>4217</v>
          </cell>
          <cell r="IG167">
            <v>3234</v>
          </cell>
          <cell r="IH167">
            <v>8519</v>
          </cell>
          <cell r="II167">
            <v>15941</v>
          </cell>
          <cell r="IJ167">
            <v>10248</v>
          </cell>
          <cell r="IK167">
            <v>9633</v>
          </cell>
          <cell r="IL167">
            <v>6733</v>
          </cell>
          <cell r="IM167">
            <v>3676</v>
          </cell>
          <cell r="IN167">
            <v>1083</v>
          </cell>
          <cell r="IO167">
            <v>1859</v>
          </cell>
          <cell r="IP167">
            <v>5350</v>
          </cell>
          <cell r="IQ167">
            <v>11958</v>
          </cell>
        </row>
        <row r="168">
          <cell r="B168">
            <v>7081</v>
          </cell>
          <cell r="C168">
            <v>1012</v>
          </cell>
          <cell r="D168">
            <v>7932</v>
          </cell>
          <cell r="E168">
            <v>1693</v>
          </cell>
          <cell r="F168">
            <v>3426</v>
          </cell>
          <cell r="G168">
            <v>1138</v>
          </cell>
          <cell r="H168">
            <v>3655</v>
          </cell>
          <cell r="I168">
            <v>9512</v>
          </cell>
          <cell r="J168">
            <v>1576</v>
          </cell>
          <cell r="K168">
            <v>10797</v>
          </cell>
          <cell r="L168">
            <v>5909</v>
          </cell>
          <cell r="M168">
            <v>5273</v>
          </cell>
          <cell r="N168">
            <v>3446</v>
          </cell>
          <cell r="O168">
            <v>4286</v>
          </cell>
          <cell r="P168">
            <v>6166</v>
          </cell>
          <cell r="Q168">
            <v>24530</v>
          </cell>
          <cell r="R168">
            <v>4843</v>
          </cell>
          <cell r="S168">
            <v>276</v>
          </cell>
          <cell r="T168">
            <v>3383</v>
          </cell>
          <cell r="U168">
            <v>8445</v>
          </cell>
          <cell r="V168">
            <v>4227</v>
          </cell>
          <cell r="W168">
            <v>3027</v>
          </cell>
          <cell r="X168">
            <v>8728</v>
          </cell>
          <cell r="Y168">
            <v>15945</v>
          </cell>
          <cell r="Z168">
            <v>10334</v>
          </cell>
          <cell r="AA168">
            <v>9943</v>
          </cell>
          <cell r="AB168">
            <v>6780</v>
          </cell>
          <cell r="AC168">
            <v>3632</v>
          </cell>
          <cell r="AD168">
            <v>1044</v>
          </cell>
          <cell r="AE168">
            <v>1872</v>
          </cell>
          <cell r="AF168">
            <v>5215</v>
          </cell>
          <cell r="AG168">
            <v>11730</v>
          </cell>
          <cell r="AH168">
            <v>2782</v>
          </cell>
          <cell r="AI168">
            <v>2973</v>
          </cell>
          <cell r="AJ168">
            <v>5736</v>
          </cell>
          <cell r="AK168">
            <v>10688</v>
          </cell>
          <cell r="AL168">
            <v>7241</v>
          </cell>
          <cell r="AM168">
            <v>17911</v>
          </cell>
          <cell r="AN168">
            <v>1146</v>
          </cell>
          <cell r="AO168">
            <v>6058</v>
          </cell>
          <cell r="AP168">
            <v>7215</v>
          </cell>
          <cell r="AQ168">
            <v>1568</v>
          </cell>
          <cell r="AR168">
            <v>12395</v>
          </cell>
          <cell r="AS168">
            <v>12974</v>
          </cell>
          <cell r="AT168">
            <v>8238</v>
          </cell>
          <cell r="AU168">
            <v>14774</v>
          </cell>
          <cell r="AV168">
            <v>14211</v>
          </cell>
          <cell r="AW168">
            <v>12904</v>
          </cell>
          <cell r="AX168">
            <v>1917</v>
          </cell>
          <cell r="AY168">
            <v>5306</v>
          </cell>
          <cell r="AZ168">
            <v>24966</v>
          </cell>
          <cell r="BA168">
            <v>229063</v>
          </cell>
          <cell r="BB168">
            <v>21373</v>
          </cell>
          <cell r="BC168">
            <v>170</v>
          </cell>
          <cell r="BD168">
            <v>250272</v>
          </cell>
          <cell r="BE168">
            <v>1.2</v>
          </cell>
          <cell r="BF168">
            <v>1.5</v>
          </cell>
          <cell r="BG168">
            <v>1.3</v>
          </cell>
          <cell r="BH168">
            <v>7.6</v>
          </cell>
          <cell r="BI168">
            <v>-6.6</v>
          </cell>
          <cell r="BJ168">
            <v>-1.4</v>
          </cell>
          <cell r="BK168">
            <v>2.2000000000000002</v>
          </cell>
          <cell r="BL168">
            <v>0</v>
          </cell>
          <cell r="BM168">
            <v>-5.4</v>
          </cell>
          <cell r="BN168">
            <v>-0.7</v>
          </cell>
          <cell r="BO168">
            <v>1.9</v>
          </cell>
          <cell r="BP168">
            <v>0.7</v>
          </cell>
          <cell r="BQ168">
            <v>0.1</v>
          </cell>
          <cell r="BR168">
            <v>-0.5</v>
          </cell>
          <cell r="BS168">
            <v>1.6</v>
          </cell>
          <cell r="BT168">
            <v>0.8</v>
          </cell>
          <cell r="BU168">
            <v>1.1000000000000001</v>
          </cell>
          <cell r="BV168">
            <v>1.9</v>
          </cell>
          <cell r="BW168">
            <v>0.4</v>
          </cell>
          <cell r="BX168">
            <v>0.9</v>
          </cell>
          <cell r="BY168">
            <v>1.8</v>
          </cell>
          <cell r="BZ168">
            <v>0</v>
          </cell>
          <cell r="CA168">
            <v>2.1</v>
          </cell>
          <cell r="CB168">
            <v>1.6</v>
          </cell>
          <cell r="CC168">
            <v>0.8</v>
          </cell>
          <cell r="CD168">
            <v>1.7</v>
          </cell>
          <cell r="CE168">
            <v>3.3</v>
          </cell>
          <cell r="CF168">
            <v>0.3</v>
          </cell>
          <cell r="CG168">
            <v>0.7</v>
          </cell>
          <cell r="CH168">
            <v>1.5</v>
          </cell>
          <cell r="CI168">
            <v>-0.2</v>
          </cell>
          <cell r="CJ168">
            <v>0.2</v>
          </cell>
          <cell r="CK168">
            <v>3.3</v>
          </cell>
          <cell r="CL168">
            <v>3</v>
          </cell>
          <cell r="CM168">
            <v>3.2</v>
          </cell>
          <cell r="CN168">
            <v>2.5</v>
          </cell>
          <cell r="CO168">
            <v>4</v>
          </cell>
          <cell r="CP168">
            <v>2.8</v>
          </cell>
          <cell r="CQ168">
            <v>2.1</v>
          </cell>
          <cell r="CR168">
            <v>0.8</v>
          </cell>
          <cell r="CS168">
            <v>1.2</v>
          </cell>
          <cell r="CT168">
            <v>4</v>
          </cell>
          <cell r="CU168">
            <v>3.2</v>
          </cell>
          <cell r="CV168">
            <v>3.4</v>
          </cell>
          <cell r="CW168">
            <v>2.8</v>
          </cell>
          <cell r="CX168">
            <v>3.1</v>
          </cell>
          <cell r="CY168">
            <v>0.9</v>
          </cell>
          <cell r="CZ168">
            <v>0.2</v>
          </cell>
          <cell r="DA168">
            <v>1.3</v>
          </cell>
          <cell r="DB168">
            <v>1</v>
          </cell>
          <cell r="DC168">
            <v>0.6</v>
          </cell>
          <cell r="DD168">
            <v>1.5</v>
          </cell>
          <cell r="DE168">
            <v>0.9</v>
          </cell>
          <cell r="DF168">
            <v>1.3</v>
          </cell>
          <cell r="DG168">
            <v>7464</v>
          </cell>
          <cell r="DH168">
            <v>1011</v>
          </cell>
          <cell r="DI168">
            <v>8273</v>
          </cell>
          <cell r="DJ168">
            <v>1683</v>
          </cell>
          <cell r="DK168">
            <v>3121</v>
          </cell>
          <cell r="DL168">
            <v>1174</v>
          </cell>
          <cell r="DM168">
            <v>3696</v>
          </cell>
          <cell r="DN168">
            <v>9254</v>
          </cell>
          <cell r="DO168">
            <v>1651</v>
          </cell>
          <cell r="DP168">
            <v>10596</v>
          </cell>
          <cell r="DQ168">
            <v>5914</v>
          </cell>
          <cell r="DR168">
            <v>5241</v>
          </cell>
          <cell r="DS168">
            <v>3446</v>
          </cell>
          <cell r="DT168">
            <v>4430</v>
          </cell>
          <cell r="DU168">
            <v>6037</v>
          </cell>
          <cell r="DV168">
            <v>24554</v>
          </cell>
          <cell r="DW168">
            <v>4811</v>
          </cell>
          <cell r="DX168">
            <v>277</v>
          </cell>
          <cell r="DY168">
            <v>3407</v>
          </cell>
          <cell r="DZ168">
            <v>8433</v>
          </cell>
          <cell r="EA168">
            <v>4334</v>
          </cell>
          <cell r="EB168">
            <v>3046</v>
          </cell>
          <cell r="EC168">
            <v>8872</v>
          </cell>
          <cell r="ED168">
            <v>16213</v>
          </cell>
          <cell r="EE168">
            <v>10364</v>
          </cell>
          <cell r="EF168">
            <v>9878</v>
          </cell>
          <cell r="EG168">
            <v>6757</v>
          </cell>
          <cell r="EH168">
            <v>3710</v>
          </cell>
          <cell r="EI168">
            <v>1050</v>
          </cell>
          <cell r="EJ168">
            <v>1870</v>
          </cell>
          <cell r="EK168">
            <v>5281</v>
          </cell>
          <cell r="EL168">
            <v>11854</v>
          </cell>
          <cell r="EM168">
            <v>2812</v>
          </cell>
          <cell r="EN168">
            <v>3001</v>
          </cell>
          <cell r="EO168">
            <v>5796</v>
          </cell>
          <cell r="EP168">
            <v>10654</v>
          </cell>
          <cell r="EQ168">
            <v>7250</v>
          </cell>
          <cell r="ER168">
            <v>17873</v>
          </cell>
          <cell r="ES168">
            <v>1150</v>
          </cell>
          <cell r="ET168">
            <v>6073</v>
          </cell>
          <cell r="EU168">
            <v>7234</v>
          </cell>
          <cell r="EV168">
            <v>1573</v>
          </cell>
          <cell r="EW168">
            <v>12445</v>
          </cell>
          <cell r="EX168">
            <v>13025</v>
          </cell>
          <cell r="EY168">
            <v>8266</v>
          </cell>
          <cell r="EZ168">
            <v>14763</v>
          </cell>
          <cell r="FA168">
            <v>14214</v>
          </cell>
          <cell r="FB168">
            <v>12788</v>
          </cell>
          <cell r="FC168">
            <v>1934</v>
          </cell>
          <cell r="FD168">
            <v>5300</v>
          </cell>
          <cell r="FE168">
            <v>24977</v>
          </cell>
          <cell r="FF168">
            <v>229611</v>
          </cell>
          <cell r="FG168">
            <v>21156</v>
          </cell>
          <cell r="FH168">
            <v>440</v>
          </cell>
          <cell r="FI168">
            <v>250888</v>
          </cell>
          <cell r="FJ168">
            <v>6.3</v>
          </cell>
          <cell r="FK168">
            <v>0.6</v>
          </cell>
          <cell r="FL168">
            <v>5.2</v>
          </cell>
          <cell r="FM168">
            <v>9.8000000000000007</v>
          </cell>
          <cell r="FN168">
            <v>-21.1</v>
          </cell>
          <cell r="FO168">
            <v>5</v>
          </cell>
          <cell r="FP168">
            <v>2.4</v>
          </cell>
          <cell r="FQ168">
            <v>-4.8</v>
          </cell>
          <cell r="FR168">
            <v>16.2</v>
          </cell>
          <cell r="FS168">
            <v>-2.8</v>
          </cell>
          <cell r="FT168">
            <v>2</v>
          </cell>
          <cell r="FU168">
            <v>0.7</v>
          </cell>
          <cell r="FV168">
            <v>0.7</v>
          </cell>
          <cell r="FW168">
            <v>4.8</v>
          </cell>
          <cell r="FX168">
            <v>-1.5</v>
          </cell>
          <cell r="FY168">
            <v>1.3</v>
          </cell>
          <cell r="FZ168">
            <v>0.3</v>
          </cell>
          <cell r="GA168">
            <v>2.1</v>
          </cell>
          <cell r="GB168">
            <v>1.5</v>
          </cell>
          <cell r="GC168">
            <v>0.8</v>
          </cell>
          <cell r="GD168">
            <v>6</v>
          </cell>
          <cell r="GE168">
            <v>1.8</v>
          </cell>
          <cell r="GF168">
            <v>4.0999999999999996</v>
          </cell>
          <cell r="GG168">
            <v>4.0999999999999996</v>
          </cell>
          <cell r="GH168">
            <v>1.6</v>
          </cell>
          <cell r="GI168">
            <v>0.6</v>
          </cell>
          <cell r="GJ168">
            <v>2.6</v>
          </cell>
          <cell r="GK168">
            <v>1.4</v>
          </cell>
          <cell r="GL168">
            <v>1.5</v>
          </cell>
          <cell r="GM168">
            <v>2.9</v>
          </cell>
          <cell r="GN168">
            <v>-0.5</v>
          </cell>
          <cell r="GO168">
            <v>0.6</v>
          </cell>
          <cell r="GP168">
            <v>5.4</v>
          </cell>
          <cell r="GQ168">
            <v>6.5</v>
          </cell>
          <cell r="GR168">
            <v>5.9</v>
          </cell>
          <cell r="GS168">
            <v>1.6</v>
          </cell>
          <cell r="GT168">
            <v>3.9</v>
          </cell>
          <cell r="GU168">
            <v>2.1</v>
          </cell>
          <cell r="GV168">
            <v>2.7</v>
          </cell>
          <cell r="GW168">
            <v>1.6</v>
          </cell>
          <cell r="GX168">
            <v>1.9</v>
          </cell>
          <cell r="GY168">
            <v>4.7</v>
          </cell>
          <cell r="GZ168">
            <v>3.7</v>
          </cell>
          <cell r="HA168">
            <v>4</v>
          </cell>
          <cell r="HB168">
            <v>3.5</v>
          </cell>
          <cell r="HC168">
            <v>3.3</v>
          </cell>
          <cell r="HD168">
            <v>0.9</v>
          </cell>
          <cell r="HE168">
            <v>-1.3</v>
          </cell>
          <cell r="HF168">
            <v>2.2999999999999998</v>
          </cell>
          <cell r="HG168">
            <v>0.8</v>
          </cell>
          <cell r="HH168">
            <v>0.8</v>
          </cell>
          <cell r="HI168">
            <v>1.8</v>
          </cell>
          <cell r="HJ168">
            <v>-0.1</v>
          </cell>
          <cell r="HK168">
            <v>1.5</v>
          </cell>
          <cell r="HL168">
            <v>13176</v>
          </cell>
          <cell r="HM168">
            <v>1014</v>
          </cell>
          <cell r="HN168">
            <v>13393</v>
          </cell>
          <cell r="HO168">
            <v>1647</v>
          </cell>
          <cell r="HP168">
            <v>3040</v>
          </cell>
          <cell r="HQ168">
            <v>1197</v>
          </cell>
          <cell r="HR168">
            <v>3758</v>
          </cell>
          <cell r="HS168">
            <v>9177</v>
          </cell>
          <cell r="HT168">
            <v>1708</v>
          </cell>
          <cell r="HU168">
            <v>10560</v>
          </cell>
          <cell r="HV168">
            <v>6351</v>
          </cell>
          <cell r="HW168">
            <v>5237</v>
          </cell>
          <cell r="HX168">
            <v>3508</v>
          </cell>
          <cell r="HY168">
            <v>4549</v>
          </cell>
          <cell r="HZ168">
            <v>6266</v>
          </cell>
          <cell r="IA168">
            <v>25382</v>
          </cell>
          <cell r="IB168">
            <v>4676</v>
          </cell>
          <cell r="IC168">
            <v>259</v>
          </cell>
          <cell r="ID168">
            <v>3506</v>
          </cell>
          <cell r="IE168">
            <v>8322</v>
          </cell>
          <cell r="IF168">
            <v>4565</v>
          </cell>
          <cell r="IG168">
            <v>3402</v>
          </cell>
          <cell r="IH168">
            <v>9240</v>
          </cell>
          <cell r="II168">
            <v>17213</v>
          </cell>
          <cell r="IJ168">
            <v>10722</v>
          </cell>
          <cell r="IK168">
            <v>10905</v>
          </cell>
          <cell r="IL168">
            <v>7306</v>
          </cell>
          <cell r="IM168">
            <v>3882</v>
          </cell>
          <cell r="IN168">
            <v>1078</v>
          </cell>
          <cell r="IO168">
            <v>1905</v>
          </cell>
          <cell r="IP168">
            <v>5388</v>
          </cell>
          <cell r="IQ168">
            <v>12216</v>
          </cell>
        </row>
        <row r="169">
          <cell r="B169">
            <v>6974</v>
          </cell>
          <cell r="C169">
            <v>1039</v>
          </cell>
          <cell r="D169">
            <v>7880</v>
          </cell>
          <cell r="E169">
            <v>1839</v>
          </cell>
          <cell r="F169">
            <v>3222</v>
          </cell>
          <cell r="G169">
            <v>1155</v>
          </cell>
          <cell r="H169">
            <v>3660</v>
          </cell>
          <cell r="I169">
            <v>9540</v>
          </cell>
          <cell r="J169">
            <v>1572</v>
          </cell>
          <cell r="K169">
            <v>10808</v>
          </cell>
          <cell r="L169">
            <v>5955</v>
          </cell>
          <cell r="M169">
            <v>5317</v>
          </cell>
          <cell r="N169">
            <v>3452</v>
          </cell>
          <cell r="O169">
            <v>4171</v>
          </cell>
          <cell r="P169">
            <v>6186</v>
          </cell>
          <cell r="Q169">
            <v>24492</v>
          </cell>
          <cell r="R169">
            <v>4882</v>
          </cell>
          <cell r="S169">
            <v>280</v>
          </cell>
          <cell r="T169">
            <v>3388</v>
          </cell>
          <cell r="U169">
            <v>8497</v>
          </cell>
          <cell r="V169">
            <v>4332</v>
          </cell>
          <cell r="W169">
            <v>3139</v>
          </cell>
          <cell r="X169">
            <v>8759</v>
          </cell>
          <cell r="Y169">
            <v>16200</v>
          </cell>
          <cell r="Z169">
            <v>10368</v>
          </cell>
          <cell r="AA169">
            <v>10089</v>
          </cell>
          <cell r="AB169">
            <v>6957</v>
          </cell>
          <cell r="AC169">
            <v>3577</v>
          </cell>
          <cell r="AD169">
            <v>1054</v>
          </cell>
          <cell r="AE169">
            <v>1898</v>
          </cell>
          <cell r="AF169">
            <v>5147</v>
          </cell>
          <cell r="AG169">
            <v>11654</v>
          </cell>
          <cell r="AH169">
            <v>2813</v>
          </cell>
          <cell r="AI169">
            <v>3031</v>
          </cell>
          <cell r="AJ169">
            <v>5821</v>
          </cell>
          <cell r="AK169">
            <v>10876</v>
          </cell>
          <cell r="AL169">
            <v>7494</v>
          </cell>
          <cell r="AM169">
            <v>18302</v>
          </cell>
          <cell r="AN169">
            <v>1170</v>
          </cell>
          <cell r="AO169">
            <v>6152</v>
          </cell>
          <cell r="AP169">
            <v>7337</v>
          </cell>
          <cell r="AQ169">
            <v>1626</v>
          </cell>
          <cell r="AR169">
            <v>12642</v>
          </cell>
          <cell r="AS169">
            <v>13293</v>
          </cell>
          <cell r="AT169">
            <v>8435</v>
          </cell>
          <cell r="AU169">
            <v>15241</v>
          </cell>
          <cell r="AV169">
            <v>14301</v>
          </cell>
          <cell r="AW169">
            <v>12981</v>
          </cell>
          <cell r="AX169">
            <v>1931</v>
          </cell>
          <cell r="AY169">
            <v>5399</v>
          </cell>
          <cell r="AZ169">
            <v>25146</v>
          </cell>
          <cell r="BA169">
            <v>231487</v>
          </cell>
          <cell r="BB169">
            <v>21551</v>
          </cell>
          <cell r="BC169">
            <v>-263</v>
          </cell>
          <cell r="BD169">
            <v>252440</v>
          </cell>
          <cell r="BE169">
            <v>-1.5</v>
          </cell>
          <cell r="BF169">
            <v>2.8</v>
          </cell>
          <cell r="BG169">
            <v>-0.7</v>
          </cell>
          <cell r="BH169">
            <v>8.6</v>
          </cell>
          <cell r="BI169">
            <v>-6</v>
          </cell>
          <cell r="BJ169">
            <v>1.5</v>
          </cell>
          <cell r="BK169">
            <v>0.1</v>
          </cell>
          <cell r="BL169">
            <v>0.3</v>
          </cell>
          <cell r="BM169">
            <v>-0.3</v>
          </cell>
          <cell r="BN169">
            <v>0.1</v>
          </cell>
          <cell r="BO169">
            <v>0.8</v>
          </cell>
          <cell r="BP169">
            <v>0.8</v>
          </cell>
          <cell r="BQ169">
            <v>0.2</v>
          </cell>
          <cell r="BR169">
            <v>-2.7</v>
          </cell>
          <cell r="BS169">
            <v>0.3</v>
          </cell>
          <cell r="BT169">
            <v>-0.2</v>
          </cell>
          <cell r="BU169">
            <v>0.8</v>
          </cell>
          <cell r="BV169">
            <v>1.3</v>
          </cell>
          <cell r="BW169">
            <v>0.1</v>
          </cell>
          <cell r="BX169">
            <v>0.6</v>
          </cell>
          <cell r="BY169">
            <v>2.5</v>
          </cell>
          <cell r="BZ169">
            <v>3.7</v>
          </cell>
          <cell r="CA169">
            <v>0.3</v>
          </cell>
          <cell r="CB169">
            <v>1.6</v>
          </cell>
          <cell r="CC169">
            <v>0.3</v>
          </cell>
          <cell r="CD169">
            <v>1.5</v>
          </cell>
          <cell r="CE169">
            <v>2.6</v>
          </cell>
          <cell r="CF169">
            <v>-1.5</v>
          </cell>
          <cell r="CG169">
            <v>1</v>
          </cell>
          <cell r="CH169">
            <v>1.4</v>
          </cell>
          <cell r="CI169">
            <v>-1.3</v>
          </cell>
          <cell r="CJ169">
            <v>-0.6</v>
          </cell>
          <cell r="CK169">
            <v>1.1000000000000001</v>
          </cell>
          <cell r="CL169">
            <v>1.9</v>
          </cell>
          <cell r="CM169">
            <v>1.5</v>
          </cell>
          <cell r="CN169">
            <v>1.8</v>
          </cell>
          <cell r="CO169">
            <v>3.5</v>
          </cell>
          <cell r="CP169">
            <v>2.2000000000000002</v>
          </cell>
          <cell r="CQ169">
            <v>2.1</v>
          </cell>
          <cell r="CR169">
            <v>1.5</v>
          </cell>
          <cell r="CS169">
            <v>1.7</v>
          </cell>
          <cell r="CT169">
            <v>3.7</v>
          </cell>
          <cell r="CU169">
            <v>2</v>
          </cell>
          <cell r="CV169">
            <v>2.5</v>
          </cell>
          <cell r="CW169">
            <v>2.4</v>
          </cell>
          <cell r="CX169">
            <v>3.2</v>
          </cell>
          <cell r="CY169">
            <v>0.6</v>
          </cell>
          <cell r="CZ169">
            <v>0.6</v>
          </cell>
          <cell r="DA169">
            <v>0.8</v>
          </cell>
          <cell r="DB169">
            <v>1.7</v>
          </cell>
          <cell r="DC169">
            <v>0.7</v>
          </cell>
          <cell r="DD169">
            <v>1.1000000000000001</v>
          </cell>
          <cell r="DE169">
            <v>0.8</v>
          </cell>
          <cell r="DF169">
            <v>0.9</v>
          </cell>
          <cell r="DG169">
            <v>6667</v>
          </cell>
          <cell r="DH169">
            <v>1034</v>
          </cell>
          <cell r="DI169">
            <v>7597</v>
          </cell>
          <cell r="DJ169">
            <v>1882</v>
          </cell>
          <cell r="DK169">
            <v>3297</v>
          </cell>
          <cell r="DL169">
            <v>1151</v>
          </cell>
          <cell r="DM169">
            <v>3650</v>
          </cell>
          <cell r="DN169">
            <v>9677</v>
          </cell>
          <cell r="DO169">
            <v>1622</v>
          </cell>
          <cell r="DP169">
            <v>10983</v>
          </cell>
          <cell r="DQ169">
            <v>5972</v>
          </cell>
          <cell r="DR169">
            <v>5391</v>
          </cell>
          <cell r="DS169">
            <v>3454</v>
          </cell>
          <cell r="DT169">
            <v>4200</v>
          </cell>
          <cell r="DU169">
            <v>6326</v>
          </cell>
          <cell r="DV169">
            <v>24732</v>
          </cell>
          <cell r="DW169">
            <v>4932</v>
          </cell>
          <cell r="DX169">
            <v>280</v>
          </cell>
          <cell r="DY169">
            <v>3364</v>
          </cell>
          <cell r="DZ169">
            <v>8531</v>
          </cell>
          <cell r="EA169">
            <v>4280</v>
          </cell>
          <cell r="EB169">
            <v>3114</v>
          </cell>
          <cell r="EC169">
            <v>8730</v>
          </cell>
          <cell r="ED169">
            <v>16094</v>
          </cell>
          <cell r="EE169">
            <v>10424</v>
          </cell>
          <cell r="EF169">
            <v>10146</v>
          </cell>
          <cell r="EG169">
            <v>6959</v>
          </cell>
          <cell r="EH169">
            <v>3521</v>
          </cell>
          <cell r="EI169">
            <v>1049</v>
          </cell>
          <cell r="EJ169">
            <v>1928</v>
          </cell>
          <cell r="EK169">
            <v>5017</v>
          </cell>
          <cell r="EL169">
            <v>11502</v>
          </cell>
          <cell r="EM169">
            <v>2804</v>
          </cell>
          <cell r="EN169">
            <v>3084</v>
          </cell>
          <cell r="EO169">
            <v>5852</v>
          </cell>
          <cell r="EP169">
            <v>10918</v>
          </cell>
          <cell r="EQ169">
            <v>7508</v>
          </cell>
          <cell r="ER169">
            <v>18363</v>
          </cell>
          <cell r="ES169">
            <v>1166</v>
          </cell>
          <cell r="ET169">
            <v>6128</v>
          </cell>
          <cell r="EU169">
            <v>7310</v>
          </cell>
          <cell r="EV169">
            <v>1622</v>
          </cell>
          <cell r="EW169">
            <v>12621</v>
          </cell>
          <cell r="EX169">
            <v>13268</v>
          </cell>
          <cell r="EY169">
            <v>8415</v>
          </cell>
          <cell r="EZ169">
            <v>15345</v>
          </cell>
          <cell r="FA169">
            <v>14303</v>
          </cell>
          <cell r="FB169">
            <v>13053</v>
          </cell>
          <cell r="FC169">
            <v>1917</v>
          </cell>
          <cell r="FD169">
            <v>5360</v>
          </cell>
          <cell r="FE169">
            <v>25151</v>
          </cell>
          <cell r="FF169">
            <v>231731</v>
          </cell>
          <cell r="FG169">
            <v>21772</v>
          </cell>
          <cell r="FH169">
            <v>-488</v>
          </cell>
          <cell r="FI169">
            <v>252669</v>
          </cell>
          <cell r="FJ169">
            <v>-10.7</v>
          </cell>
          <cell r="FK169">
            <v>2.2999999999999998</v>
          </cell>
          <cell r="FL169">
            <v>-8.1999999999999993</v>
          </cell>
          <cell r="FM169">
            <v>11.8</v>
          </cell>
          <cell r="FN169">
            <v>5.6</v>
          </cell>
          <cell r="FO169">
            <v>-1.9</v>
          </cell>
          <cell r="FP169">
            <v>-1.2</v>
          </cell>
          <cell r="FQ169">
            <v>4.5999999999999996</v>
          </cell>
          <cell r="FR169">
            <v>-1.7</v>
          </cell>
          <cell r="FS169">
            <v>3.6</v>
          </cell>
          <cell r="FT169">
            <v>1</v>
          </cell>
          <cell r="FU169">
            <v>2.9</v>
          </cell>
          <cell r="FV169">
            <v>0.2</v>
          </cell>
          <cell r="FW169">
            <v>-5.2</v>
          </cell>
          <cell r="FX169">
            <v>4.8</v>
          </cell>
          <cell r="FY169">
            <v>0.7</v>
          </cell>
          <cell r="FZ169">
            <v>2.5</v>
          </cell>
          <cell r="GA169">
            <v>1.1000000000000001</v>
          </cell>
          <cell r="GB169">
            <v>-1.2</v>
          </cell>
          <cell r="GC169">
            <v>1.2</v>
          </cell>
          <cell r="GD169">
            <v>-1.3</v>
          </cell>
          <cell r="GE169">
            <v>2.2000000000000002</v>
          </cell>
          <cell r="GF169">
            <v>-1.6</v>
          </cell>
          <cell r="GG169">
            <v>-0.7</v>
          </cell>
          <cell r="GH169">
            <v>0.6</v>
          </cell>
          <cell r="GI169">
            <v>2.7</v>
          </cell>
          <cell r="GJ169">
            <v>3</v>
          </cell>
          <cell r="GK169">
            <v>-5.0999999999999996</v>
          </cell>
          <cell r="GL169">
            <v>0</v>
          </cell>
          <cell r="GM169">
            <v>3.1</v>
          </cell>
          <cell r="GN169">
            <v>-5</v>
          </cell>
          <cell r="GO169">
            <v>-3</v>
          </cell>
          <cell r="GP169">
            <v>-0.3</v>
          </cell>
          <cell r="GQ169">
            <v>2.8</v>
          </cell>
          <cell r="GR169">
            <v>1</v>
          </cell>
          <cell r="GS169">
            <v>2.5</v>
          </cell>
          <cell r="GT169">
            <v>3.6</v>
          </cell>
          <cell r="GU169">
            <v>2.7</v>
          </cell>
          <cell r="GV169">
            <v>1.4</v>
          </cell>
          <cell r="GW169">
            <v>0.9</v>
          </cell>
          <cell r="GX169">
            <v>1</v>
          </cell>
          <cell r="GY169">
            <v>3.1</v>
          </cell>
          <cell r="GZ169">
            <v>1.4</v>
          </cell>
          <cell r="HA169">
            <v>1.9</v>
          </cell>
          <cell r="HB169">
            <v>1.8</v>
          </cell>
          <cell r="HC169">
            <v>3.9</v>
          </cell>
          <cell r="HD169">
            <v>0.6</v>
          </cell>
          <cell r="HE169">
            <v>2.1</v>
          </cell>
          <cell r="HF169">
            <v>-0.9</v>
          </cell>
          <cell r="HG169">
            <v>1.1000000000000001</v>
          </cell>
          <cell r="HH169">
            <v>0.7</v>
          </cell>
          <cell r="HI169">
            <v>0.9</v>
          </cell>
          <cell r="HJ169">
            <v>2.9</v>
          </cell>
          <cell r="HK169">
            <v>0.7</v>
          </cell>
          <cell r="HL169">
            <v>5405</v>
          </cell>
          <cell r="HM169">
            <v>1031</v>
          </cell>
          <cell r="HN169">
            <v>6460</v>
          </cell>
          <cell r="HO169">
            <v>1854</v>
          </cell>
          <cell r="HP169">
            <v>3204</v>
          </cell>
          <cell r="HQ169">
            <v>1104</v>
          </cell>
          <cell r="HR169">
            <v>3532</v>
          </cell>
          <cell r="HS169">
            <v>9418</v>
          </cell>
          <cell r="HT169">
            <v>1486</v>
          </cell>
          <cell r="HU169">
            <v>10624</v>
          </cell>
          <cell r="HV169">
            <v>5794</v>
          </cell>
          <cell r="HW169">
            <v>5312</v>
          </cell>
          <cell r="HX169">
            <v>3279</v>
          </cell>
          <cell r="HY169">
            <v>3919</v>
          </cell>
          <cell r="HZ169">
            <v>6007</v>
          </cell>
          <cell r="IA169">
            <v>23641</v>
          </cell>
          <cell r="IB169">
            <v>4877</v>
          </cell>
          <cell r="IC169">
            <v>239</v>
          </cell>
          <cell r="ID169">
            <v>3520</v>
          </cell>
          <cell r="IE169">
            <v>8526</v>
          </cell>
          <cell r="IF169">
            <v>3913</v>
          </cell>
          <cell r="IG169">
            <v>2632</v>
          </cell>
          <cell r="IH169">
            <v>8087</v>
          </cell>
          <cell r="II169">
            <v>14580</v>
          </cell>
          <cell r="IJ169">
            <v>9931</v>
          </cell>
          <cell r="IK169">
            <v>9668</v>
          </cell>
          <cell r="IL169">
            <v>6850</v>
          </cell>
          <cell r="IM169">
            <v>3409</v>
          </cell>
          <cell r="IN169">
            <v>1008</v>
          </cell>
          <cell r="IO169">
            <v>1866</v>
          </cell>
          <cell r="IP169">
            <v>4916</v>
          </cell>
          <cell r="IQ169">
            <v>11168</v>
          </cell>
        </row>
        <row r="170">
          <cell r="B170">
            <v>6967</v>
          </cell>
          <cell r="C170">
            <v>1084</v>
          </cell>
          <cell r="D170">
            <v>7946</v>
          </cell>
          <cell r="E170">
            <v>1943</v>
          </cell>
          <cell r="F170">
            <v>3203</v>
          </cell>
          <cell r="G170">
            <v>1196</v>
          </cell>
          <cell r="H170">
            <v>3603</v>
          </cell>
          <cell r="I170">
            <v>9637</v>
          </cell>
          <cell r="J170">
            <v>1586</v>
          </cell>
          <cell r="K170">
            <v>10903</v>
          </cell>
          <cell r="L170">
            <v>5888</v>
          </cell>
          <cell r="M170">
            <v>5419</v>
          </cell>
          <cell r="N170">
            <v>3406</v>
          </cell>
          <cell r="O170">
            <v>4061</v>
          </cell>
          <cell r="P170">
            <v>6137</v>
          </cell>
          <cell r="Q170">
            <v>24257</v>
          </cell>
          <cell r="R170">
            <v>4898</v>
          </cell>
          <cell r="S170">
            <v>281</v>
          </cell>
          <cell r="T170">
            <v>3375</v>
          </cell>
          <cell r="U170">
            <v>8506</v>
          </cell>
          <cell r="V170">
            <v>4462</v>
          </cell>
          <cell r="W170">
            <v>3319</v>
          </cell>
          <cell r="X170">
            <v>8617</v>
          </cell>
          <cell r="Y170">
            <v>16382</v>
          </cell>
          <cell r="Z170">
            <v>10456</v>
          </cell>
          <cell r="AA170">
            <v>10219</v>
          </cell>
          <cell r="AB170">
            <v>7099</v>
          </cell>
          <cell r="AC170">
            <v>3553</v>
          </cell>
          <cell r="AD170">
            <v>1070</v>
          </cell>
          <cell r="AE170">
            <v>1915</v>
          </cell>
          <cell r="AF170">
            <v>5139</v>
          </cell>
          <cell r="AG170">
            <v>11661</v>
          </cell>
          <cell r="AH170">
            <v>2801</v>
          </cell>
          <cell r="AI170">
            <v>3039</v>
          </cell>
          <cell r="AJ170">
            <v>5816</v>
          </cell>
          <cell r="AK170">
            <v>11030</v>
          </cell>
          <cell r="AL170">
            <v>7680</v>
          </cell>
          <cell r="AM170">
            <v>18617</v>
          </cell>
          <cell r="AN170">
            <v>1193</v>
          </cell>
          <cell r="AO170">
            <v>6289</v>
          </cell>
          <cell r="AP170">
            <v>7496</v>
          </cell>
          <cell r="AQ170">
            <v>1683</v>
          </cell>
          <cell r="AR170">
            <v>12735</v>
          </cell>
          <cell r="AS170">
            <v>13491</v>
          </cell>
          <cell r="AT170">
            <v>8599</v>
          </cell>
          <cell r="AU170">
            <v>15434</v>
          </cell>
          <cell r="AV170">
            <v>14353</v>
          </cell>
          <cell r="AW170">
            <v>13150</v>
          </cell>
          <cell r="AX170">
            <v>1940</v>
          </cell>
          <cell r="AY170">
            <v>5506</v>
          </cell>
          <cell r="AZ170">
            <v>25342</v>
          </cell>
          <cell r="BA170">
            <v>233338</v>
          </cell>
          <cell r="BB170">
            <v>21772</v>
          </cell>
          <cell r="BC170">
            <v>-419</v>
          </cell>
          <cell r="BD170">
            <v>254353</v>
          </cell>
          <cell r="BE170">
            <v>-0.1</v>
          </cell>
          <cell r="BF170">
            <v>4.3</v>
          </cell>
          <cell r="BG170">
            <v>0.8</v>
          </cell>
          <cell r="BH170">
            <v>5.7</v>
          </cell>
          <cell r="BI170">
            <v>-0.6</v>
          </cell>
          <cell r="BJ170">
            <v>3.5</v>
          </cell>
          <cell r="BK170">
            <v>-1.5</v>
          </cell>
          <cell r="BL170">
            <v>1</v>
          </cell>
          <cell r="BM170">
            <v>0.9</v>
          </cell>
          <cell r="BN170">
            <v>0.9</v>
          </cell>
          <cell r="BO170">
            <v>-1.1000000000000001</v>
          </cell>
          <cell r="BP170">
            <v>1.9</v>
          </cell>
          <cell r="BQ170">
            <v>-1.3</v>
          </cell>
          <cell r="BR170">
            <v>-2.6</v>
          </cell>
          <cell r="BS170">
            <v>-0.8</v>
          </cell>
          <cell r="BT170">
            <v>-1</v>
          </cell>
          <cell r="BU170">
            <v>0.3</v>
          </cell>
          <cell r="BV170">
            <v>0.4</v>
          </cell>
          <cell r="BW170">
            <v>-0.4</v>
          </cell>
          <cell r="BX170">
            <v>0.1</v>
          </cell>
          <cell r="BY170">
            <v>3</v>
          </cell>
          <cell r="BZ170">
            <v>5.7</v>
          </cell>
          <cell r="CA170">
            <v>-1.6</v>
          </cell>
          <cell r="CB170">
            <v>1.1000000000000001</v>
          </cell>
          <cell r="CC170">
            <v>0.9</v>
          </cell>
          <cell r="CD170">
            <v>1.3</v>
          </cell>
          <cell r="CE170">
            <v>2</v>
          </cell>
          <cell r="CF170">
            <v>-0.7</v>
          </cell>
          <cell r="CG170">
            <v>1.5</v>
          </cell>
          <cell r="CH170">
            <v>0.8</v>
          </cell>
          <cell r="CI170">
            <v>-0.2</v>
          </cell>
          <cell r="CJ170">
            <v>0.1</v>
          </cell>
          <cell r="CK170">
            <v>-0.4</v>
          </cell>
          <cell r="CL170">
            <v>0.3</v>
          </cell>
          <cell r="CM170">
            <v>-0.1</v>
          </cell>
          <cell r="CN170">
            <v>1.4</v>
          </cell>
          <cell r="CO170">
            <v>2.5</v>
          </cell>
          <cell r="CP170">
            <v>1.7</v>
          </cell>
          <cell r="CQ170">
            <v>2</v>
          </cell>
          <cell r="CR170">
            <v>2.2000000000000002</v>
          </cell>
          <cell r="CS170">
            <v>2.2000000000000002</v>
          </cell>
          <cell r="CT170">
            <v>3.5</v>
          </cell>
          <cell r="CU170">
            <v>0.7</v>
          </cell>
          <cell r="CV170">
            <v>1.5</v>
          </cell>
          <cell r="CW170">
            <v>1.9</v>
          </cell>
          <cell r="CX170">
            <v>1.3</v>
          </cell>
          <cell r="CY170">
            <v>0.4</v>
          </cell>
          <cell r="CZ170">
            <v>1.3</v>
          </cell>
          <cell r="DA170">
            <v>0.5</v>
          </cell>
          <cell r="DB170">
            <v>2</v>
          </cell>
          <cell r="DC170">
            <v>0.8</v>
          </cell>
          <cell r="DD170">
            <v>0.8</v>
          </cell>
          <cell r="DE170">
            <v>1</v>
          </cell>
          <cell r="DF170">
            <v>0.8</v>
          </cell>
          <cell r="DG170">
            <v>6758</v>
          </cell>
          <cell r="DH170">
            <v>1077</v>
          </cell>
          <cell r="DI170">
            <v>7749</v>
          </cell>
          <cell r="DJ170">
            <v>1942</v>
          </cell>
          <cell r="DK170">
            <v>3225</v>
          </cell>
          <cell r="DL170">
            <v>1154</v>
          </cell>
          <cell r="DM170">
            <v>3582</v>
          </cell>
          <cell r="DN170">
            <v>9608</v>
          </cell>
          <cell r="DO170">
            <v>1497</v>
          </cell>
          <cell r="DP170">
            <v>10812</v>
          </cell>
          <cell r="DQ170">
            <v>5963</v>
          </cell>
          <cell r="DR170">
            <v>5338</v>
          </cell>
          <cell r="DS170">
            <v>3433</v>
          </cell>
          <cell r="DT170">
            <v>3854</v>
          </cell>
          <cell r="DU170">
            <v>6165</v>
          </cell>
          <cell r="DV170">
            <v>24093</v>
          </cell>
          <cell r="DW170">
            <v>4890</v>
          </cell>
          <cell r="DX170">
            <v>281</v>
          </cell>
          <cell r="DY170">
            <v>3401</v>
          </cell>
          <cell r="DZ170">
            <v>8519</v>
          </cell>
          <cell r="EA170">
            <v>4420</v>
          </cell>
          <cell r="EB170">
            <v>3304</v>
          </cell>
          <cell r="EC170">
            <v>8581</v>
          </cell>
          <cell r="ED170">
            <v>16290</v>
          </cell>
          <cell r="EE170">
            <v>10357</v>
          </cell>
          <cell r="EF170">
            <v>10205</v>
          </cell>
          <cell r="EG170">
            <v>7151</v>
          </cell>
          <cell r="EH170">
            <v>3509</v>
          </cell>
          <cell r="EI170">
            <v>1062</v>
          </cell>
          <cell r="EJ170">
            <v>1893</v>
          </cell>
          <cell r="EK170">
            <v>5183</v>
          </cell>
          <cell r="EL170">
            <v>11657</v>
          </cell>
          <cell r="EM170">
            <v>2839</v>
          </cell>
          <cell r="EN170">
            <v>2995</v>
          </cell>
          <cell r="EO170">
            <v>5822</v>
          </cell>
          <cell r="EP170">
            <v>11028</v>
          </cell>
          <cell r="EQ170">
            <v>7698</v>
          </cell>
          <cell r="ER170">
            <v>18623</v>
          </cell>
          <cell r="ES170">
            <v>1198</v>
          </cell>
          <cell r="ET170">
            <v>6299</v>
          </cell>
          <cell r="EU170">
            <v>7512</v>
          </cell>
          <cell r="EV170">
            <v>1687</v>
          </cell>
          <cell r="EW170">
            <v>12822</v>
          </cell>
          <cell r="EX170">
            <v>13566</v>
          </cell>
          <cell r="EY170">
            <v>8633</v>
          </cell>
          <cell r="EZ170">
            <v>15532</v>
          </cell>
          <cell r="FA170">
            <v>14362</v>
          </cell>
          <cell r="FB170">
            <v>13121</v>
          </cell>
          <cell r="FC170">
            <v>1936</v>
          </cell>
          <cell r="FD170">
            <v>5538</v>
          </cell>
          <cell r="FE170">
            <v>25341</v>
          </cell>
          <cell r="FF170">
            <v>232909</v>
          </cell>
          <cell r="FG170">
            <v>21662</v>
          </cell>
          <cell r="FH170">
            <v>-621</v>
          </cell>
          <cell r="FI170">
            <v>253609</v>
          </cell>
          <cell r="FJ170">
            <v>1.4</v>
          </cell>
          <cell r="FK170">
            <v>4.2</v>
          </cell>
          <cell r="FL170">
            <v>2</v>
          </cell>
          <cell r="FM170">
            <v>3.2</v>
          </cell>
          <cell r="FN170">
            <v>-2.2000000000000002</v>
          </cell>
          <cell r="FO170">
            <v>0.2</v>
          </cell>
          <cell r="FP170">
            <v>-1.9</v>
          </cell>
          <cell r="FQ170">
            <v>-0.7</v>
          </cell>
          <cell r="FR170">
            <v>-7.7</v>
          </cell>
          <cell r="FS170">
            <v>-1.6</v>
          </cell>
          <cell r="FT170">
            <v>-0.1</v>
          </cell>
          <cell r="FU170">
            <v>-1</v>
          </cell>
          <cell r="FV170">
            <v>-0.6</v>
          </cell>
          <cell r="FW170">
            <v>-8.1999999999999993</v>
          </cell>
          <cell r="FX170">
            <v>-2.5</v>
          </cell>
          <cell r="FY170">
            <v>-2.6</v>
          </cell>
          <cell r="FZ170">
            <v>-0.8</v>
          </cell>
          <cell r="GA170">
            <v>0.4</v>
          </cell>
          <cell r="GB170">
            <v>1.1000000000000001</v>
          </cell>
          <cell r="GC170">
            <v>-0.1</v>
          </cell>
          <cell r="GD170">
            <v>3.3</v>
          </cell>
          <cell r="GE170">
            <v>6.1</v>
          </cell>
          <cell r="GF170">
            <v>-1.7</v>
          </cell>
          <cell r="GG170">
            <v>1.2</v>
          </cell>
          <cell r="GH170">
            <v>-0.6</v>
          </cell>
          <cell r="GI170">
            <v>0.6</v>
          </cell>
          <cell r="GJ170">
            <v>2.8</v>
          </cell>
          <cell r="GK170">
            <v>-0.3</v>
          </cell>
          <cell r="GL170">
            <v>1.2</v>
          </cell>
          <cell r="GM170">
            <v>-1.8</v>
          </cell>
          <cell r="GN170">
            <v>3.3</v>
          </cell>
          <cell r="GO170">
            <v>1.3</v>
          </cell>
          <cell r="GP170">
            <v>1.2</v>
          </cell>
          <cell r="GQ170">
            <v>-2.9</v>
          </cell>
          <cell r="GR170">
            <v>-0.5</v>
          </cell>
          <cell r="GS170">
            <v>1</v>
          </cell>
          <cell r="GT170">
            <v>2.5</v>
          </cell>
          <cell r="GU170">
            <v>1.4</v>
          </cell>
          <cell r="GV170">
            <v>2.7</v>
          </cell>
          <cell r="GW170">
            <v>2.8</v>
          </cell>
          <cell r="GX170">
            <v>2.8</v>
          </cell>
          <cell r="GY170">
            <v>4</v>
          </cell>
          <cell r="GZ170">
            <v>1.6</v>
          </cell>
          <cell r="HA170">
            <v>2.2000000000000002</v>
          </cell>
          <cell r="HB170">
            <v>2.6</v>
          </cell>
          <cell r="HC170">
            <v>1.2</v>
          </cell>
          <cell r="HD170">
            <v>0.4</v>
          </cell>
          <cell r="HE170">
            <v>0.5</v>
          </cell>
          <cell r="HF170">
            <v>1</v>
          </cell>
          <cell r="HG170">
            <v>3.3</v>
          </cell>
          <cell r="HH170">
            <v>0.8</v>
          </cell>
          <cell r="HI170">
            <v>0.5</v>
          </cell>
          <cell r="HJ170">
            <v>-0.5</v>
          </cell>
          <cell r="HK170">
            <v>0.4</v>
          </cell>
          <cell r="HL170">
            <v>5148</v>
          </cell>
          <cell r="HM170">
            <v>1070</v>
          </cell>
          <cell r="HN170">
            <v>6306</v>
          </cell>
          <cell r="HO170">
            <v>1941</v>
          </cell>
          <cell r="HP170">
            <v>3212</v>
          </cell>
          <cell r="HQ170">
            <v>1148</v>
          </cell>
          <cell r="HR170">
            <v>3605</v>
          </cell>
          <cell r="HS170">
            <v>9600</v>
          </cell>
          <cell r="HT170">
            <v>1557</v>
          </cell>
          <cell r="HU170">
            <v>10845</v>
          </cell>
          <cell r="HV170">
            <v>5732</v>
          </cell>
          <cell r="HW170">
            <v>5314</v>
          </cell>
          <cell r="HX170">
            <v>3447</v>
          </cell>
          <cell r="HY170">
            <v>3854</v>
          </cell>
          <cell r="HZ170">
            <v>6059</v>
          </cell>
          <cell r="IA170">
            <v>23796</v>
          </cell>
          <cell r="IB170">
            <v>4892</v>
          </cell>
          <cell r="IC170">
            <v>300</v>
          </cell>
          <cell r="ID170">
            <v>3265</v>
          </cell>
          <cell r="IE170">
            <v>8449</v>
          </cell>
          <cell r="IF170">
            <v>4427</v>
          </cell>
          <cell r="IG170">
            <v>3189</v>
          </cell>
          <cell r="IH170">
            <v>8863</v>
          </cell>
          <cell r="II170">
            <v>16435</v>
          </cell>
          <cell r="IJ170">
            <v>10442</v>
          </cell>
          <cell r="IK170">
            <v>9843</v>
          </cell>
          <cell r="IL170">
            <v>6566</v>
          </cell>
          <cell r="IM170">
            <v>3433</v>
          </cell>
          <cell r="IN170">
            <v>1026</v>
          </cell>
          <cell r="IO170">
            <v>1878</v>
          </cell>
          <cell r="IP170">
            <v>5135</v>
          </cell>
          <cell r="IQ170">
            <v>11457</v>
          </cell>
        </row>
        <row r="171">
          <cell r="B171">
            <v>7173</v>
          </cell>
          <cell r="C171">
            <v>1137</v>
          </cell>
          <cell r="D171">
            <v>8218</v>
          </cell>
          <cell r="E171">
            <v>1977</v>
          </cell>
          <cell r="F171">
            <v>3332</v>
          </cell>
          <cell r="G171">
            <v>1259</v>
          </cell>
          <cell r="H171">
            <v>3544</v>
          </cell>
          <cell r="I171">
            <v>9778</v>
          </cell>
          <cell r="J171">
            <v>1514</v>
          </cell>
          <cell r="K171">
            <v>10994</v>
          </cell>
          <cell r="L171">
            <v>5837</v>
          </cell>
          <cell r="M171">
            <v>5572</v>
          </cell>
          <cell r="N171">
            <v>3363</v>
          </cell>
          <cell r="O171">
            <v>4031</v>
          </cell>
          <cell r="P171">
            <v>6155</v>
          </cell>
          <cell r="Q171">
            <v>24227</v>
          </cell>
          <cell r="R171">
            <v>4908</v>
          </cell>
          <cell r="S171">
            <v>283</v>
          </cell>
          <cell r="T171">
            <v>3371</v>
          </cell>
          <cell r="U171">
            <v>8517</v>
          </cell>
          <cell r="V171">
            <v>4627</v>
          </cell>
          <cell r="W171">
            <v>3524</v>
          </cell>
          <cell r="X171">
            <v>8485</v>
          </cell>
          <cell r="Y171">
            <v>16643</v>
          </cell>
          <cell r="Z171">
            <v>10635</v>
          </cell>
          <cell r="AA171">
            <v>10293</v>
          </cell>
          <cell r="AB171">
            <v>7206</v>
          </cell>
          <cell r="AC171">
            <v>3624</v>
          </cell>
          <cell r="AD171">
            <v>1087</v>
          </cell>
          <cell r="AE171">
            <v>1912</v>
          </cell>
          <cell r="AF171">
            <v>5220</v>
          </cell>
          <cell r="AG171">
            <v>11826</v>
          </cell>
          <cell r="AH171">
            <v>2795</v>
          </cell>
          <cell r="AI171">
            <v>3002</v>
          </cell>
          <cell r="AJ171">
            <v>5779</v>
          </cell>
          <cell r="AK171">
            <v>11182</v>
          </cell>
          <cell r="AL171">
            <v>7820</v>
          </cell>
          <cell r="AM171">
            <v>18901</v>
          </cell>
          <cell r="AN171">
            <v>1209</v>
          </cell>
          <cell r="AO171">
            <v>6408</v>
          </cell>
          <cell r="AP171">
            <v>7628</v>
          </cell>
          <cell r="AQ171">
            <v>1731</v>
          </cell>
          <cell r="AR171">
            <v>12700</v>
          </cell>
          <cell r="AS171">
            <v>13570</v>
          </cell>
          <cell r="AT171">
            <v>8699</v>
          </cell>
          <cell r="AU171">
            <v>15461</v>
          </cell>
          <cell r="AV171">
            <v>14393</v>
          </cell>
          <cell r="AW171">
            <v>13388</v>
          </cell>
          <cell r="AX171">
            <v>1949</v>
          </cell>
          <cell r="AY171">
            <v>5572</v>
          </cell>
          <cell r="AZ171">
            <v>25556</v>
          </cell>
          <cell r="BA171">
            <v>235493</v>
          </cell>
          <cell r="BB171">
            <v>21928</v>
          </cell>
          <cell r="BC171">
            <v>-166</v>
          </cell>
          <cell r="BD171">
            <v>256922</v>
          </cell>
          <cell r="BE171">
            <v>3</v>
          </cell>
          <cell r="BF171">
            <v>4.9000000000000004</v>
          </cell>
          <cell r="BG171">
            <v>3.4</v>
          </cell>
          <cell r="BH171">
            <v>1.8</v>
          </cell>
          <cell r="BI171">
            <v>4</v>
          </cell>
          <cell r="BJ171">
            <v>5.3</v>
          </cell>
          <cell r="BK171">
            <v>-1.6</v>
          </cell>
          <cell r="BL171">
            <v>1.5</v>
          </cell>
          <cell r="BM171">
            <v>-4.5999999999999996</v>
          </cell>
          <cell r="BN171">
            <v>0.8</v>
          </cell>
          <cell r="BO171">
            <v>-0.9</v>
          </cell>
          <cell r="BP171">
            <v>2.8</v>
          </cell>
          <cell r="BQ171">
            <v>-1.3</v>
          </cell>
          <cell r="BR171">
            <v>-0.7</v>
          </cell>
          <cell r="BS171">
            <v>0.3</v>
          </cell>
          <cell r="BT171">
            <v>-0.1</v>
          </cell>
          <cell r="BU171">
            <v>0.2</v>
          </cell>
          <cell r="BV171">
            <v>0.6</v>
          </cell>
          <cell r="BW171">
            <v>-0.1</v>
          </cell>
          <cell r="BX171">
            <v>0.1</v>
          </cell>
          <cell r="BY171">
            <v>3.7</v>
          </cell>
          <cell r="BZ171">
            <v>6.2</v>
          </cell>
          <cell r="CA171">
            <v>-1.5</v>
          </cell>
          <cell r="CB171">
            <v>1.6</v>
          </cell>
          <cell r="CC171">
            <v>1.7</v>
          </cell>
          <cell r="CD171">
            <v>0.7</v>
          </cell>
          <cell r="CE171">
            <v>1.5</v>
          </cell>
          <cell r="CF171">
            <v>2</v>
          </cell>
          <cell r="CG171">
            <v>1.6</v>
          </cell>
          <cell r="CH171">
            <v>-0.1</v>
          </cell>
          <cell r="CI171">
            <v>1.6</v>
          </cell>
          <cell r="CJ171">
            <v>1.4</v>
          </cell>
          <cell r="CK171">
            <v>-0.2</v>
          </cell>
          <cell r="CL171">
            <v>-1.2</v>
          </cell>
          <cell r="CM171">
            <v>-0.6</v>
          </cell>
          <cell r="CN171">
            <v>1.4</v>
          </cell>
          <cell r="CO171">
            <v>1.8</v>
          </cell>
          <cell r="CP171">
            <v>1.5</v>
          </cell>
          <cell r="CQ171">
            <v>1.3</v>
          </cell>
          <cell r="CR171">
            <v>1.9</v>
          </cell>
          <cell r="CS171">
            <v>1.7</v>
          </cell>
          <cell r="CT171">
            <v>2.8</v>
          </cell>
          <cell r="CU171">
            <v>-0.3</v>
          </cell>
          <cell r="CV171">
            <v>0.6</v>
          </cell>
          <cell r="CW171">
            <v>1.2</v>
          </cell>
          <cell r="CX171">
            <v>0.2</v>
          </cell>
          <cell r="CY171">
            <v>0.3</v>
          </cell>
          <cell r="CZ171">
            <v>1.8</v>
          </cell>
          <cell r="DA171">
            <v>0.5</v>
          </cell>
          <cell r="DB171">
            <v>1.2</v>
          </cell>
          <cell r="DC171">
            <v>0.8</v>
          </cell>
          <cell r="DD171">
            <v>0.9</v>
          </cell>
          <cell r="DE171">
            <v>0.7</v>
          </cell>
          <cell r="DF171">
            <v>1</v>
          </cell>
          <cell r="DG171">
            <v>7511</v>
          </cell>
          <cell r="DH171">
            <v>1145</v>
          </cell>
          <cell r="DI171">
            <v>8528</v>
          </cell>
          <cell r="DJ171">
            <v>1973</v>
          </cell>
          <cell r="DK171">
            <v>3297</v>
          </cell>
          <cell r="DL171">
            <v>1313</v>
          </cell>
          <cell r="DM171">
            <v>3574</v>
          </cell>
          <cell r="DN171">
            <v>9802</v>
          </cell>
          <cell r="DO171">
            <v>1613</v>
          </cell>
          <cell r="DP171">
            <v>11076</v>
          </cell>
          <cell r="DQ171">
            <v>5745</v>
          </cell>
          <cell r="DR171">
            <v>5542</v>
          </cell>
          <cell r="DS171">
            <v>3361</v>
          </cell>
          <cell r="DT171">
            <v>4173</v>
          </cell>
          <cell r="DU171">
            <v>6040</v>
          </cell>
          <cell r="DV171">
            <v>24174</v>
          </cell>
          <cell r="DW171">
            <v>4884</v>
          </cell>
          <cell r="DX171">
            <v>282</v>
          </cell>
          <cell r="DY171">
            <v>3351</v>
          </cell>
          <cell r="DZ171">
            <v>8474</v>
          </cell>
          <cell r="EA171">
            <v>4698</v>
          </cell>
          <cell r="EB171">
            <v>3514</v>
          </cell>
          <cell r="EC171">
            <v>8529</v>
          </cell>
          <cell r="ED171">
            <v>16746</v>
          </cell>
          <cell r="EE171">
            <v>10603</v>
          </cell>
          <cell r="EF171">
            <v>10274</v>
          </cell>
          <cell r="EG171">
            <v>7138</v>
          </cell>
          <cell r="EH171">
            <v>3646</v>
          </cell>
          <cell r="EI171">
            <v>1099</v>
          </cell>
          <cell r="EJ171">
            <v>1922</v>
          </cell>
          <cell r="EK171">
            <v>5201</v>
          </cell>
          <cell r="EL171">
            <v>11838</v>
          </cell>
          <cell r="EM171">
            <v>2740</v>
          </cell>
          <cell r="EN171">
            <v>3019</v>
          </cell>
          <cell r="EO171">
            <v>5731</v>
          </cell>
          <cell r="EP171">
            <v>11107</v>
          </cell>
          <cell r="EQ171">
            <v>7777</v>
          </cell>
          <cell r="ER171">
            <v>18784</v>
          </cell>
          <cell r="ES171">
            <v>1204</v>
          </cell>
          <cell r="ET171">
            <v>6394</v>
          </cell>
          <cell r="EU171">
            <v>7606</v>
          </cell>
          <cell r="EV171">
            <v>1725</v>
          </cell>
          <cell r="EW171">
            <v>12615</v>
          </cell>
          <cell r="EX171">
            <v>13492</v>
          </cell>
          <cell r="EY171">
            <v>8662</v>
          </cell>
          <cell r="EZ171">
            <v>15297</v>
          </cell>
          <cell r="FA171">
            <v>14379</v>
          </cell>
          <cell r="FB171">
            <v>13362</v>
          </cell>
          <cell r="FC171">
            <v>1969</v>
          </cell>
          <cell r="FD171">
            <v>5590</v>
          </cell>
          <cell r="FE171">
            <v>25551</v>
          </cell>
          <cell r="FF171">
            <v>235295</v>
          </cell>
          <cell r="FG171">
            <v>21941</v>
          </cell>
          <cell r="FH171">
            <v>-347</v>
          </cell>
          <cell r="FI171">
            <v>256556</v>
          </cell>
          <cell r="FJ171">
            <v>11.1</v>
          </cell>
          <cell r="FK171">
            <v>6.3</v>
          </cell>
          <cell r="FL171">
            <v>10.1</v>
          </cell>
          <cell r="FM171">
            <v>1.6</v>
          </cell>
          <cell r="FN171">
            <v>2.2000000000000002</v>
          </cell>
          <cell r="FO171">
            <v>13.8</v>
          </cell>
          <cell r="FP171">
            <v>-0.2</v>
          </cell>
          <cell r="FQ171">
            <v>2</v>
          </cell>
          <cell r="FR171">
            <v>7.7</v>
          </cell>
          <cell r="FS171">
            <v>2.4</v>
          </cell>
          <cell r="FT171">
            <v>-3.7</v>
          </cell>
          <cell r="FU171">
            <v>3.8</v>
          </cell>
          <cell r="FV171">
            <v>-2.1</v>
          </cell>
          <cell r="FW171">
            <v>8.3000000000000007</v>
          </cell>
          <cell r="FX171">
            <v>-2</v>
          </cell>
          <cell r="FY171">
            <v>0.3</v>
          </cell>
          <cell r="FZ171">
            <v>-0.1</v>
          </cell>
          <cell r="GA171">
            <v>0.1</v>
          </cell>
          <cell r="GB171">
            <v>-1.5</v>
          </cell>
          <cell r="GC171">
            <v>-0.5</v>
          </cell>
          <cell r="GD171">
            <v>6.3</v>
          </cell>
          <cell r="GE171">
            <v>6.3</v>
          </cell>
          <cell r="GF171">
            <v>-0.6</v>
          </cell>
          <cell r="GG171">
            <v>2.8</v>
          </cell>
          <cell r="GH171">
            <v>2.4</v>
          </cell>
          <cell r="GI171">
            <v>0.7</v>
          </cell>
          <cell r="GJ171">
            <v>-0.2</v>
          </cell>
          <cell r="GK171">
            <v>3.9</v>
          </cell>
          <cell r="GL171">
            <v>3.5</v>
          </cell>
          <cell r="GM171">
            <v>1.5</v>
          </cell>
          <cell r="GN171">
            <v>0.3</v>
          </cell>
          <cell r="GO171">
            <v>1.6</v>
          </cell>
          <cell r="GP171">
            <v>-3.5</v>
          </cell>
          <cell r="GQ171">
            <v>0.8</v>
          </cell>
          <cell r="GR171">
            <v>-1.6</v>
          </cell>
          <cell r="GS171">
            <v>0.7</v>
          </cell>
          <cell r="GT171">
            <v>1</v>
          </cell>
          <cell r="GU171">
            <v>0.9</v>
          </cell>
          <cell r="GV171">
            <v>0.5</v>
          </cell>
          <cell r="GW171">
            <v>1.5</v>
          </cell>
          <cell r="GX171">
            <v>1.3</v>
          </cell>
          <cell r="GY171">
            <v>2.2999999999999998</v>
          </cell>
          <cell r="GZ171">
            <v>-1.6</v>
          </cell>
          <cell r="HA171">
            <v>-0.5</v>
          </cell>
          <cell r="HB171">
            <v>0.3</v>
          </cell>
          <cell r="HC171">
            <v>-1.5</v>
          </cell>
          <cell r="HD171">
            <v>0.1</v>
          </cell>
          <cell r="HE171">
            <v>1.8</v>
          </cell>
          <cell r="HF171">
            <v>1.7</v>
          </cell>
          <cell r="HG171">
            <v>0.9</v>
          </cell>
          <cell r="HH171">
            <v>0.8</v>
          </cell>
          <cell r="HI171">
            <v>1</v>
          </cell>
          <cell r="HJ171">
            <v>1.3</v>
          </cell>
          <cell r="HK171">
            <v>1.2</v>
          </cell>
          <cell r="HL171">
            <v>4885</v>
          </cell>
          <cell r="HM171">
            <v>1153</v>
          </cell>
          <cell r="HN171">
            <v>6242</v>
          </cell>
          <cell r="HO171">
            <v>2046</v>
          </cell>
          <cell r="HP171">
            <v>3456</v>
          </cell>
          <cell r="HQ171">
            <v>1354</v>
          </cell>
          <cell r="HR171">
            <v>3602</v>
          </cell>
          <cell r="HS171">
            <v>10129</v>
          </cell>
          <cell r="HT171">
            <v>1635</v>
          </cell>
          <cell r="HU171">
            <v>11422</v>
          </cell>
          <cell r="HV171">
            <v>5688</v>
          </cell>
          <cell r="HW171">
            <v>5679</v>
          </cell>
          <cell r="HX171">
            <v>3453</v>
          </cell>
          <cell r="HY171">
            <v>4323</v>
          </cell>
          <cell r="HZ171">
            <v>6260</v>
          </cell>
          <cell r="IA171">
            <v>24725</v>
          </cell>
          <cell r="IB171">
            <v>5060</v>
          </cell>
          <cell r="IC171">
            <v>323</v>
          </cell>
          <cell r="ID171">
            <v>3234</v>
          </cell>
          <cell r="IE171">
            <v>8649</v>
          </cell>
          <cell r="IF171">
            <v>4848</v>
          </cell>
          <cell r="IG171">
            <v>3949</v>
          </cell>
          <cell r="IH171">
            <v>8512</v>
          </cell>
          <cell r="II171">
            <v>17224</v>
          </cell>
          <cell r="IJ171">
            <v>10678</v>
          </cell>
          <cell r="IK171">
            <v>10031</v>
          </cell>
          <cell r="IL171">
            <v>7505</v>
          </cell>
          <cell r="IM171">
            <v>3665</v>
          </cell>
          <cell r="IN171">
            <v>1151</v>
          </cell>
          <cell r="IO171">
            <v>1967</v>
          </cell>
          <cell r="IP171">
            <v>5206</v>
          </cell>
          <cell r="IQ171">
            <v>12002</v>
          </cell>
        </row>
        <row r="172">
          <cell r="B172">
            <v>7331</v>
          </cell>
          <cell r="C172">
            <v>1170</v>
          </cell>
          <cell r="D172">
            <v>8419</v>
          </cell>
          <cell r="E172">
            <v>1987</v>
          </cell>
          <cell r="F172">
            <v>3486</v>
          </cell>
          <cell r="G172">
            <v>1350</v>
          </cell>
          <cell r="H172">
            <v>3532</v>
          </cell>
          <cell r="I172">
            <v>9971</v>
          </cell>
          <cell r="J172">
            <v>1454</v>
          </cell>
          <cell r="K172">
            <v>11162</v>
          </cell>
          <cell r="L172">
            <v>5911</v>
          </cell>
          <cell r="M172">
            <v>5600</v>
          </cell>
          <cell r="N172">
            <v>3335</v>
          </cell>
          <cell r="O172">
            <v>4090</v>
          </cell>
          <cell r="P172">
            <v>6365</v>
          </cell>
          <cell r="Q172">
            <v>24539</v>
          </cell>
          <cell r="R172">
            <v>4946</v>
          </cell>
          <cell r="S172">
            <v>287</v>
          </cell>
          <cell r="T172">
            <v>3380</v>
          </cell>
          <cell r="U172">
            <v>8575</v>
          </cell>
          <cell r="V172">
            <v>4906</v>
          </cell>
          <cell r="W172">
            <v>3613</v>
          </cell>
          <cell r="X172">
            <v>8566</v>
          </cell>
          <cell r="Y172">
            <v>17112</v>
          </cell>
          <cell r="Z172">
            <v>10865</v>
          </cell>
          <cell r="AA172">
            <v>10343</v>
          </cell>
          <cell r="AB172">
            <v>7270</v>
          </cell>
          <cell r="AC172">
            <v>3742</v>
          </cell>
          <cell r="AD172">
            <v>1102</v>
          </cell>
          <cell r="AE172">
            <v>1913</v>
          </cell>
          <cell r="AF172">
            <v>5318</v>
          </cell>
          <cell r="AG172">
            <v>12059</v>
          </cell>
          <cell r="AH172">
            <v>2843</v>
          </cell>
          <cell r="AI172">
            <v>3011</v>
          </cell>
          <cell r="AJ172">
            <v>5840</v>
          </cell>
          <cell r="AK172">
            <v>11348</v>
          </cell>
          <cell r="AL172">
            <v>7921</v>
          </cell>
          <cell r="AM172">
            <v>19172</v>
          </cell>
          <cell r="AN172">
            <v>1214</v>
          </cell>
          <cell r="AO172">
            <v>6459</v>
          </cell>
          <cell r="AP172">
            <v>7681</v>
          </cell>
          <cell r="AQ172">
            <v>1766</v>
          </cell>
          <cell r="AR172">
            <v>12631</v>
          </cell>
          <cell r="AS172">
            <v>13595</v>
          </cell>
          <cell r="AT172">
            <v>8742</v>
          </cell>
          <cell r="AU172">
            <v>15399</v>
          </cell>
          <cell r="AV172">
            <v>14439</v>
          </cell>
          <cell r="AW172">
            <v>13617</v>
          </cell>
          <cell r="AX172">
            <v>1950</v>
          </cell>
          <cell r="AY172">
            <v>5552</v>
          </cell>
          <cell r="AZ172">
            <v>25811</v>
          </cell>
          <cell r="BA172">
            <v>238193</v>
          </cell>
          <cell r="BB172">
            <v>22047</v>
          </cell>
          <cell r="BC172">
            <v>59</v>
          </cell>
          <cell r="BD172">
            <v>259970</v>
          </cell>
          <cell r="BE172">
            <v>2.2000000000000002</v>
          </cell>
          <cell r="BF172">
            <v>2.9</v>
          </cell>
          <cell r="BG172">
            <v>2.4</v>
          </cell>
          <cell r="BH172">
            <v>0.5</v>
          </cell>
          <cell r="BI172">
            <v>4.5999999999999996</v>
          </cell>
          <cell r="BJ172">
            <v>7.3</v>
          </cell>
          <cell r="BK172">
            <v>-0.3</v>
          </cell>
          <cell r="BL172">
            <v>2</v>
          </cell>
          <cell r="BM172">
            <v>-4</v>
          </cell>
          <cell r="BN172">
            <v>1.5</v>
          </cell>
          <cell r="BO172">
            <v>1.3</v>
          </cell>
          <cell r="BP172">
            <v>0.5</v>
          </cell>
          <cell r="BQ172">
            <v>-0.8</v>
          </cell>
          <cell r="BR172">
            <v>1.5</v>
          </cell>
          <cell r="BS172">
            <v>3.4</v>
          </cell>
          <cell r="BT172">
            <v>1.3</v>
          </cell>
          <cell r="BU172">
            <v>0.8</v>
          </cell>
          <cell r="BV172">
            <v>1.5</v>
          </cell>
          <cell r="BW172">
            <v>0.3</v>
          </cell>
          <cell r="BX172">
            <v>0.7</v>
          </cell>
          <cell r="BY172">
            <v>6</v>
          </cell>
          <cell r="BZ172">
            <v>2.5</v>
          </cell>
          <cell r="CA172">
            <v>1</v>
          </cell>
          <cell r="CB172">
            <v>2.8</v>
          </cell>
          <cell r="CC172">
            <v>2.2000000000000002</v>
          </cell>
          <cell r="CD172">
            <v>0.5</v>
          </cell>
          <cell r="CE172">
            <v>0.9</v>
          </cell>
          <cell r="CF172">
            <v>3.2</v>
          </cell>
          <cell r="CG172">
            <v>1.4</v>
          </cell>
          <cell r="CH172">
            <v>0</v>
          </cell>
          <cell r="CI172">
            <v>1.9</v>
          </cell>
          <cell r="CJ172">
            <v>2</v>
          </cell>
          <cell r="CK172">
            <v>1.7</v>
          </cell>
          <cell r="CL172">
            <v>0.3</v>
          </cell>
          <cell r="CM172">
            <v>1.1000000000000001</v>
          </cell>
          <cell r="CN172">
            <v>1.5</v>
          </cell>
          <cell r="CO172">
            <v>1.3</v>
          </cell>
          <cell r="CP172">
            <v>1.4</v>
          </cell>
          <cell r="CQ172">
            <v>0.4</v>
          </cell>
          <cell r="CR172">
            <v>0.8</v>
          </cell>
          <cell r="CS172">
            <v>0.7</v>
          </cell>
          <cell r="CT172">
            <v>2</v>
          </cell>
          <cell r="CU172">
            <v>-0.5</v>
          </cell>
          <cell r="CV172">
            <v>0.2</v>
          </cell>
          <cell r="CW172">
            <v>0.5</v>
          </cell>
          <cell r="CX172">
            <v>-0.4</v>
          </cell>
          <cell r="CY172">
            <v>0.3</v>
          </cell>
          <cell r="CZ172">
            <v>1.7</v>
          </cell>
          <cell r="DA172">
            <v>0</v>
          </cell>
          <cell r="DB172">
            <v>-0.4</v>
          </cell>
          <cell r="DC172">
            <v>1</v>
          </cell>
          <cell r="DD172">
            <v>1.1000000000000001</v>
          </cell>
          <cell r="DE172">
            <v>0.5</v>
          </cell>
          <cell r="DF172">
            <v>1.2</v>
          </cell>
          <cell r="DG172">
            <v>7210</v>
          </cell>
          <cell r="DH172">
            <v>1178</v>
          </cell>
          <cell r="DI172">
            <v>8327</v>
          </cell>
          <cell r="DJ172">
            <v>2009</v>
          </cell>
          <cell r="DK172">
            <v>3450</v>
          </cell>
          <cell r="DL172">
            <v>1316</v>
          </cell>
          <cell r="DM172">
            <v>3511</v>
          </cell>
          <cell r="DN172">
            <v>9905</v>
          </cell>
          <cell r="DO172">
            <v>1436</v>
          </cell>
          <cell r="DP172">
            <v>11082</v>
          </cell>
          <cell r="DQ172">
            <v>5836</v>
          </cell>
          <cell r="DR172">
            <v>5706</v>
          </cell>
          <cell r="DS172">
            <v>3235</v>
          </cell>
          <cell r="DT172">
            <v>4094</v>
          </cell>
          <cell r="DU172">
            <v>6261</v>
          </cell>
          <cell r="DV172">
            <v>24311</v>
          </cell>
          <cell r="DW172">
            <v>4951</v>
          </cell>
          <cell r="DX172">
            <v>286</v>
          </cell>
          <cell r="DY172">
            <v>3369</v>
          </cell>
          <cell r="DZ172">
            <v>8569</v>
          </cell>
          <cell r="EA172">
            <v>4807</v>
          </cell>
          <cell r="EB172">
            <v>3663</v>
          </cell>
          <cell r="EC172">
            <v>8427</v>
          </cell>
          <cell r="ED172">
            <v>16926</v>
          </cell>
          <cell r="EE172">
            <v>10949</v>
          </cell>
          <cell r="EF172">
            <v>10415</v>
          </cell>
          <cell r="EG172">
            <v>7304</v>
          </cell>
          <cell r="EH172">
            <v>3767</v>
          </cell>
          <cell r="EI172">
            <v>1098</v>
          </cell>
          <cell r="EJ172">
            <v>1922</v>
          </cell>
          <cell r="EK172">
            <v>5359</v>
          </cell>
          <cell r="EL172">
            <v>12097</v>
          </cell>
          <cell r="EM172">
            <v>2834</v>
          </cell>
          <cell r="EN172">
            <v>3013</v>
          </cell>
          <cell r="EO172">
            <v>5832</v>
          </cell>
          <cell r="EP172">
            <v>11437</v>
          </cell>
          <cell r="EQ172">
            <v>7928</v>
          </cell>
          <cell r="ER172">
            <v>19288</v>
          </cell>
          <cell r="ES172">
            <v>1225</v>
          </cell>
          <cell r="ET172">
            <v>6522</v>
          </cell>
          <cell r="EU172">
            <v>7755</v>
          </cell>
          <cell r="EV172">
            <v>1782</v>
          </cell>
          <cell r="EW172">
            <v>12732</v>
          </cell>
          <cell r="EX172">
            <v>13709</v>
          </cell>
          <cell r="EY172">
            <v>8818</v>
          </cell>
          <cell r="EZ172">
            <v>15427</v>
          </cell>
          <cell r="FA172">
            <v>14439</v>
          </cell>
          <cell r="FB172">
            <v>13634</v>
          </cell>
          <cell r="FC172">
            <v>1951</v>
          </cell>
          <cell r="FD172">
            <v>5551</v>
          </cell>
          <cell r="FE172">
            <v>25811</v>
          </cell>
          <cell r="FF172">
            <v>238244</v>
          </cell>
          <cell r="FG172">
            <v>22058</v>
          </cell>
          <cell r="FH172">
            <v>910</v>
          </cell>
          <cell r="FI172">
            <v>260887</v>
          </cell>
          <cell r="FJ172">
            <v>-4</v>
          </cell>
          <cell r="FK172">
            <v>2.9</v>
          </cell>
          <cell r="FL172">
            <v>-2.4</v>
          </cell>
          <cell r="FM172">
            <v>1.8</v>
          </cell>
          <cell r="FN172">
            <v>4.5999999999999996</v>
          </cell>
          <cell r="FO172">
            <v>0.2</v>
          </cell>
          <cell r="FP172">
            <v>-1.8</v>
          </cell>
          <cell r="FQ172">
            <v>1</v>
          </cell>
          <cell r="FR172">
            <v>-10.9</v>
          </cell>
          <cell r="FS172">
            <v>0.1</v>
          </cell>
          <cell r="FT172">
            <v>1.6</v>
          </cell>
          <cell r="FU172">
            <v>3</v>
          </cell>
          <cell r="FV172">
            <v>-3.8</v>
          </cell>
          <cell r="FW172">
            <v>-1.9</v>
          </cell>
          <cell r="FX172">
            <v>3.7</v>
          </cell>
          <cell r="FY172">
            <v>0.6</v>
          </cell>
          <cell r="FZ172">
            <v>1.4</v>
          </cell>
          <cell r="GA172">
            <v>1.4</v>
          </cell>
          <cell r="GB172">
            <v>0.5</v>
          </cell>
          <cell r="GC172">
            <v>1.1000000000000001</v>
          </cell>
          <cell r="GD172">
            <v>2.2999999999999998</v>
          </cell>
          <cell r="GE172">
            <v>4.3</v>
          </cell>
          <cell r="GF172">
            <v>-1.2</v>
          </cell>
          <cell r="GG172">
            <v>1.1000000000000001</v>
          </cell>
          <cell r="GH172">
            <v>3.3</v>
          </cell>
          <cell r="GI172">
            <v>1.4</v>
          </cell>
          <cell r="GJ172">
            <v>2.2999999999999998</v>
          </cell>
          <cell r="GK172">
            <v>3.3</v>
          </cell>
          <cell r="GL172">
            <v>-0.2</v>
          </cell>
          <cell r="GM172">
            <v>0</v>
          </cell>
          <cell r="GN172">
            <v>3</v>
          </cell>
          <cell r="GO172">
            <v>2.2000000000000002</v>
          </cell>
          <cell r="GP172">
            <v>3.4</v>
          </cell>
          <cell r="GQ172">
            <v>-0.2</v>
          </cell>
          <cell r="GR172">
            <v>1.8</v>
          </cell>
          <cell r="GS172">
            <v>3</v>
          </cell>
          <cell r="GT172">
            <v>1.9</v>
          </cell>
          <cell r="GU172">
            <v>2.7</v>
          </cell>
          <cell r="GV172">
            <v>1.8</v>
          </cell>
          <cell r="GW172">
            <v>2</v>
          </cell>
          <cell r="GX172">
            <v>2</v>
          </cell>
          <cell r="GY172">
            <v>3.3</v>
          </cell>
          <cell r="GZ172">
            <v>0.9</v>
          </cell>
          <cell r="HA172">
            <v>1.6</v>
          </cell>
          <cell r="HB172">
            <v>1.8</v>
          </cell>
          <cell r="HC172">
            <v>0.8</v>
          </cell>
          <cell r="HD172">
            <v>0.4</v>
          </cell>
          <cell r="HE172">
            <v>2</v>
          </cell>
          <cell r="HF172">
            <v>-0.9</v>
          </cell>
          <cell r="HG172">
            <v>-0.7</v>
          </cell>
          <cell r="HH172">
            <v>1</v>
          </cell>
          <cell r="HI172">
            <v>1.3</v>
          </cell>
          <cell r="HJ172">
            <v>0.5</v>
          </cell>
          <cell r="HK172">
            <v>1.7</v>
          </cell>
          <cell r="HL172">
            <v>11916</v>
          </cell>
          <cell r="HM172">
            <v>1181</v>
          </cell>
          <cell r="HN172">
            <v>12441</v>
          </cell>
          <cell r="HO172">
            <v>1967</v>
          </cell>
          <cell r="HP172">
            <v>3378</v>
          </cell>
          <cell r="HQ172">
            <v>1347</v>
          </cell>
          <cell r="HR172">
            <v>3565</v>
          </cell>
          <cell r="HS172">
            <v>9835</v>
          </cell>
          <cell r="HT172">
            <v>1464</v>
          </cell>
          <cell r="HU172">
            <v>11025</v>
          </cell>
          <cell r="HV172">
            <v>6290</v>
          </cell>
          <cell r="HW172">
            <v>5693</v>
          </cell>
          <cell r="HX172">
            <v>3311</v>
          </cell>
          <cell r="HY172">
            <v>4193</v>
          </cell>
          <cell r="HZ172">
            <v>6520</v>
          </cell>
          <cell r="IA172">
            <v>25206</v>
          </cell>
          <cell r="IB172">
            <v>4818</v>
          </cell>
          <cell r="IC172">
            <v>267</v>
          </cell>
          <cell r="ID172">
            <v>3469</v>
          </cell>
          <cell r="IE172">
            <v>8470</v>
          </cell>
          <cell r="IF172">
            <v>5049</v>
          </cell>
          <cell r="IG172">
            <v>3737</v>
          </cell>
          <cell r="IH172">
            <v>8757</v>
          </cell>
          <cell r="II172">
            <v>17505</v>
          </cell>
          <cell r="IJ172">
            <v>11293</v>
          </cell>
          <cell r="IK172">
            <v>11454</v>
          </cell>
          <cell r="IL172">
            <v>7752</v>
          </cell>
          <cell r="IM172">
            <v>3955</v>
          </cell>
          <cell r="IN172">
            <v>1125</v>
          </cell>
          <cell r="IO172">
            <v>1954</v>
          </cell>
          <cell r="IP172">
            <v>5427</v>
          </cell>
          <cell r="IQ172">
            <v>12424</v>
          </cell>
        </row>
        <row r="173">
          <cell r="B173">
            <v>7307</v>
          </cell>
          <cell r="C173">
            <v>1189</v>
          </cell>
          <cell r="D173">
            <v>8432</v>
          </cell>
          <cell r="E173">
            <v>2041</v>
          </cell>
          <cell r="F173">
            <v>3636</v>
          </cell>
          <cell r="G173">
            <v>1453</v>
          </cell>
          <cell r="H173">
            <v>3593</v>
          </cell>
          <cell r="I173">
            <v>10277</v>
          </cell>
          <cell r="J173">
            <v>1435</v>
          </cell>
          <cell r="K173">
            <v>11472</v>
          </cell>
          <cell r="L173">
            <v>6081</v>
          </cell>
          <cell r="M173">
            <v>5527</v>
          </cell>
          <cell r="N173">
            <v>3285</v>
          </cell>
          <cell r="O173">
            <v>4172</v>
          </cell>
          <cell r="P173">
            <v>6691</v>
          </cell>
          <cell r="Q173">
            <v>24975</v>
          </cell>
          <cell r="R173">
            <v>5023</v>
          </cell>
          <cell r="S173">
            <v>293</v>
          </cell>
          <cell r="T173">
            <v>3393</v>
          </cell>
          <cell r="U173">
            <v>8679</v>
          </cell>
          <cell r="V173">
            <v>5099</v>
          </cell>
          <cell r="W173">
            <v>3513</v>
          </cell>
          <cell r="X173">
            <v>8730</v>
          </cell>
          <cell r="Y173">
            <v>17378</v>
          </cell>
          <cell r="Z173">
            <v>11012</v>
          </cell>
          <cell r="AA173">
            <v>10405</v>
          </cell>
          <cell r="AB173">
            <v>7302</v>
          </cell>
          <cell r="AC173">
            <v>3844</v>
          </cell>
          <cell r="AD173">
            <v>1111</v>
          </cell>
          <cell r="AE173">
            <v>1957</v>
          </cell>
          <cell r="AF173">
            <v>5369</v>
          </cell>
          <cell r="AG173">
            <v>12259</v>
          </cell>
          <cell r="AH173">
            <v>2916</v>
          </cell>
          <cell r="AI173">
            <v>3070</v>
          </cell>
          <cell r="AJ173">
            <v>5973</v>
          </cell>
          <cell r="AK173">
            <v>11496</v>
          </cell>
          <cell r="AL173">
            <v>7922</v>
          </cell>
          <cell r="AM173">
            <v>19348</v>
          </cell>
          <cell r="AN173">
            <v>1212</v>
          </cell>
          <cell r="AO173">
            <v>6445</v>
          </cell>
          <cell r="AP173">
            <v>7665</v>
          </cell>
          <cell r="AQ173">
            <v>1800</v>
          </cell>
          <cell r="AR173">
            <v>12720</v>
          </cell>
          <cell r="AS173">
            <v>13739</v>
          </cell>
          <cell r="AT173">
            <v>8805</v>
          </cell>
          <cell r="AU173">
            <v>15303</v>
          </cell>
          <cell r="AV173">
            <v>14501</v>
          </cell>
          <cell r="AW173">
            <v>13774</v>
          </cell>
          <cell r="AX173">
            <v>2028</v>
          </cell>
          <cell r="AY173">
            <v>5492</v>
          </cell>
          <cell r="AZ173">
            <v>26106</v>
          </cell>
          <cell r="BA173">
            <v>240779</v>
          </cell>
          <cell r="BB173">
            <v>22177</v>
          </cell>
          <cell r="BC173">
            <v>14</v>
          </cell>
          <cell r="BD173">
            <v>262632</v>
          </cell>
          <cell r="BE173">
            <v>-0.3</v>
          </cell>
          <cell r="BF173">
            <v>1.6</v>
          </cell>
          <cell r="BG173">
            <v>0.2</v>
          </cell>
          <cell r="BH173">
            <v>2.8</v>
          </cell>
          <cell r="BI173">
            <v>4.3</v>
          </cell>
          <cell r="BJ173">
            <v>7.6</v>
          </cell>
          <cell r="BK173">
            <v>1.7</v>
          </cell>
          <cell r="BL173">
            <v>3.1</v>
          </cell>
          <cell r="BM173">
            <v>-1.3</v>
          </cell>
          <cell r="BN173">
            <v>2.8</v>
          </cell>
          <cell r="BO173">
            <v>2.9</v>
          </cell>
          <cell r="BP173">
            <v>-1.3</v>
          </cell>
          <cell r="BQ173">
            <v>-1.5</v>
          </cell>
          <cell r="BR173">
            <v>2</v>
          </cell>
          <cell r="BS173">
            <v>5.0999999999999996</v>
          </cell>
          <cell r="BT173">
            <v>1.8</v>
          </cell>
          <cell r="BU173">
            <v>1.6</v>
          </cell>
          <cell r="BV173">
            <v>2.1</v>
          </cell>
          <cell r="BW173">
            <v>0.4</v>
          </cell>
          <cell r="BX173">
            <v>1.2</v>
          </cell>
          <cell r="BY173">
            <v>3.9</v>
          </cell>
          <cell r="BZ173">
            <v>-2.8</v>
          </cell>
          <cell r="CA173">
            <v>1.9</v>
          </cell>
          <cell r="CB173">
            <v>1.6</v>
          </cell>
          <cell r="CC173">
            <v>1.4</v>
          </cell>
          <cell r="CD173">
            <v>0.6</v>
          </cell>
          <cell r="CE173">
            <v>0.4</v>
          </cell>
          <cell r="CF173">
            <v>2.7</v>
          </cell>
          <cell r="CG173">
            <v>0.8</v>
          </cell>
          <cell r="CH173">
            <v>2.2999999999999998</v>
          </cell>
          <cell r="CI173">
            <v>1</v>
          </cell>
          <cell r="CJ173">
            <v>1.7</v>
          </cell>
          <cell r="CK173">
            <v>2.6</v>
          </cell>
          <cell r="CL173">
            <v>2</v>
          </cell>
          <cell r="CM173">
            <v>2.2999999999999998</v>
          </cell>
          <cell r="CN173">
            <v>1.3</v>
          </cell>
          <cell r="CO173">
            <v>0</v>
          </cell>
          <cell r="CP173">
            <v>0.9</v>
          </cell>
          <cell r="CQ173">
            <v>-0.2</v>
          </cell>
          <cell r="CR173">
            <v>-0.2</v>
          </cell>
          <cell r="CS173">
            <v>-0.2</v>
          </cell>
          <cell r="CT173">
            <v>1.9</v>
          </cell>
          <cell r="CU173">
            <v>0.7</v>
          </cell>
          <cell r="CV173">
            <v>1.1000000000000001</v>
          </cell>
          <cell r="CW173">
            <v>0.7</v>
          </cell>
          <cell r="CX173">
            <v>-0.6</v>
          </cell>
          <cell r="CY173">
            <v>0.4</v>
          </cell>
          <cell r="CZ173">
            <v>1.2</v>
          </cell>
          <cell r="DA173">
            <v>4</v>
          </cell>
          <cell r="DB173">
            <v>-1.1000000000000001</v>
          </cell>
          <cell r="DC173">
            <v>1.1000000000000001</v>
          </cell>
          <cell r="DD173">
            <v>1.1000000000000001</v>
          </cell>
          <cell r="DE173">
            <v>0.6</v>
          </cell>
          <cell r="DF173">
            <v>1</v>
          </cell>
          <cell r="DG173">
            <v>7403</v>
          </cell>
          <cell r="DH173">
            <v>1191</v>
          </cell>
          <cell r="DI173">
            <v>8520</v>
          </cell>
          <cell r="DJ173">
            <v>2000</v>
          </cell>
          <cell r="DK173">
            <v>3715</v>
          </cell>
          <cell r="DL173">
            <v>1443</v>
          </cell>
          <cell r="DM173">
            <v>3542</v>
          </cell>
          <cell r="DN173">
            <v>10264</v>
          </cell>
          <cell r="DO173">
            <v>1353</v>
          </cell>
          <cell r="DP173">
            <v>11416</v>
          </cell>
          <cell r="DQ173">
            <v>6190</v>
          </cell>
          <cell r="DR173">
            <v>5648</v>
          </cell>
          <cell r="DS173">
            <v>3456</v>
          </cell>
          <cell r="DT173">
            <v>4095</v>
          </cell>
          <cell r="DU173">
            <v>6832</v>
          </cell>
          <cell r="DV173">
            <v>25432</v>
          </cell>
          <cell r="DW173">
            <v>5017</v>
          </cell>
          <cell r="DX173">
            <v>293</v>
          </cell>
          <cell r="DY173">
            <v>3424</v>
          </cell>
          <cell r="DZ173">
            <v>8698</v>
          </cell>
          <cell r="EA173">
            <v>5027</v>
          </cell>
          <cell r="EB173">
            <v>3566</v>
          </cell>
          <cell r="EC173">
            <v>8653</v>
          </cell>
          <cell r="ED173">
            <v>17294</v>
          </cell>
          <cell r="EE173">
            <v>10996</v>
          </cell>
          <cell r="EF173">
            <v>10283</v>
          </cell>
          <cell r="EG173">
            <v>7340</v>
          </cell>
          <cell r="EH173">
            <v>3805</v>
          </cell>
          <cell r="EI173">
            <v>1111</v>
          </cell>
          <cell r="EJ173">
            <v>1927</v>
          </cell>
          <cell r="EK173">
            <v>5342</v>
          </cell>
          <cell r="EL173">
            <v>12217</v>
          </cell>
          <cell r="EM173">
            <v>2950</v>
          </cell>
          <cell r="EN173">
            <v>3010</v>
          </cell>
          <cell r="EO173">
            <v>5961</v>
          </cell>
          <cell r="EP173">
            <v>11417</v>
          </cell>
          <cell r="EQ173">
            <v>7957</v>
          </cell>
          <cell r="ER173">
            <v>19273</v>
          </cell>
          <cell r="ES173">
            <v>1204</v>
          </cell>
          <cell r="ET173">
            <v>6404</v>
          </cell>
          <cell r="EU173">
            <v>7616</v>
          </cell>
          <cell r="EV173">
            <v>1787</v>
          </cell>
          <cell r="EW173">
            <v>12614</v>
          </cell>
          <cell r="EX173">
            <v>13630</v>
          </cell>
          <cell r="EY173">
            <v>8739</v>
          </cell>
          <cell r="EZ173">
            <v>15460</v>
          </cell>
          <cell r="FA173">
            <v>14503</v>
          </cell>
          <cell r="FB173">
            <v>13834</v>
          </cell>
          <cell r="FC173">
            <v>2000</v>
          </cell>
          <cell r="FD173">
            <v>5515</v>
          </cell>
          <cell r="FE173">
            <v>26085</v>
          </cell>
          <cell r="FF173">
            <v>240952</v>
          </cell>
          <cell r="FG173">
            <v>22110</v>
          </cell>
          <cell r="FH173">
            <v>-737</v>
          </cell>
          <cell r="FI173">
            <v>261998</v>
          </cell>
          <cell r="FJ173">
            <v>2.7</v>
          </cell>
          <cell r="FK173">
            <v>1.2</v>
          </cell>
          <cell r="FL173">
            <v>2.2999999999999998</v>
          </cell>
          <cell r="FM173">
            <v>-0.5</v>
          </cell>
          <cell r="FN173">
            <v>7.7</v>
          </cell>
          <cell r="FO173">
            <v>9.6</v>
          </cell>
          <cell r="FP173">
            <v>0.9</v>
          </cell>
          <cell r="FQ173">
            <v>3.6</v>
          </cell>
          <cell r="FR173">
            <v>-5.8</v>
          </cell>
          <cell r="FS173">
            <v>3</v>
          </cell>
          <cell r="FT173">
            <v>6.1</v>
          </cell>
          <cell r="FU173">
            <v>-1</v>
          </cell>
          <cell r="FV173">
            <v>6.8</v>
          </cell>
          <cell r="FW173">
            <v>0</v>
          </cell>
          <cell r="FX173">
            <v>9.1</v>
          </cell>
          <cell r="FY173">
            <v>4.5999999999999996</v>
          </cell>
          <cell r="FZ173">
            <v>1.3</v>
          </cell>
          <cell r="GA173">
            <v>2.5</v>
          </cell>
          <cell r="GB173">
            <v>1.6</v>
          </cell>
          <cell r="GC173">
            <v>1.5</v>
          </cell>
          <cell r="GD173">
            <v>4.5999999999999996</v>
          </cell>
          <cell r="GE173">
            <v>-2.7</v>
          </cell>
          <cell r="GF173">
            <v>2.7</v>
          </cell>
          <cell r="GG173">
            <v>2.2000000000000002</v>
          </cell>
          <cell r="GH173">
            <v>0.4</v>
          </cell>
          <cell r="GI173">
            <v>-1.3</v>
          </cell>
          <cell r="GJ173">
            <v>0.5</v>
          </cell>
          <cell r="GK173">
            <v>1</v>
          </cell>
          <cell r="GL173">
            <v>1.2</v>
          </cell>
          <cell r="GM173">
            <v>0.2</v>
          </cell>
          <cell r="GN173">
            <v>-0.3</v>
          </cell>
          <cell r="GO173">
            <v>1</v>
          </cell>
          <cell r="GP173">
            <v>4.0999999999999996</v>
          </cell>
          <cell r="GQ173">
            <v>-0.1</v>
          </cell>
          <cell r="GR173">
            <v>2.2000000000000002</v>
          </cell>
          <cell r="GS173">
            <v>-0.2</v>
          </cell>
          <cell r="GT173">
            <v>0.4</v>
          </cell>
          <cell r="GU173">
            <v>-0.1</v>
          </cell>
          <cell r="GV173">
            <v>-1.7</v>
          </cell>
          <cell r="GW173">
            <v>-1.8</v>
          </cell>
          <cell r="GX173">
            <v>-1.8</v>
          </cell>
          <cell r="GY173">
            <v>0.3</v>
          </cell>
          <cell r="GZ173">
            <v>-0.9</v>
          </cell>
          <cell r="HA173">
            <v>-0.6</v>
          </cell>
          <cell r="HB173">
            <v>-0.9</v>
          </cell>
          <cell r="HC173">
            <v>0.2</v>
          </cell>
          <cell r="HD173">
            <v>0.4</v>
          </cell>
          <cell r="HE173">
            <v>1.5</v>
          </cell>
          <cell r="HF173">
            <v>2.5</v>
          </cell>
          <cell r="HG173">
            <v>-0.6</v>
          </cell>
          <cell r="HH173">
            <v>1.1000000000000001</v>
          </cell>
          <cell r="HI173">
            <v>1.1000000000000001</v>
          </cell>
          <cell r="HJ173">
            <v>0.2</v>
          </cell>
          <cell r="HK173">
            <v>0.4</v>
          </cell>
          <cell r="HL173">
            <v>6529</v>
          </cell>
          <cell r="HM173">
            <v>1186</v>
          </cell>
          <cell r="HN173">
            <v>7753</v>
          </cell>
          <cell r="HO173">
            <v>1967</v>
          </cell>
          <cell r="HP173">
            <v>3647</v>
          </cell>
          <cell r="HQ173">
            <v>1379</v>
          </cell>
          <cell r="HR173">
            <v>3436</v>
          </cell>
          <cell r="HS173">
            <v>10019</v>
          </cell>
          <cell r="HT173">
            <v>1262</v>
          </cell>
          <cell r="HU173">
            <v>11109</v>
          </cell>
          <cell r="HV173">
            <v>6029</v>
          </cell>
          <cell r="HW173">
            <v>5548</v>
          </cell>
          <cell r="HX173">
            <v>3261</v>
          </cell>
          <cell r="HY173">
            <v>3807</v>
          </cell>
          <cell r="HZ173">
            <v>6470</v>
          </cell>
          <cell r="IA173">
            <v>24261</v>
          </cell>
          <cell r="IB173">
            <v>4967</v>
          </cell>
          <cell r="IC173">
            <v>251</v>
          </cell>
          <cell r="ID173">
            <v>3583</v>
          </cell>
          <cell r="IE173">
            <v>8693</v>
          </cell>
          <cell r="IF173">
            <v>4622</v>
          </cell>
          <cell r="IG173">
            <v>3180</v>
          </cell>
          <cell r="IH173">
            <v>8063</v>
          </cell>
          <cell r="II173">
            <v>15917</v>
          </cell>
          <cell r="IJ173">
            <v>10494</v>
          </cell>
          <cell r="IK173">
            <v>9830</v>
          </cell>
          <cell r="IL173">
            <v>7036</v>
          </cell>
          <cell r="IM173">
            <v>3708</v>
          </cell>
          <cell r="IN173">
            <v>1062</v>
          </cell>
          <cell r="IO173">
            <v>1876</v>
          </cell>
          <cell r="IP173">
            <v>5277</v>
          </cell>
          <cell r="IQ173">
            <v>11894</v>
          </cell>
        </row>
        <row r="174">
          <cell r="B174">
            <v>7319</v>
          </cell>
          <cell r="C174">
            <v>1208</v>
          </cell>
          <cell r="D174">
            <v>8474</v>
          </cell>
          <cell r="E174">
            <v>2171</v>
          </cell>
          <cell r="F174">
            <v>3674</v>
          </cell>
          <cell r="G174">
            <v>1541</v>
          </cell>
          <cell r="H174">
            <v>3679</v>
          </cell>
          <cell r="I174">
            <v>10549</v>
          </cell>
          <cell r="J174">
            <v>1478</v>
          </cell>
          <cell r="K174">
            <v>11781</v>
          </cell>
          <cell r="L174">
            <v>6243</v>
          </cell>
          <cell r="M174">
            <v>5441</v>
          </cell>
          <cell r="N174">
            <v>3261</v>
          </cell>
          <cell r="O174">
            <v>4273</v>
          </cell>
          <cell r="P174">
            <v>6843</v>
          </cell>
          <cell r="Q174">
            <v>25287</v>
          </cell>
          <cell r="R174">
            <v>5084</v>
          </cell>
          <cell r="S174">
            <v>297</v>
          </cell>
          <cell r="T174">
            <v>3399</v>
          </cell>
          <cell r="U174">
            <v>8756</v>
          </cell>
          <cell r="V174">
            <v>4956</v>
          </cell>
          <cell r="W174">
            <v>3233</v>
          </cell>
          <cell r="X174">
            <v>8631</v>
          </cell>
          <cell r="Y174">
            <v>16860</v>
          </cell>
          <cell r="Z174">
            <v>10989</v>
          </cell>
          <cell r="AA174">
            <v>10474</v>
          </cell>
          <cell r="AB174">
            <v>7346</v>
          </cell>
          <cell r="AC174">
            <v>3878</v>
          </cell>
          <cell r="AD174">
            <v>1122</v>
          </cell>
          <cell r="AE174">
            <v>2040</v>
          </cell>
          <cell r="AF174">
            <v>5445</v>
          </cell>
          <cell r="AG174">
            <v>12450</v>
          </cell>
          <cell r="AH174">
            <v>2970</v>
          </cell>
          <cell r="AI174">
            <v>3169</v>
          </cell>
          <cell r="AJ174">
            <v>6117</v>
          </cell>
          <cell r="AK174">
            <v>11553</v>
          </cell>
          <cell r="AL174">
            <v>7792</v>
          </cell>
          <cell r="AM174">
            <v>19322</v>
          </cell>
          <cell r="AN174">
            <v>1210</v>
          </cell>
          <cell r="AO174">
            <v>6407</v>
          </cell>
          <cell r="AP174">
            <v>7628</v>
          </cell>
          <cell r="AQ174">
            <v>1848</v>
          </cell>
          <cell r="AR174">
            <v>13067</v>
          </cell>
          <cell r="AS174">
            <v>14112</v>
          </cell>
          <cell r="AT174">
            <v>8958</v>
          </cell>
          <cell r="AU174">
            <v>15224</v>
          </cell>
          <cell r="AV174">
            <v>14569</v>
          </cell>
          <cell r="AW174">
            <v>13783</v>
          </cell>
          <cell r="AX174">
            <v>2167</v>
          </cell>
          <cell r="AY174">
            <v>5498</v>
          </cell>
          <cell r="AZ174">
            <v>26410</v>
          </cell>
          <cell r="BA174">
            <v>242389</v>
          </cell>
          <cell r="BB174">
            <v>21995</v>
          </cell>
          <cell r="BC174">
            <v>-76</v>
          </cell>
          <cell r="BD174">
            <v>263982</v>
          </cell>
          <cell r="BE174">
            <v>0.2</v>
          </cell>
          <cell r="BF174">
            <v>1.6</v>
          </cell>
          <cell r="BG174">
            <v>0.5</v>
          </cell>
          <cell r="BH174">
            <v>6.3</v>
          </cell>
          <cell r="BI174">
            <v>1</v>
          </cell>
          <cell r="BJ174">
            <v>6</v>
          </cell>
          <cell r="BK174">
            <v>2.4</v>
          </cell>
          <cell r="BL174">
            <v>2.6</v>
          </cell>
          <cell r="BM174">
            <v>3</v>
          </cell>
          <cell r="BN174">
            <v>2.7</v>
          </cell>
          <cell r="BO174">
            <v>2.7</v>
          </cell>
          <cell r="BP174">
            <v>-1.6</v>
          </cell>
          <cell r="BQ174">
            <v>-0.7</v>
          </cell>
          <cell r="BR174">
            <v>2.4</v>
          </cell>
          <cell r="BS174">
            <v>2.2999999999999998</v>
          </cell>
          <cell r="BT174">
            <v>1.3</v>
          </cell>
          <cell r="BU174">
            <v>1.2</v>
          </cell>
          <cell r="BV174">
            <v>1.4</v>
          </cell>
          <cell r="BW174">
            <v>0.2</v>
          </cell>
          <cell r="BX174">
            <v>0.9</v>
          </cell>
          <cell r="BY174">
            <v>-2.8</v>
          </cell>
          <cell r="BZ174">
            <v>-8</v>
          </cell>
          <cell r="CA174">
            <v>-1.1000000000000001</v>
          </cell>
          <cell r="CB174">
            <v>-3</v>
          </cell>
          <cell r="CC174">
            <v>-0.2</v>
          </cell>
          <cell r="CD174">
            <v>0.7</v>
          </cell>
          <cell r="CE174">
            <v>0.6</v>
          </cell>
          <cell r="CF174">
            <v>0.9</v>
          </cell>
          <cell r="CG174">
            <v>1</v>
          </cell>
          <cell r="CH174">
            <v>4.2</v>
          </cell>
          <cell r="CI174">
            <v>1.4</v>
          </cell>
          <cell r="CJ174">
            <v>1.6</v>
          </cell>
          <cell r="CK174">
            <v>1.9</v>
          </cell>
          <cell r="CL174">
            <v>3.2</v>
          </cell>
          <cell r="CM174">
            <v>2.4</v>
          </cell>
          <cell r="CN174">
            <v>0.5</v>
          </cell>
          <cell r="CO174">
            <v>-1.6</v>
          </cell>
          <cell r="CP174">
            <v>-0.1</v>
          </cell>
          <cell r="CQ174">
            <v>-0.1</v>
          </cell>
          <cell r="CR174">
            <v>-0.6</v>
          </cell>
          <cell r="CS174">
            <v>-0.5</v>
          </cell>
          <cell r="CT174">
            <v>2.7</v>
          </cell>
          <cell r="CU174">
            <v>2.7</v>
          </cell>
          <cell r="CV174">
            <v>2.7</v>
          </cell>
          <cell r="CW174">
            <v>1.7</v>
          </cell>
          <cell r="CX174">
            <v>-0.5</v>
          </cell>
          <cell r="CY174">
            <v>0.5</v>
          </cell>
          <cell r="CZ174">
            <v>0.1</v>
          </cell>
          <cell r="DA174">
            <v>6.9</v>
          </cell>
          <cell r="DB174">
            <v>0.1</v>
          </cell>
          <cell r="DC174">
            <v>1.2</v>
          </cell>
          <cell r="DD174">
            <v>0.7</v>
          </cell>
          <cell r="DE174">
            <v>-0.8</v>
          </cell>
          <cell r="DF174">
            <v>0.5</v>
          </cell>
          <cell r="DG174">
            <v>7094</v>
          </cell>
          <cell r="DH174">
            <v>1177</v>
          </cell>
          <cell r="DI174">
            <v>8225</v>
          </cell>
          <cell r="DJ174">
            <v>2151</v>
          </cell>
          <cell r="DK174">
            <v>3703</v>
          </cell>
          <cell r="DL174">
            <v>1561</v>
          </cell>
          <cell r="DM174">
            <v>3738</v>
          </cell>
          <cell r="DN174">
            <v>10640</v>
          </cell>
          <cell r="DO174">
            <v>1543</v>
          </cell>
          <cell r="DP174">
            <v>11912</v>
          </cell>
          <cell r="DQ174">
            <v>6238</v>
          </cell>
          <cell r="DR174">
            <v>5080</v>
          </cell>
          <cell r="DS174">
            <v>3161</v>
          </cell>
          <cell r="DT174">
            <v>4293</v>
          </cell>
          <cell r="DU174">
            <v>6898</v>
          </cell>
          <cell r="DV174">
            <v>24996</v>
          </cell>
          <cell r="DW174">
            <v>5092</v>
          </cell>
          <cell r="DX174">
            <v>299</v>
          </cell>
          <cell r="DY174">
            <v>3381</v>
          </cell>
          <cell r="DZ174">
            <v>8756</v>
          </cell>
          <cell r="EA174">
            <v>5342</v>
          </cell>
          <cell r="EB174">
            <v>3158</v>
          </cell>
          <cell r="EC174">
            <v>9016</v>
          </cell>
          <cell r="ED174">
            <v>17540</v>
          </cell>
          <cell r="EE174">
            <v>11018</v>
          </cell>
          <cell r="EF174">
            <v>10589</v>
          </cell>
          <cell r="EG174">
            <v>7280</v>
          </cell>
          <cell r="EH174">
            <v>3905</v>
          </cell>
          <cell r="EI174">
            <v>1127</v>
          </cell>
          <cell r="EJ174">
            <v>2005</v>
          </cell>
          <cell r="EK174">
            <v>5456</v>
          </cell>
          <cell r="EL174">
            <v>12454</v>
          </cell>
          <cell r="EM174">
            <v>2973</v>
          </cell>
          <cell r="EN174">
            <v>3227</v>
          </cell>
          <cell r="EO174">
            <v>6169</v>
          </cell>
          <cell r="EP174">
            <v>11663</v>
          </cell>
          <cell r="EQ174">
            <v>7848</v>
          </cell>
          <cell r="ER174">
            <v>19494</v>
          </cell>
          <cell r="ES174">
            <v>1206</v>
          </cell>
          <cell r="ET174">
            <v>6387</v>
          </cell>
          <cell r="EU174">
            <v>7602</v>
          </cell>
          <cell r="EV174">
            <v>1836</v>
          </cell>
          <cell r="EW174">
            <v>12954</v>
          </cell>
          <cell r="EX174">
            <v>14001</v>
          </cell>
          <cell r="EY174">
            <v>8903</v>
          </cell>
          <cell r="EZ174">
            <v>15077</v>
          </cell>
          <cell r="FA174">
            <v>14570</v>
          </cell>
          <cell r="FB174">
            <v>13813</v>
          </cell>
          <cell r="FC174">
            <v>2063</v>
          </cell>
          <cell r="FD174">
            <v>5426</v>
          </cell>
          <cell r="FE174">
            <v>26428</v>
          </cell>
          <cell r="FF174">
            <v>242517</v>
          </cell>
          <cell r="FG174">
            <v>22128</v>
          </cell>
          <cell r="FH174">
            <v>174</v>
          </cell>
          <cell r="FI174">
            <v>264474</v>
          </cell>
          <cell r="FJ174">
            <v>-4.2</v>
          </cell>
          <cell r="FK174">
            <v>-1.2</v>
          </cell>
          <cell r="FL174">
            <v>-3.5</v>
          </cell>
          <cell r="FM174">
            <v>7.6</v>
          </cell>
          <cell r="FN174">
            <v>-0.3</v>
          </cell>
          <cell r="FO174">
            <v>8.1999999999999993</v>
          </cell>
          <cell r="FP174">
            <v>5.5</v>
          </cell>
          <cell r="FQ174">
            <v>3.7</v>
          </cell>
          <cell r="FR174">
            <v>14</v>
          </cell>
          <cell r="FS174">
            <v>4.3</v>
          </cell>
          <cell r="FT174">
            <v>0.8</v>
          </cell>
          <cell r="FU174">
            <v>-10.1</v>
          </cell>
          <cell r="FV174">
            <v>-8.5</v>
          </cell>
          <cell r="FW174">
            <v>4.8</v>
          </cell>
          <cell r="FX174">
            <v>1</v>
          </cell>
          <cell r="FY174">
            <v>-1.7</v>
          </cell>
          <cell r="FZ174">
            <v>1.5</v>
          </cell>
          <cell r="GA174">
            <v>2.2000000000000002</v>
          </cell>
          <cell r="GB174">
            <v>-1.2</v>
          </cell>
          <cell r="GC174">
            <v>0.7</v>
          </cell>
          <cell r="GD174">
            <v>6.3</v>
          </cell>
          <cell r="GE174">
            <v>-11.4</v>
          </cell>
          <cell r="GF174">
            <v>4.2</v>
          </cell>
          <cell r="GG174">
            <v>1.4</v>
          </cell>
          <cell r="GH174">
            <v>0.2</v>
          </cell>
          <cell r="GI174">
            <v>3</v>
          </cell>
          <cell r="GJ174">
            <v>-0.8</v>
          </cell>
          <cell r="GK174">
            <v>2.6</v>
          </cell>
          <cell r="GL174">
            <v>1.5</v>
          </cell>
          <cell r="GM174">
            <v>4.0999999999999996</v>
          </cell>
          <cell r="GN174">
            <v>2.1</v>
          </cell>
          <cell r="GO174">
            <v>1.9</v>
          </cell>
          <cell r="GP174">
            <v>0.8</v>
          </cell>
          <cell r="GQ174">
            <v>7.2</v>
          </cell>
          <cell r="GR174">
            <v>3.5</v>
          </cell>
          <cell r="GS174">
            <v>2.2000000000000002</v>
          </cell>
          <cell r="GT174">
            <v>-1.4</v>
          </cell>
          <cell r="GU174">
            <v>1.1000000000000001</v>
          </cell>
          <cell r="GV174">
            <v>0.1</v>
          </cell>
          <cell r="GW174">
            <v>-0.3</v>
          </cell>
          <cell r="GX174">
            <v>-0.2</v>
          </cell>
          <cell r="GY174">
            <v>2.8</v>
          </cell>
          <cell r="GZ174">
            <v>2.7</v>
          </cell>
          <cell r="HA174">
            <v>2.7</v>
          </cell>
          <cell r="HB174">
            <v>1.9</v>
          </cell>
          <cell r="HC174">
            <v>-2.5</v>
          </cell>
          <cell r="HD174">
            <v>0.5</v>
          </cell>
          <cell r="HE174">
            <v>-0.2</v>
          </cell>
          <cell r="HF174">
            <v>3.2</v>
          </cell>
          <cell r="HG174">
            <v>-1.6</v>
          </cell>
          <cell r="HH174">
            <v>1.3</v>
          </cell>
          <cell r="HI174">
            <v>0.6</v>
          </cell>
          <cell r="HJ174">
            <v>0.1</v>
          </cell>
          <cell r="HK174">
            <v>0.9</v>
          </cell>
          <cell r="HL174">
            <v>5888</v>
          </cell>
          <cell r="HM174">
            <v>1171</v>
          </cell>
          <cell r="HN174">
            <v>7164</v>
          </cell>
          <cell r="HO174">
            <v>2154</v>
          </cell>
          <cell r="HP174">
            <v>3684</v>
          </cell>
          <cell r="HQ174">
            <v>1553</v>
          </cell>
          <cell r="HR174">
            <v>3763</v>
          </cell>
          <cell r="HS174">
            <v>10628</v>
          </cell>
          <cell r="HT174">
            <v>1583</v>
          </cell>
          <cell r="HU174">
            <v>11929</v>
          </cell>
          <cell r="HV174">
            <v>6002</v>
          </cell>
          <cell r="HW174">
            <v>5055</v>
          </cell>
          <cell r="HX174">
            <v>3190</v>
          </cell>
          <cell r="HY174">
            <v>4333</v>
          </cell>
          <cell r="HZ174">
            <v>6781</v>
          </cell>
          <cell r="IA174">
            <v>24722</v>
          </cell>
          <cell r="IB174">
            <v>5100</v>
          </cell>
          <cell r="IC174">
            <v>319</v>
          </cell>
          <cell r="ID174">
            <v>3240</v>
          </cell>
          <cell r="IE174">
            <v>8685</v>
          </cell>
          <cell r="IF174">
            <v>5355</v>
          </cell>
          <cell r="IG174">
            <v>3035</v>
          </cell>
          <cell r="IH174">
            <v>9293</v>
          </cell>
          <cell r="II174">
            <v>17859</v>
          </cell>
          <cell r="IJ174">
            <v>11101</v>
          </cell>
          <cell r="IK174">
            <v>10246</v>
          </cell>
          <cell r="IL174">
            <v>6770</v>
          </cell>
          <cell r="IM174">
            <v>3796</v>
          </cell>
          <cell r="IN174">
            <v>1096</v>
          </cell>
          <cell r="IO174">
            <v>1979</v>
          </cell>
          <cell r="IP174">
            <v>5447</v>
          </cell>
          <cell r="IQ174">
            <v>12285</v>
          </cell>
        </row>
        <row r="175">
          <cell r="B175">
            <v>7383</v>
          </cell>
          <cell r="C175">
            <v>1226</v>
          </cell>
          <cell r="D175">
            <v>8558</v>
          </cell>
          <cell r="E175">
            <v>2337</v>
          </cell>
          <cell r="F175">
            <v>3638</v>
          </cell>
          <cell r="G175">
            <v>1575</v>
          </cell>
          <cell r="H175">
            <v>3755</v>
          </cell>
          <cell r="I175">
            <v>10731</v>
          </cell>
          <cell r="J175">
            <v>1596</v>
          </cell>
          <cell r="K175">
            <v>12049</v>
          </cell>
          <cell r="L175">
            <v>6317</v>
          </cell>
          <cell r="M175">
            <v>5413</v>
          </cell>
          <cell r="N175">
            <v>3261</v>
          </cell>
          <cell r="O175">
            <v>4386</v>
          </cell>
          <cell r="P175">
            <v>6728</v>
          </cell>
          <cell r="Q175">
            <v>25353</v>
          </cell>
          <cell r="R175">
            <v>5108</v>
          </cell>
          <cell r="S175">
            <v>297</v>
          </cell>
          <cell r="T175">
            <v>3407</v>
          </cell>
          <cell r="U175">
            <v>8785</v>
          </cell>
          <cell r="V175">
            <v>4516</v>
          </cell>
          <cell r="W175">
            <v>2879</v>
          </cell>
          <cell r="X175">
            <v>8183</v>
          </cell>
          <cell r="Y175">
            <v>15615</v>
          </cell>
          <cell r="Z175">
            <v>10886</v>
          </cell>
          <cell r="AA175">
            <v>10567</v>
          </cell>
          <cell r="AB175">
            <v>7416</v>
          </cell>
          <cell r="AC175">
            <v>3828</v>
          </cell>
          <cell r="AD175">
            <v>1148</v>
          </cell>
          <cell r="AE175">
            <v>2058</v>
          </cell>
          <cell r="AF175">
            <v>5490</v>
          </cell>
          <cell r="AG175">
            <v>12493</v>
          </cell>
          <cell r="AH175">
            <v>2985</v>
          </cell>
          <cell r="AI175">
            <v>3226</v>
          </cell>
          <cell r="AJ175">
            <v>6183</v>
          </cell>
          <cell r="AK175">
            <v>11591</v>
          </cell>
          <cell r="AL175">
            <v>7619</v>
          </cell>
          <cell r="AM175">
            <v>19245</v>
          </cell>
          <cell r="AN175">
            <v>1207</v>
          </cell>
          <cell r="AO175">
            <v>6356</v>
          </cell>
          <cell r="AP175">
            <v>7576</v>
          </cell>
          <cell r="AQ175">
            <v>1907</v>
          </cell>
          <cell r="AR175">
            <v>13534</v>
          </cell>
          <cell r="AS175">
            <v>14602</v>
          </cell>
          <cell r="AT175">
            <v>9161</v>
          </cell>
          <cell r="AU175">
            <v>15332</v>
          </cell>
          <cell r="AV175">
            <v>14637</v>
          </cell>
          <cell r="AW175">
            <v>13872</v>
          </cell>
          <cell r="AX175">
            <v>2216</v>
          </cell>
          <cell r="AY175">
            <v>5607</v>
          </cell>
          <cell r="AZ175">
            <v>26679</v>
          </cell>
          <cell r="BA175">
            <v>242953</v>
          </cell>
          <cell r="BB175">
            <v>21654</v>
          </cell>
          <cell r="BC175">
            <v>116</v>
          </cell>
          <cell r="BD175">
            <v>264427</v>
          </cell>
          <cell r="BE175">
            <v>0.9</v>
          </cell>
          <cell r="BF175">
            <v>1.5</v>
          </cell>
          <cell r="BG175">
            <v>1</v>
          </cell>
          <cell r="BH175">
            <v>7.6</v>
          </cell>
          <cell r="BI175">
            <v>-1</v>
          </cell>
          <cell r="BJ175">
            <v>2.2000000000000002</v>
          </cell>
          <cell r="BK175">
            <v>2.1</v>
          </cell>
          <cell r="BL175">
            <v>1.7</v>
          </cell>
          <cell r="BM175">
            <v>8</v>
          </cell>
          <cell r="BN175">
            <v>2.2999999999999998</v>
          </cell>
          <cell r="BO175">
            <v>1.2</v>
          </cell>
          <cell r="BP175">
            <v>-0.5</v>
          </cell>
          <cell r="BQ175">
            <v>0</v>
          </cell>
          <cell r="BR175">
            <v>2.6</v>
          </cell>
          <cell r="BS175">
            <v>-1.7</v>
          </cell>
          <cell r="BT175">
            <v>0.3</v>
          </cell>
          <cell r="BU175">
            <v>0.5</v>
          </cell>
          <cell r="BV175">
            <v>0</v>
          </cell>
          <cell r="BW175">
            <v>0.2</v>
          </cell>
          <cell r="BX175">
            <v>0.3</v>
          </cell>
          <cell r="BY175">
            <v>-8.9</v>
          </cell>
          <cell r="BZ175">
            <v>-11</v>
          </cell>
          <cell r="CA175">
            <v>-5.2</v>
          </cell>
          <cell r="CB175">
            <v>-7.4</v>
          </cell>
          <cell r="CC175">
            <v>-0.9</v>
          </cell>
          <cell r="CD175">
            <v>0.9</v>
          </cell>
          <cell r="CE175">
            <v>0.9</v>
          </cell>
          <cell r="CF175">
            <v>-1.3</v>
          </cell>
          <cell r="CG175">
            <v>2.2999999999999998</v>
          </cell>
          <cell r="CH175">
            <v>0.9</v>
          </cell>
          <cell r="CI175">
            <v>0.8</v>
          </cell>
          <cell r="CJ175">
            <v>0.3</v>
          </cell>
          <cell r="CK175">
            <v>0.5</v>
          </cell>
          <cell r="CL175">
            <v>1.8</v>
          </cell>
          <cell r="CM175">
            <v>1.1000000000000001</v>
          </cell>
          <cell r="CN175">
            <v>0.3</v>
          </cell>
          <cell r="CO175">
            <v>-2.2000000000000002</v>
          </cell>
          <cell r="CP175">
            <v>-0.4</v>
          </cell>
          <cell r="CQ175">
            <v>-0.3</v>
          </cell>
          <cell r="CR175">
            <v>-0.8</v>
          </cell>
          <cell r="CS175">
            <v>-0.7</v>
          </cell>
          <cell r="CT175">
            <v>3.2</v>
          </cell>
          <cell r="CU175">
            <v>3.6</v>
          </cell>
          <cell r="CV175">
            <v>3.5</v>
          </cell>
          <cell r="CW175">
            <v>2.2999999999999998</v>
          </cell>
          <cell r="CX175">
            <v>0.7</v>
          </cell>
          <cell r="CY175">
            <v>0.5</v>
          </cell>
          <cell r="CZ175">
            <v>0.6</v>
          </cell>
          <cell r="DA175">
            <v>2.2000000000000002</v>
          </cell>
          <cell r="DB175">
            <v>2</v>
          </cell>
          <cell r="DC175">
            <v>1</v>
          </cell>
          <cell r="DD175">
            <v>0.2</v>
          </cell>
          <cell r="DE175">
            <v>-1.6</v>
          </cell>
          <cell r="DF175">
            <v>0.2</v>
          </cell>
          <cell r="DG175">
            <v>7588</v>
          </cell>
          <cell r="DH175">
            <v>1256</v>
          </cell>
          <cell r="DI175">
            <v>8788</v>
          </cell>
          <cell r="DJ175">
            <v>2369</v>
          </cell>
          <cell r="DK175">
            <v>3569</v>
          </cell>
          <cell r="DL175">
            <v>1599</v>
          </cell>
          <cell r="DM175">
            <v>3787</v>
          </cell>
          <cell r="DN175">
            <v>10721</v>
          </cell>
          <cell r="DO175">
            <v>1583</v>
          </cell>
          <cell r="DP175">
            <v>12027</v>
          </cell>
          <cell r="DQ175">
            <v>6268</v>
          </cell>
          <cell r="DR175">
            <v>5717</v>
          </cell>
          <cell r="DS175">
            <v>3178</v>
          </cell>
          <cell r="DT175">
            <v>4425</v>
          </cell>
          <cell r="DU175">
            <v>6718</v>
          </cell>
          <cell r="DV175">
            <v>25404</v>
          </cell>
          <cell r="DW175">
            <v>5129</v>
          </cell>
          <cell r="DX175">
            <v>297</v>
          </cell>
          <cell r="DY175">
            <v>3415</v>
          </cell>
          <cell r="DZ175">
            <v>8814</v>
          </cell>
          <cell r="EA175">
            <v>4351</v>
          </cell>
          <cell r="EB175">
            <v>2968</v>
          </cell>
          <cell r="EC175">
            <v>8143</v>
          </cell>
          <cell r="ED175">
            <v>15508</v>
          </cell>
          <cell r="EE175">
            <v>10897</v>
          </cell>
          <cell r="EF175">
            <v>10507</v>
          </cell>
          <cell r="EG175">
            <v>7408</v>
          </cell>
          <cell r="EH175">
            <v>3915</v>
          </cell>
          <cell r="EI175">
            <v>1136</v>
          </cell>
          <cell r="EJ175">
            <v>2144</v>
          </cell>
          <cell r="EK175">
            <v>5442</v>
          </cell>
          <cell r="EL175">
            <v>12551</v>
          </cell>
          <cell r="EM175">
            <v>2970</v>
          </cell>
          <cell r="EN175">
            <v>3196</v>
          </cell>
          <cell r="EO175">
            <v>6139</v>
          </cell>
          <cell r="EP175">
            <v>11534</v>
          </cell>
          <cell r="EQ175">
            <v>7550</v>
          </cell>
          <cell r="ER175">
            <v>19130</v>
          </cell>
          <cell r="ES175">
            <v>1216</v>
          </cell>
          <cell r="ET175">
            <v>6400</v>
          </cell>
          <cell r="EU175">
            <v>7629</v>
          </cell>
          <cell r="EV175">
            <v>1924</v>
          </cell>
          <cell r="EW175">
            <v>13688</v>
          </cell>
          <cell r="EX175">
            <v>14758</v>
          </cell>
          <cell r="EY175">
            <v>9247</v>
          </cell>
          <cell r="EZ175">
            <v>15254</v>
          </cell>
          <cell r="FA175">
            <v>14639</v>
          </cell>
          <cell r="FB175">
            <v>13809</v>
          </cell>
          <cell r="FC175">
            <v>2439</v>
          </cell>
          <cell r="FD175">
            <v>5612</v>
          </cell>
          <cell r="FE175">
            <v>26687</v>
          </cell>
          <cell r="FF175">
            <v>243367</v>
          </cell>
          <cell r="FG175">
            <v>21874</v>
          </cell>
          <cell r="FH175">
            <v>15</v>
          </cell>
          <cell r="FI175">
            <v>264926</v>
          </cell>
          <cell r="FJ175">
            <v>7</v>
          </cell>
          <cell r="FK175">
            <v>6.7</v>
          </cell>
          <cell r="FL175">
            <v>6.8</v>
          </cell>
          <cell r="FM175">
            <v>10.1</v>
          </cell>
          <cell r="FN175">
            <v>-3.6</v>
          </cell>
          <cell r="FO175">
            <v>2.4</v>
          </cell>
          <cell r="FP175">
            <v>1.3</v>
          </cell>
          <cell r="FQ175">
            <v>0.8</v>
          </cell>
          <cell r="FR175">
            <v>2.6</v>
          </cell>
          <cell r="FS175">
            <v>1</v>
          </cell>
          <cell r="FT175">
            <v>0.5</v>
          </cell>
          <cell r="FU175">
            <v>12.5</v>
          </cell>
          <cell r="FV175">
            <v>0.5</v>
          </cell>
          <cell r="FW175">
            <v>3.1</v>
          </cell>
          <cell r="FX175">
            <v>-2.6</v>
          </cell>
          <cell r="FY175">
            <v>1.6</v>
          </cell>
          <cell r="FZ175">
            <v>0.7</v>
          </cell>
          <cell r="GA175">
            <v>-0.6</v>
          </cell>
          <cell r="GB175">
            <v>1</v>
          </cell>
          <cell r="GC175">
            <v>0.7</v>
          </cell>
          <cell r="GD175">
            <v>-18.5</v>
          </cell>
          <cell r="GE175">
            <v>-6</v>
          </cell>
          <cell r="GF175">
            <v>-9.6999999999999993</v>
          </cell>
          <cell r="GG175">
            <v>-11.6</v>
          </cell>
          <cell r="GH175">
            <v>-1.1000000000000001</v>
          </cell>
          <cell r="GI175">
            <v>-0.8</v>
          </cell>
          <cell r="GJ175">
            <v>1.7</v>
          </cell>
          <cell r="GK175">
            <v>0.3</v>
          </cell>
          <cell r="GL175">
            <v>0.8</v>
          </cell>
          <cell r="GM175">
            <v>6.9</v>
          </cell>
          <cell r="GN175">
            <v>-0.3</v>
          </cell>
          <cell r="GO175">
            <v>0.8</v>
          </cell>
          <cell r="GP175">
            <v>-0.1</v>
          </cell>
          <cell r="GQ175">
            <v>-0.9</v>
          </cell>
          <cell r="GR175">
            <v>-0.5</v>
          </cell>
          <cell r="GS175">
            <v>-1.1000000000000001</v>
          </cell>
          <cell r="GT175">
            <v>-3.8</v>
          </cell>
          <cell r="GU175">
            <v>-1.9</v>
          </cell>
          <cell r="GV175">
            <v>0.9</v>
          </cell>
          <cell r="GW175">
            <v>0.2</v>
          </cell>
          <cell r="GX175">
            <v>0.4</v>
          </cell>
          <cell r="GY175">
            <v>4.8</v>
          </cell>
          <cell r="GZ175">
            <v>5.7</v>
          </cell>
          <cell r="HA175">
            <v>5.4</v>
          </cell>
          <cell r="HB175">
            <v>3.9</v>
          </cell>
          <cell r="HC175">
            <v>1.2</v>
          </cell>
          <cell r="HD175">
            <v>0.5</v>
          </cell>
          <cell r="HE175">
            <v>0</v>
          </cell>
          <cell r="HF175">
            <v>18.2</v>
          </cell>
          <cell r="HG175">
            <v>3.4</v>
          </cell>
          <cell r="HH175">
            <v>1</v>
          </cell>
          <cell r="HI175">
            <v>0.4</v>
          </cell>
          <cell r="HJ175">
            <v>-1.1000000000000001</v>
          </cell>
          <cell r="HK175">
            <v>0.2</v>
          </cell>
          <cell r="HL175">
            <v>4683</v>
          </cell>
          <cell r="HM175">
            <v>1265</v>
          </cell>
          <cell r="HN175">
            <v>6237</v>
          </cell>
          <cell r="HO175">
            <v>2454</v>
          </cell>
          <cell r="HP175">
            <v>3758</v>
          </cell>
          <cell r="HQ175">
            <v>1648</v>
          </cell>
          <cell r="HR175">
            <v>3816</v>
          </cell>
          <cell r="HS175">
            <v>11106</v>
          </cell>
          <cell r="HT175">
            <v>1617</v>
          </cell>
          <cell r="HU175">
            <v>12435</v>
          </cell>
          <cell r="HV175">
            <v>6178</v>
          </cell>
          <cell r="HW175">
            <v>5852</v>
          </cell>
          <cell r="HX175">
            <v>3242</v>
          </cell>
          <cell r="HY175">
            <v>4605</v>
          </cell>
          <cell r="HZ175">
            <v>7004</v>
          </cell>
          <cell r="IA175">
            <v>25944</v>
          </cell>
          <cell r="IB175">
            <v>5301</v>
          </cell>
          <cell r="IC175">
            <v>340</v>
          </cell>
          <cell r="ID175">
            <v>3312</v>
          </cell>
          <cell r="IE175">
            <v>8990</v>
          </cell>
          <cell r="IF175">
            <v>4472</v>
          </cell>
          <cell r="IG175">
            <v>2764</v>
          </cell>
          <cell r="IH175">
            <v>7976</v>
          </cell>
          <cell r="II175">
            <v>15347</v>
          </cell>
          <cell r="IJ175">
            <v>11001</v>
          </cell>
          <cell r="IK175">
            <v>10229</v>
          </cell>
          <cell r="IL175">
            <v>7270</v>
          </cell>
          <cell r="IM175">
            <v>3961</v>
          </cell>
          <cell r="IN175">
            <v>1190</v>
          </cell>
          <cell r="IO175">
            <v>2196</v>
          </cell>
          <cell r="IP175">
            <v>5444</v>
          </cell>
          <cell r="IQ175">
            <v>12710</v>
          </cell>
        </row>
        <row r="176">
          <cell r="B176">
            <v>7426</v>
          </cell>
          <cell r="C176">
            <v>1230</v>
          </cell>
          <cell r="D176">
            <v>8599</v>
          </cell>
          <cell r="E176">
            <v>2480</v>
          </cell>
          <cell r="F176">
            <v>3606</v>
          </cell>
          <cell r="G176">
            <v>1546</v>
          </cell>
          <cell r="H176">
            <v>3829</v>
          </cell>
          <cell r="I176">
            <v>10840</v>
          </cell>
          <cell r="J176">
            <v>1696</v>
          </cell>
          <cell r="K176">
            <v>12235</v>
          </cell>
          <cell r="L176">
            <v>6309</v>
          </cell>
          <cell r="M176">
            <v>5500</v>
          </cell>
          <cell r="N176">
            <v>3266</v>
          </cell>
          <cell r="O176">
            <v>4410</v>
          </cell>
          <cell r="P176">
            <v>6531</v>
          </cell>
          <cell r="Q176">
            <v>25253</v>
          </cell>
          <cell r="R176">
            <v>5090</v>
          </cell>
          <cell r="S176">
            <v>297</v>
          </cell>
          <cell r="T176">
            <v>3442</v>
          </cell>
          <cell r="U176">
            <v>8795</v>
          </cell>
          <cell r="V176">
            <v>4068</v>
          </cell>
          <cell r="W176">
            <v>2621</v>
          </cell>
          <cell r="X176">
            <v>7762</v>
          </cell>
          <cell r="Y176">
            <v>14483</v>
          </cell>
          <cell r="Z176">
            <v>10835</v>
          </cell>
          <cell r="AA176">
            <v>10704</v>
          </cell>
          <cell r="AB176">
            <v>7510</v>
          </cell>
          <cell r="AC176">
            <v>3813</v>
          </cell>
          <cell r="AD176">
            <v>1188</v>
          </cell>
          <cell r="AE176">
            <v>1986</v>
          </cell>
          <cell r="AF176">
            <v>5519</v>
          </cell>
          <cell r="AG176">
            <v>12508</v>
          </cell>
          <cell r="AH176">
            <v>2980</v>
          </cell>
          <cell r="AI176">
            <v>3202</v>
          </cell>
          <cell r="AJ176">
            <v>6161</v>
          </cell>
          <cell r="AK176">
            <v>11675</v>
          </cell>
          <cell r="AL176">
            <v>7565</v>
          </cell>
          <cell r="AM176">
            <v>19308</v>
          </cell>
          <cell r="AN176">
            <v>1200</v>
          </cell>
          <cell r="AO176">
            <v>6307</v>
          </cell>
          <cell r="AP176">
            <v>7522</v>
          </cell>
          <cell r="AQ176">
            <v>1972</v>
          </cell>
          <cell r="AR176">
            <v>13950</v>
          </cell>
          <cell r="AS176">
            <v>15065</v>
          </cell>
          <cell r="AT176">
            <v>9365</v>
          </cell>
          <cell r="AU176">
            <v>15592</v>
          </cell>
          <cell r="AV176">
            <v>14705</v>
          </cell>
          <cell r="AW176">
            <v>14167</v>
          </cell>
          <cell r="AX176">
            <v>2111</v>
          </cell>
          <cell r="AY176">
            <v>5779</v>
          </cell>
          <cell r="AZ176">
            <v>26890</v>
          </cell>
          <cell r="BA176">
            <v>243539</v>
          </cell>
          <cell r="BB176">
            <v>21440</v>
          </cell>
          <cell r="BC176">
            <v>217</v>
          </cell>
          <cell r="BD176">
            <v>264927</v>
          </cell>
          <cell r="BE176">
            <v>0.6</v>
          </cell>
          <cell r="BF176">
            <v>0.3</v>
          </cell>
          <cell r="BG176">
            <v>0.5</v>
          </cell>
          <cell r="BH176">
            <v>6.1</v>
          </cell>
          <cell r="BI176">
            <v>-0.9</v>
          </cell>
          <cell r="BJ176">
            <v>-1.8</v>
          </cell>
          <cell r="BK176">
            <v>2</v>
          </cell>
          <cell r="BL176">
            <v>1</v>
          </cell>
          <cell r="BM176">
            <v>6.3</v>
          </cell>
          <cell r="BN176">
            <v>1.5</v>
          </cell>
          <cell r="BO176">
            <v>-0.1</v>
          </cell>
          <cell r="BP176">
            <v>1.6</v>
          </cell>
          <cell r="BQ176">
            <v>0.1</v>
          </cell>
          <cell r="BR176">
            <v>0.5</v>
          </cell>
          <cell r="BS176">
            <v>-2.9</v>
          </cell>
          <cell r="BT176">
            <v>-0.4</v>
          </cell>
          <cell r="BU176">
            <v>-0.3</v>
          </cell>
          <cell r="BV176">
            <v>-0.2</v>
          </cell>
          <cell r="BW176">
            <v>1</v>
          </cell>
          <cell r="BX176">
            <v>0.1</v>
          </cell>
          <cell r="BY176">
            <v>-9.9</v>
          </cell>
          <cell r="BZ176">
            <v>-9</v>
          </cell>
          <cell r="CA176">
            <v>-5.0999999999999996</v>
          </cell>
          <cell r="CB176">
            <v>-7.2</v>
          </cell>
          <cell r="CC176">
            <v>-0.5</v>
          </cell>
          <cell r="CD176">
            <v>1.3</v>
          </cell>
          <cell r="CE176">
            <v>1.3</v>
          </cell>
          <cell r="CF176">
            <v>-0.4</v>
          </cell>
          <cell r="CG176">
            <v>3.5</v>
          </cell>
          <cell r="CH176">
            <v>-3.5</v>
          </cell>
          <cell r="CI176">
            <v>0.5</v>
          </cell>
          <cell r="CJ176">
            <v>0.1</v>
          </cell>
          <cell r="CK176">
            <v>-0.1</v>
          </cell>
          <cell r="CL176">
            <v>-0.7</v>
          </cell>
          <cell r="CM176">
            <v>-0.4</v>
          </cell>
          <cell r="CN176">
            <v>0.7</v>
          </cell>
          <cell r="CO176">
            <v>-0.7</v>
          </cell>
          <cell r="CP176">
            <v>0.3</v>
          </cell>
          <cell r="CQ176">
            <v>-0.6</v>
          </cell>
          <cell r="CR176">
            <v>-0.8</v>
          </cell>
          <cell r="CS176">
            <v>-0.7</v>
          </cell>
          <cell r="CT176">
            <v>3.4</v>
          </cell>
          <cell r="CU176">
            <v>3.1</v>
          </cell>
          <cell r="CV176">
            <v>3.2</v>
          </cell>
          <cell r="CW176">
            <v>2.2000000000000002</v>
          </cell>
          <cell r="CX176">
            <v>1.7</v>
          </cell>
          <cell r="CY176">
            <v>0.5</v>
          </cell>
          <cell r="CZ176">
            <v>2.1</v>
          </cell>
          <cell r="DA176">
            <v>-4.7</v>
          </cell>
          <cell r="DB176">
            <v>3.1</v>
          </cell>
          <cell r="DC176">
            <v>0.8</v>
          </cell>
          <cell r="DD176">
            <v>0.2</v>
          </cell>
          <cell r="DE176">
            <v>-1</v>
          </cell>
          <cell r="DF176">
            <v>0.2</v>
          </cell>
          <cell r="DG176">
            <v>7460</v>
          </cell>
          <cell r="DH176">
            <v>1229</v>
          </cell>
          <cell r="DI176">
            <v>8629</v>
          </cell>
          <cell r="DJ176">
            <v>2497</v>
          </cell>
          <cell r="DK176">
            <v>3599</v>
          </cell>
          <cell r="DL176">
            <v>1540</v>
          </cell>
          <cell r="DM176">
            <v>3731</v>
          </cell>
          <cell r="DN176">
            <v>10773</v>
          </cell>
          <cell r="DO176">
            <v>1666</v>
          </cell>
          <cell r="DP176">
            <v>12142</v>
          </cell>
          <cell r="DQ176">
            <v>6370</v>
          </cell>
          <cell r="DR176">
            <v>5420</v>
          </cell>
          <cell r="DS176">
            <v>3450</v>
          </cell>
          <cell r="DT176">
            <v>4422</v>
          </cell>
          <cell r="DU176">
            <v>6472</v>
          </cell>
          <cell r="DV176">
            <v>25485</v>
          </cell>
          <cell r="DW176">
            <v>5064</v>
          </cell>
          <cell r="DX176">
            <v>294</v>
          </cell>
          <cell r="DY176">
            <v>3410</v>
          </cell>
          <cell r="DZ176">
            <v>8736</v>
          </cell>
          <cell r="EA176">
            <v>3885</v>
          </cell>
          <cell r="EB176">
            <v>2537</v>
          </cell>
          <cell r="EC176">
            <v>7458</v>
          </cell>
          <cell r="ED176">
            <v>13915</v>
          </cell>
          <cell r="EE176">
            <v>10744</v>
          </cell>
          <cell r="EF176">
            <v>10695</v>
          </cell>
          <cell r="EG176">
            <v>7565</v>
          </cell>
          <cell r="EH176">
            <v>3697</v>
          </cell>
          <cell r="EI176">
            <v>1183</v>
          </cell>
          <cell r="EJ176">
            <v>2026</v>
          </cell>
          <cell r="EK176">
            <v>5661</v>
          </cell>
          <cell r="EL176">
            <v>12596</v>
          </cell>
          <cell r="EM176">
            <v>2984</v>
          </cell>
          <cell r="EN176">
            <v>3303</v>
          </cell>
          <cell r="EO176">
            <v>6248</v>
          </cell>
          <cell r="EP176">
            <v>11589</v>
          </cell>
          <cell r="EQ176">
            <v>7543</v>
          </cell>
          <cell r="ER176">
            <v>19191</v>
          </cell>
          <cell r="ES176">
            <v>1199</v>
          </cell>
          <cell r="ET176">
            <v>6298</v>
          </cell>
          <cell r="EU176">
            <v>7511</v>
          </cell>
          <cell r="EV176">
            <v>1971</v>
          </cell>
          <cell r="EW176">
            <v>13961</v>
          </cell>
          <cell r="EX176">
            <v>15070</v>
          </cell>
          <cell r="EY176">
            <v>9362</v>
          </cell>
          <cell r="EZ176">
            <v>15621</v>
          </cell>
          <cell r="FA176">
            <v>14705</v>
          </cell>
          <cell r="FB176">
            <v>13966</v>
          </cell>
          <cell r="FC176">
            <v>2074</v>
          </cell>
          <cell r="FD176">
            <v>5799</v>
          </cell>
          <cell r="FE176">
            <v>26883</v>
          </cell>
          <cell r="FF176">
            <v>242981</v>
          </cell>
          <cell r="FG176">
            <v>20830</v>
          </cell>
          <cell r="FH176">
            <v>289</v>
          </cell>
          <cell r="FI176">
            <v>263906</v>
          </cell>
          <cell r="FJ176">
            <v>-1.7</v>
          </cell>
          <cell r="FK176">
            <v>-2.2000000000000002</v>
          </cell>
          <cell r="FL176">
            <v>-1.8</v>
          </cell>
          <cell r="FM176">
            <v>5.4</v>
          </cell>
          <cell r="FN176">
            <v>0.9</v>
          </cell>
          <cell r="FO176">
            <v>-3.7</v>
          </cell>
          <cell r="FP176">
            <v>-1.5</v>
          </cell>
          <cell r="FQ176">
            <v>0.5</v>
          </cell>
          <cell r="FR176">
            <v>5.3</v>
          </cell>
          <cell r="FS176">
            <v>1</v>
          </cell>
          <cell r="FT176">
            <v>1.6</v>
          </cell>
          <cell r="FU176">
            <v>-5.2</v>
          </cell>
          <cell r="FV176">
            <v>8.6</v>
          </cell>
          <cell r="FW176">
            <v>-0.1</v>
          </cell>
          <cell r="FX176">
            <v>-3.7</v>
          </cell>
          <cell r="FY176">
            <v>0.3</v>
          </cell>
          <cell r="FZ176">
            <v>-1.3</v>
          </cell>
          <cell r="GA176">
            <v>-1</v>
          </cell>
          <cell r="GB176">
            <v>-0.2</v>
          </cell>
          <cell r="GC176">
            <v>-0.9</v>
          </cell>
          <cell r="GD176">
            <v>-10.7</v>
          </cell>
          <cell r="GE176">
            <v>-14.5</v>
          </cell>
          <cell r="GF176">
            <v>-8.4</v>
          </cell>
          <cell r="GG176">
            <v>-10.3</v>
          </cell>
          <cell r="GH176">
            <v>-1.4</v>
          </cell>
          <cell r="GI176">
            <v>1.8</v>
          </cell>
          <cell r="GJ176">
            <v>2.1</v>
          </cell>
          <cell r="GK176">
            <v>-5.6</v>
          </cell>
          <cell r="GL176">
            <v>4.0999999999999996</v>
          </cell>
          <cell r="GM176">
            <v>-5.5</v>
          </cell>
          <cell r="GN176">
            <v>4</v>
          </cell>
          <cell r="GO176">
            <v>0.4</v>
          </cell>
          <cell r="GP176">
            <v>0.5</v>
          </cell>
          <cell r="GQ176">
            <v>3.3</v>
          </cell>
          <cell r="GR176">
            <v>1.8</v>
          </cell>
          <cell r="GS176">
            <v>0.5</v>
          </cell>
          <cell r="GT176">
            <v>-0.1</v>
          </cell>
          <cell r="GU176">
            <v>0.3</v>
          </cell>
          <cell r="GV176">
            <v>-1.4</v>
          </cell>
          <cell r="GW176">
            <v>-1.6</v>
          </cell>
          <cell r="GX176">
            <v>-1.5</v>
          </cell>
          <cell r="GY176">
            <v>2.4</v>
          </cell>
          <cell r="GZ176">
            <v>2</v>
          </cell>
          <cell r="HA176">
            <v>2.1</v>
          </cell>
          <cell r="HB176">
            <v>1.2</v>
          </cell>
          <cell r="HC176">
            <v>2.4</v>
          </cell>
          <cell r="HD176">
            <v>0.5</v>
          </cell>
          <cell r="HE176">
            <v>1.1000000000000001</v>
          </cell>
          <cell r="HF176">
            <v>-15</v>
          </cell>
          <cell r="HG176">
            <v>3.3</v>
          </cell>
          <cell r="HH176">
            <v>0.7</v>
          </cell>
          <cell r="HI176">
            <v>-0.2</v>
          </cell>
          <cell r="HJ176">
            <v>-4.8</v>
          </cell>
          <cell r="HK176">
            <v>-0.4</v>
          </cell>
          <cell r="HL176">
            <v>12636</v>
          </cell>
          <cell r="HM176">
            <v>1231</v>
          </cell>
          <cell r="HN176">
            <v>13224</v>
          </cell>
          <cell r="HO176">
            <v>2451</v>
          </cell>
          <cell r="HP176">
            <v>3524</v>
          </cell>
          <cell r="HQ176">
            <v>1570</v>
          </cell>
          <cell r="HR176">
            <v>3783</v>
          </cell>
          <cell r="HS176">
            <v>10696</v>
          </cell>
          <cell r="HT176">
            <v>1700</v>
          </cell>
          <cell r="HU176">
            <v>12098</v>
          </cell>
          <cell r="HV176">
            <v>6848</v>
          </cell>
          <cell r="HW176">
            <v>5403</v>
          </cell>
          <cell r="HX176">
            <v>3520</v>
          </cell>
          <cell r="HY176">
            <v>4499</v>
          </cell>
          <cell r="HZ176">
            <v>6683</v>
          </cell>
          <cell r="IA176">
            <v>26312</v>
          </cell>
          <cell r="IB176">
            <v>4931</v>
          </cell>
          <cell r="IC176">
            <v>275</v>
          </cell>
          <cell r="ID176">
            <v>3514</v>
          </cell>
          <cell r="IE176">
            <v>8650</v>
          </cell>
          <cell r="IF176">
            <v>4055</v>
          </cell>
          <cell r="IG176">
            <v>2676</v>
          </cell>
          <cell r="IH176">
            <v>7843</v>
          </cell>
          <cell r="II176">
            <v>14646</v>
          </cell>
          <cell r="IJ176">
            <v>11052</v>
          </cell>
          <cell r="IK176">
            <v>11798</v>
          </cell>
          <cell r="IL176">
            <v>7820</v>
          </cell>
          <cell r="IM176">
            <v>3924</v>
          </cell>
          <cell r="IN176">
            <v>1213</v>
          </cell>
          <cell r="IO176">
            <v>2051</v>
          </cell>
          <cell r="IP176">
            <v>6000</v>
          </cell>
          <cell r="IQ176">
            <v>13229</v>
          </cell>
        </row>
        <row r="177">
          <cell r="B177">
            <v>7596</v>
          </cell>
          <cell r="C177">
            <v>1213</v>
          </cell>
          <cell r="D177">
            <v>8725</v>
          </cell>
          <cell r="E177">
            <v>2571</v>
          </cell>
          <cell r="F177">
            <v>3585</v>
          </cell>
          <cell r="G177">
            <v>1517</v>
          </cell>
          <cell r="H177">
            <v>3903</v>
          </cell>
          <cell r="I177">
            <v>10907</v>
          </cell>
          <cell r="J177">
            <v>1782</v>
          </cell>
          <cell r="K177">
            <v>12372</v>
          </cell>
          <cell r="L177">
            <v>6279</v>
          </cell>
          <cell r="M177">
            <v>5619</v>
          </cell>
          <cell r="N177">
            <v>3274</v>
          </cell>
          <cell r="O177">
            <v>4375</v>
          </cell>
          <cell r="P177">
            <v>6395</v>
          </cell>
          <cell r="Q177">
            <v>25156</v>
          </cell>
          <cell r="R177">
            <v>5038</v>
          </cell>
          <cell r="S177">
            <v>298</v>
          </cell>
          <cell r="T177">
            <v>3468</v>
          </cell>
          <cell r="U177">
            <v>8765</v>
          </cell>
          <cell r="V177">
            <v>3922</v>
          </cell>
          <cell r="W177">
            <v>2557</v>
          </cell>
          <cell r="X177">
            <v>7734</v>
          </cell>
          <cell r="Y177">
            <v>14242</v>
          </cell>
          <cell r="Z177">
            <v>10811</v>
          </cell>
          <cell r="AA177">
            <v>10855</v>
          </cell>
          <cell r="AB177">
            <v>7592</v>
          </cell>
          <cell r="AC177">
            <v>3892</v>
          </cell>
          <cell r="AD177">
            <v>1224</v>
          </cell>
          <cell r="AE177">
            <v>1880</v>
          </cell>
          <cell r="AF177">
            <v>5554</v>
          </cell>
          <cell r="AG177">
            <v>12594</v>
          </cell>
          <cell r="AH177">
            <v>2984</v>
          </cell>
          <cell r="AI177">
            <v>3162</v>
          </cell>
          <cell r="AJ177">
            <v>6133</v>
          </cell>
          <cell r="AK177">
            <v>11803</v>
          </cell>
          <cell r="AL177">
            <v>7699</v>
          </cell>
          <cell r="AM177">
            <v>19558</v>
          </cell>
          <cell r="AN177">
            <v>1181</v>
          </cell>
          <cell r="AO177">
            <v>6244</v>
          </cell>
          <cell r="AP177">
            <v>7437</v>
          </cell>
          <cell r="AQ177">
            <v>2043</v>
          </cell>
          <cell r="AR177">
            <v>14185</v>
          </cell>
          <cell r="AS177">
            <v>15398</v>
          </cell>
          <cell r="AT177">
            <v>9535</v>
          </cell>
          <cell r="AU177">
            <v>15845</v>
          </cell>
          <cell r="AV177">
            <v>14782</v>
          </cell>
          <cell r="AW177">
            <v>14526</v>
          </cell>
          <cell r="AX177">
            <v>1974</v>
          </cell>
          <cell r="AY177">
            <v>5890</v>
          </cell>
          <cell r="AZ177">
            <v>27033</v>
          </cell>
          <cell r="BA177">
            <v>245019</v>
          </cell>
          <cell r="BB177">
            <v>21430</v>
          </cell>
          <cell r="BC177">
            <v>53</v>
          </cell>
          <cell r="BD177">
            <v>266236</v>
          </cell>
          <cell r="BE177">
            <v>2.2999999999999998</v>
          </cell>
          <cell r="BF177">
            <v>-1.4</v>
          </cell>
          <cell r="BG177">
            <v>1.5</v>
          </cell>
          <cell r="BH177">
            <v>3.7</v>
          </cell>
          <cell r="BI177">
            <v>-0.6</v>
          </cell>
          <cell r="BJ177">
            <v>-1.9</v>
          </cell>
          <cell r="BK177">
            <v>1.9</v>
          </cell>
          <cell r="BL177">
            <v>0.6</v>
          </cell>
          <cell r="BM177">
            <v>5.0999999999999996</v>
          </cell>
          <cell r="BN177">
            <v>1.1000000000000001</v>
          </cell>
          <cell r="BO177">
            <v>-0.5</v>
          </cell>
          <cell r="BP177">
            <v>2.2000000000000002</v>
          </cell>
          <cell r="BQ177">
            <v>0.2</v>
          </cell>
          <cell r="BR177">
            <v>-0.8</v>
          </cell>
          <cell r="BS177">
            <v>-2.1</v>
          </cell>
          <cell r="BT177">
            <v>-0.4</v>
          </cell>
          <cell r="BU177">
            <v>-1</v>
          </cell>
          <cell r="BV177">
            <v>0.4</v>
          </cell>
          <cell r="BW177">
            <v>0.8</v>
          </cell>
          <cell r="BX177">
            <v>-0.3</v>
          </cell>
          <cell r="BY177">
            <v>-3.6</v>
          </cell>
          <cell r="BZ177">
            <v>-2.4</v>
          </cell>
          <cell r="CA177">
            <v>-0.4</v>
          </cell>
          <cell r="CB177">
            <v>-1.7</v>
          </cell>
          <cell r="CC177">
            <v>-0.2</v>
          </cell>
          <cell r="CD177">
            <v>1.4</v>
          </cell>
          <cell r="CE177">
            <v>1.1000000000000001</v>
          </cell>
          <cell r="CF177">
            <v>2.1</v>
          </cell>
          <cell r="CG177">
            <v>3</v>
          </cell>
          <cell r="CH177">
            <v>-5.3</v>
          </cell>
          <cell r="CI177">
            <v>0.6</v>
          </cell>
          <cell r="CJ177">
            <v>0.7</v>
          </cell>
          <cell r="CK177">
            <v>0.1</v>
          </cell>
          <cell r="CL177">
            <v>-1.3</v>
          </cell>
          <cell r="CM177">
            <v>-0.5</v>
          </cell>
          <cell r="CN177">
            <v>1.1000000000000001</v>
          </cell>
          <cell r="CO177">
            <v>1.8</v>
          </cell>
          <cell r="CP177">
            <v>1.3</v>
          </cell>
          <cell r="CQ177">
            <v>-1.6</v>
          </cell>
          <cell r="CR177">
            <v>-1</v>
          </cell>
          <cell r="CS177">
            <v>-1.1000000000000001</v>
          </cell>
          <cell r="CT177">
            <v>3.6</v>
          </cell>
          <cell r="CU177">
            <v>1.7</v>
          </cell>
          <cell r="CV177">
            <v>2.2000000000000002</v>
          </cell>
          <cell r="CW177">
            <v>1.8</v>
          </cell>
          <cell r="CX177">
            <v>1.6</v>
          </cell>
          <cell r="CY177">
            <v>0.5</v>
          </cell>
          <cell r="CZ177">
            <v>2.5</v>
          </cell>
          <cell r="DA177">
            <v>-6.5</v>
          </cell>
          <cell r="DB177">
            <v>1.9</v>
          </cell>
          <cell r="DC177">
            <v>0.5</v>
          </cell>
          <cell r="DD177">
            <v>0.6</v>
          </cell>
          <cell r="DE177">
            <v>-0.1</v>
          </cell>
          <cell r="DF177">
            <v>0.5</v>
          </cell>
          <cell r="DG177">
            <v>7337</v>
          </cell>
          <cell r="DH177">
            <v>1205</v>
          </cell>
          <cell r="DI177">
            <v>8482</v>
          </cell>
          <cell r="DJ177">
            <v>2533</v>
          </cell>
          <cell r="DK177">
            <v>3641</v>
          </cell>
          <cell r="DL177">
            <v>1486</v>
          </cell>
          <cell r="DM177">
            <v>3944</v>
          </cell>
          <cell r="DN177">
            <v>10944</v>
          </cell>
          <cell r="DO177">
            <v>1843</v>
          </cell>
          <cell r="DP177">
            <v>12466</v>
          </cell>
          <cell r="DQ177">
            <v>6278</v>
          </cell>
          <cell r="DR177">
            <v>5455</v>
          </cell>
          <cell r="DS177">
            <v>3185</v>
          </cell>
          <cell r="DT177">
            <v>4349</v>
          </cell>
          <cell r="DU177">
            <v>6389</v>
          </cell>
          <cell r="DV177">
            <v>24883</v>
          </cell>
          <cell r="DW177">
            <v>5070</v>
          </cell>
          <cell r="DX177">
            <v>297</v>
          </cell>
          <cell r="DY177">
            <v>3511</v>
          </cell>
          <cell r="DZ177">
            <v>8831</v>
          </cell>
          <cell r="EA177">
            <v>4028</v>
          </cell>
          <cell r="EB177">
            <v>2498</v>
          </cell>
          <cell r="EC177">
            <v>7732</v>
          </cell>
          <cell r="ED177">
            <v>14276</v>
          </cell>
          <cell r="EE177">
            <v>10863</v>
          </cell>
          <cell r="EF177">
            <v>10862</v>
          </cell>
          <cell r="EG177">
            <v>7545</v>
          </cell>
          <cell r="EH177">
            <v>3825</v>
          </cell>
          <cell r="EI177">
            <v>1227</v>
          </cell>
          <cell r="EJ177">
            <v>1739</v>
          </cell>
          <cell r="EK177">
            <v>5366</v>
          </cell>
          <cell r="EL177">
            <v>12228</v>
          </cell>
          <cell r="EM177">
            <v>2999</v>
          </cell>
          <cell r="EN177">
            <v>3036</v>
          </cell>
          <cell r="EO177">
            <v>6050</v>
          </cell>
          <cell r="EP177">
            <v>11916</v>
          </cell>
          <cell r="EQ177">
            <v>7708</v>
          </cell>
          <cell r="ER177">
            <v>19696</v>
          </cell>
          <cell r="ES177">
            <v>1183</v>
          </cell>
          <cell r="ET177">
            <v>6234</v>
          </cell>
          <cell r="EU177">
            <v>7430</v>
          </cell>
          <cell r="EV177">
            <v>2030</v>
          </cell>
          <cell r="EW177">
            <v>14118</v>
          </cell>
          <cell r="EX177">
            <v>15320</v>
          </cell>
          <cell r="EY177">
            <v>9487</v>
          </cell>
          <cell r="EZ177">
            <v>16059</v>
          </cell>
          <cell r="FA177">
            <v>14780</v>
          </cell>
          <cell r="FB177">
            <v>14828</v>
          </cell>
          <cell r="FC177">
            <v>1845</v>
          </cell>
          <cell r="FD177">
            <v>5904</v>
          </cell>
          <cell r="FE177">
            <v>27037</v>
          </cell>
          <cell r="FF177">
            <v>244531</v>
          </cell>
          <cell r="FG177">
            <v>21838</v>
          </cell>
          <cell r="FH177">
            <v>450</v>
          </cell>
          <cell r="FI177">
            <v>266504</v>
          </cell>
          <cell r="FJ177">
            <v>-1.7</v>
          </cell>
          <cell r="FK177">
            <v>-1.9</v>
          </cell>
          <cell r="FL177">
            <v>-1.7</v>
          </cell>
          <cell r="FM177">
            <v>1.5</v>
          </cell>
          <cell r="FN177">
            <v>1.1000000000000001</v>
          </cell>
          <cell r="FO177">
            <v>-3.5</v>
          </cell>
          <cell r="FP177">
            <v>5.7</v>
          </cell>
          <cell r="FQ177">
            <v>1.6</v>
          </cell>
          <cell r="FR177">
            <v>10.6</v>
          </cell>
          <cell r="FS177">
            <v>2.7</v>
          </cell>
          <cell r="FT177">
            <v>-1.4</v>
          </cell>
          <cell r="FU177">
            <v>0.6</v>
          </cell>
          <cell r="FV177">
            <v>-7.7</v>
          </cell>
          <cell r="FW177">
            <v>-1.7</v>
          </cell>
          <cell r="FX177">
            <v>-1.3</v>
          </cell>
          <cell r="FY177">
            <v>-2.4</v>
          </cell>
          <cell r="FZ177">
            <v>0.1</v>
          </cell>
          <cell r="GA177">
            <v>0.8</v>
          </cell>
          <cell r="GB177">
            <v>3</v>
          </cell>
          <cell r="GC177">
            <v>1.1000000000000001</v>
          </cell>
          <cell r="GD177">
            <v>3.7</v>
          </cell>
          <cell r="GE177">
            <v>-1.5</v>
          </cell>
          <cell r="GF177">
            <v>3.7</v>
          </cell>
          <cell r="GG177">
            <v>2.6</v>
          </cell>
          <cell r="GH177">
            <v>1.1000000000000001</v>
          </cell>
          <cell r="GI177">
            <v>1.6</v>
          </cell>
          <cell r="GJ177">
            <v>-0.3</v>
          </cell>
          <cell r="GK177">
            <v>3.5</v>
          </cell>
          <cell r="GL177">
            <v>3.7</v>
          </cell>
          <cell r="GM177">
            <v>-14.2</v>
          </cell>
          <cell r="GN177">
            <v>-5.2</v>
          </cell>
          <cell r="GO177">
            <v>-2.9</v>
          </cell>
          <cell r="GP177">
            <v>0.5</v>
          </cell>
          <cell r="GQ177">
            <v>-8.1</v>
          </cell>
          <cell r="GR177">
            <v>-3.2</v>
          </cell>
          <cell r="GS177">
            <v>2.8</v>
          </cell>
          <cell r="GT177">
            <v>2.2000000000000002</v>
          </cell>
          <cell r="GU177">
            <v>2.6</v>
          </cell>
          <cell r="GV177">
            <v>-1.3</v>
          </cell>
          <cell r="GW177">
            <v>-1</v>
          </cell>
          <cell r="GX177">
            <v>-1.1000000000000001</v>
          </cell>
          <cell r="GY177">
            <v>3</v>
          </cell>
          <cell r="GZ177">
            <v>1.1000000000000001</v>
          </cell>
          <cell r="HA177">
            <v>1.7</v>
          </cell>
          <cell r="HB177">
            <v>1.3</v>
          </cell>
          <cell r="HC177">
            <v>2.8</v>
          </cell>
          <cell r="HD177">
            <v>0.5</v>
          </cell>
          <cell r="HE177">
            <v>6.2</v>
          </cell>
          <cell r="HF177">
            <v>-11.1</v>
          </cell>
          <cell r="HG177">
            <v>1.8</v>
          </cell>
          <cell r="HH177">
            <v>0.6</v>
          </cell>
          <cell r="HI177">
            <v>0.6</v>
          </cell>
          <cell r="HJ177">
            <v>4.8</v>
          </cell>
          <cell r="HK177">
            <v>1</v>
          </cell>
          <cell r="HL177">
            <v>6561</v>
          </cell>
          <cell r="HM177">
            <v>1201</v>
          </cell>
          <cell r="HN177">
            <v>7784</v>
          </cell>
          <cell r="HO177">
            <v>2488</v>
          </cell>
          <cell r="HP177">
            <v>3568</v>
          </cell>
          <cell r="HQ177">
            <v>1415</v>
          </cell>
          <cell r="HR177">
            <v>3841</v>
          </cell>
          <cell r="HS177">
            <v>10677</v>
          </cell>
          <cell r="HT177">
            <v>1757</v>
          </cell>
          <cell r="HU177">
            <v>12123</v>
          </cell>
          <cell r="HV177">
            <v>6120</v>
          </cell>
          <cell r="HW177">
            <v>5366</v>
          </cell>
          <cell r="HX177">
            <v>3027</v>
          </cell>
          <cell r="HY177">
            <v>4015</v>
          </cell>
          <cell r="HZ177">
            <v>6017</v>
          </cell>
          <cell r="IA177">
            <v>23761</v>
          </cell>
          <cell r="IB177">
            <v>5032</v>
          </cell>
          <cell r="IC177">
            <v>254</v>
          </cell>
          <cell r="ID177">
            <v>3629</v>
          </cell>
          <cell r="IE177">
            <v>8816</v>
          </cell>
          <cell r="IF177">
            <v>3710</v>
          </cell>
          <cell r="IG177">
            <v>2491</v>
          </cell>
          <cell r="IH177">
            <v>7782</v>
          </cell>
          <cell r="II177">
            <v>13957</v>
          </cell>
          <cell r="IJ177">
            <v>10388</v>
          </cell>
          <cell r="IK177">
            <v>10375</v>
          </cell>
          <cell r="IL177">
            <v>7505</v>
          </cell>
          <cell r="IM177">
            <v>3662</v>
          </cell>
          <cell r="IN177">
            <v>1172</v>
          </cell>
          <cell r="IO177">
            <v>1678</v>
          </cell>
          <cell r="IP177">
            <v>5170</v>
          </cell>
          <cell r="IQ177">
            <v>11747</v>
          </cell>
        </row>
        <row r="178">
          <cell r="B178">
            <v>7813</v>
          </cell>
          <cell r="C178">
            <v>1195</v>
          </cell>
          <cell r="D178">
            <v>8894</v>
          </cell>
          <cell r="E178">
            <v>2594</v>
          </cell>
          <cell r="F178">
            <v>3555</v>
          </cell>
          <cell r="G178">
            <v>1526</v>
          </cell>
          <cell r="H178">
            <v>3942</v>
          </cell>
          <cell r="I178">
            <v>10913</v>
          </cell>
          <cell r="J178">
            <v>1820</v>
          </cell>
          <cell r="K178">
            <v>12398</v>
          </cell>
          <cell r="L178">
            <v>6225</v>
          </cell>
          <cell r="M178">
            <v>5657</v>
          </cell>
          <cell r="N178">
            <v>3304</v>
          </cell>
          <cell r="O178">
            <v>4350</v>
          </cell>
          <cell r="P178">
            <v>6392</v>
          </cell>
          <cell r="Q178">
            <v>25151</v>
          </cell>
          <cell r="R178">
            <v>5013</v>
          </cell>
          <cell r="S178">
            <v>301</v>
          </cell>
          <cell r="T178">
            <v>3497</v>
          </cell>
          <cell r="U178">
            <v>8770</v>
          </cell>
          <cell r="V178">
            <v>4081</v>
          </cell>
          <cell r="W178">
            <v>2631</v>
          </cell>
          <cell r="X178">
            <v>8005</v>
          </cell>
          <cell r="Y178">
            <v>14738</v>
          </cell>
          <cell r="Z178">
            <v>10878</v>
          </cell>
          <cell r="AA178">
            <v>11017</v>
          </cell>
          <cell r="AB178">
            <v>7581</v>
          </cell>
          <cell r="AC178">
            <v>4035</v>
          </cell>
          <cell r="AD178">
            <v>1205</v>
          </cell>
          <cell r="AE178">
            <v>1832</v>
          </cell>
          <cell r="AF178">
            <v>5586</v>
          </cell>
          <cell r="AG178">
            <v>12698</v>
          </cell>
          <cell r="AH178">
            <v>2991</v>
          </cell>
          <cell r="AI178">
            <v>3173</v>
          </cell>
          <cell r="AJ178">
            <v>6149</v>
          </cell>
          <cell r="AK178">
            <v>11922</v>
          </cell>
          <cell r="AL178">
            <v>8008</v>
          </cell>
          <cell r="AM178">
            <v>19926</v>
          </cell>
          <cell r="AN178">
            <v>1178</v>
          </cell>
          <cell r="AO178">
            <v>6266</v>
          </cell>
          <cell r="AP178">
            <v>7453</v>
          </cell>
          <cell r="AQ178">
            <v>2122</v>
          </cell>
          <cell r="AR178">
            <v>14253</v>
          </cell>
          <cell r="AS178">
            <v>15623</v>
          </cell>
          <cell r="AT178">
            <v>9701</v>
          </cell>
          <cell r="AU178">
            <v>15934</v>
          </cell>
          <cell r="AV178">
            <v>14869</v>
          </cell>
          <cell r="AW178">
            <v>14816</v>
          </cell>
          <cell r="AX178">
            <v>1957</v>
          </cell>
          <cell r="AY178">
            <v>5896</v>
          </cell>
          <cell r="AZ178">
            <v>27119</v>
          </cell>
          <cell r="BA178">
            <v>247308</v>
          </cell>
          <cell r="BB178">
            <v>21610</v>
          </cell>
          <cell r="BC178">
            <v>214</v>
          </cell>
          <cell r="BD178">
            <v>268856</v>
          </cell>
          <cell r="BE178">
            <v>2.9</v>
          </cell>
          <cell r="BF178">
            <v>-1.5</v>
          </cell>
          <cell r="BG178">
            <v>1.9</v>
          </cell>
          <cell r="BH178">
            <v>0.9</v>
          </cell>
          <cell r="BI178">
            <v>-0.8</v>
          </cell>
          <cell r="BJ178">
            <v>0.6</v>
          </cell>
          <cell r="BK178">
            <v>1</v>
          </cell>
          <cell r="BL178">
            <v>0.1</v>
          </cell>
          <cell r="BM178">
            <v>2.1</v>
          </cell>
          <cell r="BN178">
            <v>0.2</v>
          </cell>
          <cell r="BO178">
            <v>-0.9</v>
          </cell>
          <cell r="BP178">
            <v>0.7</v>
          </cell>
          <cell r="BQ178">
            <v>0.9</v>
          </cell>
          <cell r="BR178">
            <v>-0.6</v>
          </cell>
          <cell r="BS178">
            <v>-0.1</v>
          </cell>
          <cell r="BT178">
            <v>0</v>
          </cell>
          <cell r="BU178">
            <v>-0.5</v>
          </cell>
          <cell r="BV178">
            <v>1.2</v>
          </cell>
          <cell r="BW178">
            <v>0.8</v>
          </cell>
          <cell r="BX178">
            <v>0.1</v>
          </cell>
          <cell r="BY178">
            <v>4</v>
          </cell>
          <cell r="BZ178">
            <v>2.9</v>
          </cell>
          <cell r="CA178">
            <v>3.5</v>
          </cell>
          <cell r="CB178">
            <v>3.5</v>
          </cell>
          <cell r="CC178">
            <v>0.6</v>
          </cell>
          <cell r="CD178">
            <v>1.5</v>
          </cell>
          <cell r="CE178">
            <v>-0.1</v>
          </cell>
          <cell r="CF178">
            <v>3.7</v>
          </cell>
          <cell r="CG178">
            <v>-1.5</v>
          </cell>
          <cell r="CH178">
            <v>-2.6</v>
          </cell>
          <cell r="CI178">
            <v>0.6</v>
          </cell>
          <cell r="CJ178">
            <v>0.8</v>
          </cell>
          <cell r="CK178">
            <v>0.3</v>
          </cell>
          <cell r="CL178">
            <v>0.3</v>
          </cell>
          <cell r="CM178">
            <v>0.3</v>
          </cell>
          <cell r="CN178">
            <v>1</v>
          </cell>
          <cell r="CO178">
            <v>4</v>
          </cell>
          <cell r="CP178">
            <v>1.9</v>
          </cell>
          <cell r="CQ178">
            <v>-0.3</v>
          </cell>
          <cell r="CR178">
            <v>0.4</v>
          </cell>
          <cell r="CS178">
            <v>0.2</v>
          </cell>
          <cell r="CT178">
            <v>3.9</v>
          </cell>
          <cell r="CU178">
            <v>0.5</v>
          </cell>
          <cell r="CV178">
            <v>1.5</v>
          </cell>
          <cell r="CW178">
            <v>1.7</v>
          </cell>
          <cell r="CX178">
            <v>0.6</v>
          </cell>
          <cell r="CY178">
            <v>0.6</v>
          </cell>
          <cell r="CZ178">
            <v>2</v>
          </cell>
          <cell r="DA178">
            <v>-0.9</v>
          </cell>
          <cell r="DB178">
            <v>0.1</v>
          </cell>
          <cell r="DC178">
            <v>0.3</v>
          </cell>
          <cell r="DD178">
            <v>0.9</v>
          </cell>
          <cell r="DE178">
            <v>0.8</v>
          </cell>
          <cell r="DF178">
            <v>1</v>
          </cell>
          <cell r="DG178">
            <v>7919</v>
          </cell>
          <cell r="DH178">
            <v>1198</v>
          </cell>
          <cell r="DI178">
            <v>8991</v>
          </cell>
          <cell r="DJ178">
            <v>2624</v>
          </cell>
          <cell r="DK178">
            <v>3546</v>
          </cell>
          <cell r="DL178">
            <v>1537</v>
          </cell>
          <cell r="DM178">
            <v>4000</v>
          </cell>
          <cell r="DN178">
            <v>10981</v>
          </cell>
          <cell r="DO178">
            <v>1756</v>
          </cell>
          <cell r="DP178">
            <v>12412</v>
          </cell>
          <cell r="DQ178">
            <v>6157</v>
          </cell>
          <cell r="DR178">
            <v>5897</v>
          </cell>
          <cell r="DS178">
            <v>3267</v>
          </cell>
          <cell r="DT178">
            <v>4332</v>
          </cell>
          <cell r="DU178">
            <v>6461</v>
          </cell>
          <cell r="DV178">
            <v>25239</v>
          </cell>
          <cell r="DW178">
            <v>4989</v>
          </cell>
          <cell r="DX178">
            <v>305</v>
          </cell>
          <cell r="DY178">
            <v>3513</v>
          </cell>
          <cell r="DZ178">
            <v>8769</v>
          </cell>
          <cell r="EA178">
            <v>4057</v>
          </cell>
          <cell r="EB178">
            <v>2712</v>
          </cell>
          <cell r="EC178">
            <v>8216</v>
          </cell>
          <cell r="ED178">
            <v>15011</v>
          </cell>
          <cell r="EE178">
            <v>10937</v>
          </cell>
          <cell r="EF178">
            <v>11064</v>
          </cell>
          <cell r="EG178">
            <v>7598</v>
          </cell>
          <cell r="EH178">
            <v>4198</v>
          </cell>
          <cell r="EI178">
            <v>1236</v>
          </cell>
          <cell r="EJ178">
            <v>1927</v>
          </cell>
          <cell r="EK178">
            <v>5696</v>
          </cell>
          <cell r="EL178">
            <v>13073</v>
          </cell>
          <cell r="EM178">
            <v>2955</v>
          </cell>
          <cell r="EN178">
            <v>3204</v>
          </cell>
          <cell r="EO178">
            <v>6129</v>
          </cell>
          <cell r="EP178">
            <v>11851</v>
          </cell>
          <cell r="EQ178">
            <v>8020</v>
          </cell>
          <cell r="ER178">
            <v>19846</v>
          </cell>
          <cell r="ES178">
            <v>1181</v>
          </cell>
          <cell r="ET178">
            <v>6280</v>
          </cell>
          <cell r="EU178">
            <v>7470</v>
          </cell>
          <cell r="EV178">
            <v>2126</v>
          </cell>
          <cell r="EW178">
            <v>14312</v>
          </cell>
          <cell r="EX178">
            <v>15677</v>
          </cell>
          <cell r="EY178">
            <v>9729</v>
          </cell>
          <cell r="EZ178">
            <v>15718</v>
          </cell>
          <cell r="FA178">
            <v>14865</v>
          </cell>
          <cell r="FB178">
            <v>14753</v>
          </cell>
          <cell r="FC178">
            <v>1986</v>
          </cell>
          <cell r="FD178">
            <v>5948</v>
          </cell>
          <cell r="FE178">
            <v>27135</v>
          </cell>
          <cell r="FF178">
            <v>248105</v>
          </cell>
          <cell r="FG178">
            <v>21678</v>
          </cell>
          <cell r="FH178">
            <v>-754</v>
          </cell>
          <cell r="FI178">
            <v>268759</v>
          </cell>
          <cell r="FJ178">
            <v>7.9</v>
          </cell>
          <cell r="FK178">
            <v>-0.6</v>
          </cell>
          <cell r="FL178">
            <v>6</v>
          </cell>
          <cell r="FM178">
            <v>3.6</v>
          </cell>
          <cell r="FN178">
            <v>-2.6</v>
          </cell>
          <cell r="FO178">
            <v>3.4</v>
          </cell>
          <cell r="FP178">
            <v>1.4</v>
          </cell>
          <cell r="FQ178">
            <v>0.3</v>
          </cell>
          <cell r="FR178">
            <v>-4.7</v>
          </cell>
          <cell r="FS178">
            <v>-0.4</v>
          </cell>
          <cell r="FT178">
            <v>-1.9</v>
          </cell>
          <cell r="FU178">
            <v>8.1</v>
          </cell>
          <cell r="FV178">
            <v>2.6</v>
          </cell>
          <cell r="FW178">
            <v>-0.4</v>
          </cell>
          <cell r="FX178">
            <v>1.1000000000000001</v>
          </cell>
          <cell r="FY178">
            <v>1.4</v>
          </cell>
          <cell r="FZ178">
            <v>-1.6</v>
          </cell>
          <cell r="GA178">
            <v>2.8</v>
          </cell>
          <cell r="GB178">
            <v>0.1</v>
          </cell>
          <cell r="GC178">
            <v>-0.7</v>
          </cell>
          <cell r="GD178">
            <v>0.7</v>
          </cell>
          <cell r="GE178">
            <v>8.6</v>
          </cell>
          <cell r="GF178">
            <v>6.3</v>
          </cell>
          <cell r="GG178">
            <v>5.2</v>
          </cell>
          <cell r="GH178">
            <v>0.7</v>
          </cell>
          <cell r="GI178">
            <v>1.9</v>
          </cell>
          <cell r="GJ178">
            <v>0.7</v>
          </cell>
          <cell r="GK178">
            <v>9.8000000000000007</v>
          </cell>
          <cell r="GL178">
            <v>0.8</v>
          </cell>
          <cell r="GM178">
            <v>10.8</v>
          </cell>
          <cell r="GN178">
            <v>6.2</v>
          </cell>
          <cell r="GO178">
            <v>6.9</v>
          </cell>
          <cell r="GP178">
            <v>-1.5</v>
          </cell>
          <cell r="GQ178">
            <v>5.5</v>
          </cell>
          <cell r="GR178">
            <v>1.3</v>
          </cell>
          <cell r="GS178">
            <v>-0.5</v>
          </cell>
          <cell r="GT178">
            <v>4</v>
          </cell>
          <cell r="GU178">
            <v>0.8</v>
          </cell>
          <cell r="GV178">
            <v>-0.1</v>
          </cell>
          <cell r="GW178">
            <v>0.7</v>
          </cell>
          <cell r="GX178">
            <v>0.5</v>
          </cell>
          <cell r="GY178">
            <v>4.7</v>
          </cell>
          <cell r="GZ178">
            <v>1.4</v>
          </cell>
          <cell r="HA178">
            <v>2.2999999999999998</v>
          </cell>
          <cell r="HB178">
            <v>2.6</v>
          </cell>
          <cell r="HC178">
            <v>-2.1</v>
          </cell>
          <cell r="HD178">
            <v>0.6</v>
          </cell>
          <cell r="HE178">
            <v>-0.5</v>
          </cell>
          <cell r="HF178">
            <v>7.6</v>
          </cell>
          <cell r="HG178">
            <v>0.7</v>
          </cell>
          <cell r="HH178">
            <v>0.4</v>
          </cell>
          <cell r="HI178">
            <v>1.5</v>
          </cell>
          <cell r="HJ178">
            <v>-0.7</v>
          </cell>
          <cell r="HK178">
            <v>0.8</v>
          </cell>
          <cell r="HL178">
            <v>6424</v>
          </cell>
          <cell r="HM178">
            <v>1192</v>
          </cell>
          <cell r="HN178">
            <v>7645</v>
          </cell>
          <cell r="HO178">
            <v>2630</v>
          </cell>
          <cell r="HP178">
            <v>3506</v>
          </cell>
          <cell r="HQ178">
            <v>1529</v>
          </cell>
          <cell r="HR178">
            <v>4022</v>
          </cell>
          <cell r="HS178">
            <v>10939</v>
          </cell>
          <cell r="HT178">
            <v>1774</v>
          </cell>
          <cell r="HU178">
            <v>12390</v>
          </cell>
          <cell r="HV178">
            <v>5926</v>
          </cell>
          <cell r="HW178">
            <v>5867</v>
          </cell>
          <cell r="HX178">
            <v>3290</v>
          </cell>
          <cell r="HY178">
            <v>4409</v>
          </cell>
          <cell r="HZ178">
            <v>6335</v>
          </cell>
          <cell r="IA178">
            <v>24995</v>
          </cell>
          <cell r="IB178">
            <v>4990</v>
          </cell>
          <cell r="IC178">
            <v>324</v>
          </cell>
          <cell r="ID178">
            <v>3394</v>
          </cell>
          <cell r="IE178">
            <v>8694</v>
          </cell>
          <cell r="IF178">
            <v>4084</v>
          </cell>
          <cell r="IG178">
            <v>2783</v>
          </cell>
          <cell r="IH178">
            <v>7948</v>
          </cell>
          <cell r="II178">
            <v>14761</v>
          </cell>
          <cell r="IJ178">
            <v>11000</v>
          </cell>
          <cell r="IK178">
            <v>10727</v>
          </cell>
          <cell r="IL178">
            <v>7522</v>
          </cell>
          <cell r="IM178">
            <v>4089</v>
          </cell>
          <cell r="IN178">
            <v>1208</v>
          </cell>
          <cell r="IO178">
            <v>1913</v>
          </cell>
          <cell r="IP178">
            <v>5551</v>
          </cell>
          <cell r="IQ178">
            <v>12763</v>
          </cell>
        </row>
        <row r="179">
          <cell r="B179">
            <v>8066</v>
          </cell>
          <cell r="C179">
            <v>1200</v>
          </cell>
          <cell r="D179">
            <v>9133</v>
          </cell>
          <cell r="E179">
            <v>2564</v>
          </cell>
          <cell r="F179">
            <v>3544</v>
          </cell>
          <cell r="G179">
            <v>1575</v>
          </cell>
          <cell r="H179">
            <v>3918</v>
          </cell>
          <cell r="I179">
            <v>10889</v>
          </cell>
          <cell r="J179">
            <v>1815</v>
          </cell>
          <cell r="K179">
            <v>12363</v>
          </cell>
          <cell r="L179">
            <v>6191</v>
          </cell>
          <cell r="M179">
            <v>5659</v>
          </cell>
          <cell r="N179">
            <v>3443</v>
          </cell>
          <cell r="O179">
            <v>4340</v>
          </cell>
          <cell r="P179">
            <v>6499</v>
          </cell>
          <cell r="Q179">
            <v>25420</v>
          </cell>
          <cell r="R179">
            <v>5016</v>
          </cell>
          <cell r="S179">
            <v>305</v>
          </cell>
          <cell r="T179">
            <v>3569</v>
          </cell>
          <cell r="U179">
            <v>8835</v>
          </cell>
          <cell r="V179">
            <v>4299</v>
          </cell>
          <cell r="W179">
            <v>2819</v>
          </cell>
          <cell r="X179">
            <v>8187</v>
          </cell>
          <cell r="Y179">
            <v>15317</v>
          </cell>
          <cell r="Z179">
            <v>10952</v>
          </cell>
          <cell r="AA179">
            <v>11163</v>
          </cell>
          <cell r="AB179">
            <v>7488</v>
          </cell>
          <cell r="AC179">
            <v>4137</v>
          </cell>
          <cell r="AD179">
            <v>1154</v>
          </cell>
          <cell r="AE179">
            <v>1879</v>
          </cell>
          <cell r="AF179">
            <v>5617</v>
          </cell>
          <cell r="AG179">
            <v>12791</v>
          </cell>
          <cell r="AH179">
            <v>3007</v>
          </cell>
          <cell r="AI179">
            <v>3230</v>
          </cell>
          <cell r="AJ179">
            <v>6215</v>
          </cell>
          <cell r="AK179">
            <v>11900</v>
          </cell>
          <cell r="AL179">
            <v>8464</v>
          </cell>
          <cell r="AM179">
            <v>20220</v>
          </cell>
          <cell r="AN179">
            <v>1203</v>
          </cell>
          <cell r="AO179">
            <v>6402</v>
          </cell>
          <cell r="AP179">
            <v>7615</v>
          </cell>
          <cell r="AQ179">
            <v>2205</v>
          </cell>
          <cell r="AR179">
            <v>14209</v>
          </cell>
          <cell r="AS179">
            <v>15768</v>
          </cell>
          <cell r="AT179">
            <v>9881</v>
          </cell>
          <cell r="AU179">
            <v>16094</v>
          </cell>
          <cell r="AV179">
            <v>14961</v>
          </cell>
          <cell r="AW179">
            <v>14981</v>
          </cell>
          <cell r="AX179">
            <v>2068</v>
          </cell>
          <cell r="AY179">
            <v>5862</v>
          </cell>
          <cell r="AZ179">
            <v>27166</v>
          </cell>
          <cell r="BA179">
            <v>250061</v>
          </cell>
          <cell r="BB179">
            <v>21886</v>
          </cell>
          <cell r="BC179">
            <v>186</v>
          </cell>
          <cell r="BD179">
            <v>271848</v>
          </cell>
          <cell r="BE179">
            <v>3.2</v>
          </cell>
          <cell r="BF179">
            <v>0.4</v>
          </cell>
          <cell r="BG179">
            <v>2.7</v>
          </cell>
          <cell r="BH179">
            <v>-1.2</v>
          </cell>
          <cell r="BI179">
            <v>-0.3</v>
          </cell>
          <cell r="BJ179">
            <v>3.2</v>
          </cell>
          <cell r="BK179">
            <v>-0.6</v>
          </cell>
          <cell r="BL179">
            <v>-0.2</v>
          </cell>
          <cell r="BM179">
            <v>-0.3</v>
          </cell>
          <cell r="BN179">
            <v>-0.3</v>
          </cell>
          <cell r="BO179">
            <v>-0.5</v>
          </cell>
          <cell r="BP179">
            <v>0</v>
          </cell>
          <cell r="BQ179">
            <v>4.2</v>
          </cell>
          <cell r="BR179">
            <v>-0.2</v>
          </cell>
          <cell r="BS179">
            <v>1.7</v>
          </cell>
          <cell r="BT179">
            <v>1.1000000000000001</v>
          </cell>
          <cell r="BU179">
            <v>0</v>
          </cell>
          <cell r="BV179">
            <v>1.2</v>
          </cell>
          <cell r="BW179">
            <v>2.1</v>
          </cell>
          <cell r="BX179">
            <v>0.7</v>
          </cell>
          <cell r="BY179">
            <v>5.3</v>
          </cell>
          <cell r="BZ179">
            <v>7.1</v>
          </cell>
          <cell r="CA179">
            <v>2.2999999999999998</v>
          </cell>
          <cell r="CB179">
            <v>3.9</v>
          </cell>
          <cell r="CC179">
            <v>0.7</v>
          </cell>
          <cell r="CD179">
            <v>1.3</v>
          </cell>
          <cell r="CE179">
            <v>-1.2</v>
          </cell>
          <cell r="CF179">
            <v>2.5</v>
          </cell>
          <cell r="CG179">
            <v>-4.2</v>
          </cell>
          <cell r="CH179">
            <v>2.6</v>
          </cell>
          <cell r="CI179">
            <v>0.6</v>
          </cell>
          <cell r="CJ179">
            <v>0.7</v>
          </cell>
          <cell r="CK179">
            <v>0.5</v>
          </cell>
          <cell r="CL179">
            <v>1.8</v>
          </cell>
          <cell r="CM179">
            <v>1.1000000000000001</v>
          </cell>
          <cell r="CN179">
            <v>-0.2</v>
          </cell>
          <cell r="CO179">
            <v>5.7</v>
          </cell>
          <cell r="CP179">
            <v>1.5</v>
          </cell>
          <cell r="CQ179">
            <v>2.1</v>
          </cell>
          <cell r="CR179">
            <v>2.2000000000000002</v>
          </cell>
          <cell r="CS179">
            <v>2.2000000000000002</v>
          </cell>
          <cell r="CT179">
            <v>3.9</v>
          </cell>
          <cell r="CU179">
            <v>-0.3</v>
          </cell>
          <cell r="CV179">
            <v>0.9</v>
          </cell>
          <cell r="CW179">
            <v>1.9</v>
          </cell>
          <cell r="CX179">
            <v>1</v>
          </cell>
          <cell r="CY179">
            <v>0.6</v>
          </cell>
          <cell r="CZ179">
            <v>1.1000000000000001</v>
          </cell>
          <cell r="DA179">
            <v>5.7</v>
          </cell>
          <cell r="DB179">
            <v>-0.6</v>
          </cell>
          <cell r="DC179">
            <v>0.2</v>
          </cell>
          <cell r="DD179">
            <v>1.1000000000000001</v>
          </cell>
          <cell r="DE179">
            <v>1.3</v>
          </cell>
          <cell r="DF179">
            <v>1.1000000000000001</v>
          </cell>
          <cell r="DG179">
            <v>8225</v>
          </cell>
          <cell r="DH179">
            <v>1191</v>
          </cell>
          <cell r="DI179">
            <v>9264</v>
          </cell>
          <cell r="DJ179">
            <v>2604</v>
          </cell>
          <cell r="DK179">
            <v>3483</v>
          </cell>
          <cell r="DL179">
            <v>1580</v>
          </cell>
          <cell r="DM179">
            <v>3878</v>
          </cell>
          <cell r="DN179">
            <v>10808</v>
          </cell>
          <cell r="DO179">
            <v>1909</v>
          </cell>
          <cell r="DP179">
            <v>12363</v>
          </cell>
          <cell r="DQ179">
            <v>6275</v>
          </cell>
          <cell r="DR179">
            <v>5623</v>
          </cell>
          <cell r="DS179">
            <v>3421</v>
          </cell>
          <cell r="DT179">
            <v>4385</v>
          </cell>
          <cell r="DU179">
            <v>6330</v>
          </cell>
          <cell r="DV179">
            <v>25332</v>
          </cell>
          <cell r="DW179">
            <v>4973</v>
          </cell>
          <cell r="DX179">
            <v>300</v>
          </cell>
          <cell r="DY179">
            <v>3459</v>
          </cell>
          <cell r="DZ179">
            <v>8690</v>
          </cell>
          <cell r="EA179">
            <v>4306</v>
          </cell>
          <cell r="EB179">
            <v>2829</v>
          </cell>
          <cell r="EC179">
            <v>8193</v>
          </cell>
          <cell r="ED179">
            <v>15348</v>
          </cell>
          <cell r="EE179">
            <v>10770</v>
          </cell>
          <cell r="EF179">
            <v>11117</v>
          </cell>
          <cell r="EG179">
            <v>7600</v>
          </cell>
          <cell r="EH179">
            <v>4062</v>
          </cell>
          <cell r="EI179">
            <v>1158</v>
          </cell>
          <cell r="EJ179">
            <v>1846</v>
          </cell>
          <cell r="EK179">
            <v>5657</v>
          </cell>
          <cell r="EL179">
            <v>12747</v>
          </cell>
          <cell r="EM179">
            <v>3047</v>
          </cell>
          <cell r="EN179">
            <v>3264</v>
          </cell>
          <cell r="EO179">
            <v>6288</v>
          </cell>
          <cell r="EP179">
            <v>11997</v>
          </cell>
          <cell r="EQ179">
            <v>8399</v>
          </cell>
          <cell r="ER179">
            <v>20300</v>
          </cell>
          <cell r="ES179">
            <v>1167</v>
          </cell>
          <cell r="ET179">
            <v>6298</v>
          </cell>
          <cell r="EU179">
            <v>7467</v>
          </cell>
          <cell r="EV179">
            <v>2216</v>
          </cell>
          <cell r="EW179">
            <v>14252</v>
          </cell>
          <cell r="EX179">
            <v>15827</v>
          </cell>
          <cell r="EY179">
            <v>9883</v>
          </cell>
          <cell r="EZ179">
            <v>16193</v>
          </cell>
          <cell r="FA179">
            <v>14965</v>
          </cell>
          <cell r="FB179">
            <v>14839</v>
          </cell>
          <cell r="FC179">
            <v>2100</v>
          </cell>
          <cell r="FD179">
            <v>5779</v>
          </cell>
          <cell r="FE179">
            <v>27151</v>
          </cell>
          <cell r="FF179">
            <v>249850</v>
          </cell>
          <cell r="FG179">
            <v>21562</v>
          </cell>
          <cell r="FH179">
            <v>822</v>
          </cell>
          <cell r="FI179">
            <v>271954</v>
          </cell>
          <cell r="FJ179">
            <v>3.9</v>
          </cell>
          <cell r="FK179">
            <v>-0.6</v>
          </cell>
          <cell r="FL179">
            <v>3</v>
          </cell>
          <cell r="FM179">
            <v>-0.8</v>
          </cell>
          <cell r="FN179">
            <v>-1.8</v>
          </cell>
          <cell r="FO179">
            <v>2.8</v>
          </cell>
          <cell r="FP179">
            <v>-3.1</v>
          </cell>
          <cell r="FQ179">
            <v>-1.6</v>
          </cell>
          <cell r="FR179">
            <v>8.6999999999999993</v>
          </cell>
          <cell r="FS179">
            <v>-0.4</v>
          </cell>
          <cell r="FT179">
            <v>1.9</v>
          </cell>
          <cell r="FU179">
            <v>-4.5999999999999996</v>
          </cell>
          <cell r="FV179">
            <v>4.7</v>
          </cell>
          <cell r="FW179">
            <v>1.2</v>
          </cell>
          <cell r="FX179">
            <v>-2</v>
          </cell>
          <cell r="FY179">
            <v>0.4</v>
          </cell>
          <cell r="FZ179">
            <v>-0.3</v>
          </cell>
          <cell r="GA179">
            <v>-1.6</v>
          </cell>
          <cell r="GB179">
            <v>-1.5</v>
          </cell>
          <cell r="GC179">
            <v>-0.9</v>
          </cell>
          <cell r="GD179">
            <v>6.1</v>
          </cell>
          <cell r="GE179">
            <v>4.3</v>
          </cell>
          <cell r="GF179">
            <v>-0.3</v>
          </cell>
          <cell r="GG179">
            <v>2.2000000000000002</v>
          </cell>
          <cell r="GH179">
            <v>-1.5</v>
          </cell>
          <cell r="GI179">
            <v>0.5</v>
          </cell>
          <cell r="GJ179">
            <v>0</v>
          </cell>
          <cell r="GK179">
            <v>-3.3</v>
          </cell>
          <cell r="GL179">
            <v>-6.4</v>
          </cell>
          <cell r="GM179">
            <v>-4.2</v>
          </cell>
          <cell r="GN179">
            <v>-0.7</v>
          </cell>
          <cell r="GO179">
            <v>-2.5</v>
          </cell>
          <cell r="GP179">
            <v>3.1</v>
          </cell>
          <cell r="GQ179">
            <v>1.9</v>
          </cell>
          <cell r="GR179">
            <v>2.6</v>
          </cell>
          <cell r="GS179">
            <v>1.2</v>
          </cell>
          <cell r="GT179">
            <v>4.7</v>
          </cell>
          <cell r="GU179">
            <v>2.2999999999999998</v>
          </cell>
          <cell r="GV179">
            <v>-1.2</v>
          </cell>
          <cell r="GW179">
            <v>0.3</v>
          </cell>
          <cell r="GX179">
            <v>-0.1</v>
          </cell>
          <cell r="GY179">
            <v>4.2</v>
          </cell>
          <cell r="GZ179">
            <v>-0.4</v>
          </cell>
          <cell r="HA179">
            <v>1</v>
          </cell>
          <cell r="HB179">
            <v>1.6</v>
          </cell>
          <cell r="HC179">
            <v>3</v>
          </cell>
          <cell r="HD179">
            <v>0.7</v>
          </cell>
          <cell r="HE179">
            <v>0.6</v>
          </cell>
          <cell r="HF179">
            <v>5.7</v>
          </cell>
          <cell r="HG179">
            <v>-2.8</v>
          </cell>
          <cell r="HH179">
            <v>0.1</v>
          </cell>
          <cell r="HI179">
            <v>0.7</v>
          </cell>
          <cell r="HJ179">
            <v>-0.5</v>
          </cell>
          <cell r="HK179">
            <v>1.2</v>
          </cell>
          <cell r="HL179">
            <v>4599</v>
          </cell>
          <cell r="HM179">
            <v>1194</v>
          </cell>
          <cell r="HN179">
            <v>5984</v>
          </cell>
          <cell r="HO179">
            <v>2688</v>
          </cell>
          <cell r="HP179">
            <v>3685</v>
          </cell>
          <cell r="HQ179">
            <v>1628</v>
          </cell>
          <cell r="HR179">
            <v>3905</v>
          </cell>
          <cell r="HS179">
            <v>11239</v>
          </cell>
          <cell r="HT179">
            <v>1880</v>
          </cell>
          <cell r="HU179">
            <v>12761</v>
          </cell>
          <cell r="HV179">
            <v>6170</v>
          </cell>
          <cell r="HW179">
            <v>5744</v>
          </cell>
          <cell r="HX179">
            <v>3469</v>
          </cell>
          <cell r="HY179">
            <v>4552</v>
          </cell>
          <cell r="HZ179">
            <v>6575</v>
          </cell>
          <cell r="IA179">
            <v>25781</v>
          </cell>
          <cell r="IB179">
            <v>5134</v>
          </cell>
          <cell r="IC179">
            <v>343</v>
          </cell>
          <cell r="ID179">
            <v>3424</v>
          </cell>
          <cell r="IE179">
            <v>8914</v>
          </cell>
          <cell r="IF179">
            <v>4436</v>
          </cell>
          <cell r="IG179">
            <v>3111</v>
          </cell>
          <cell r="IH179">
            <v>8282</v>
          </cell>
          <cell r="II179">
            <v>15722</v>
          </cell>
          <cell r="IJ179">
            <v>10890</v>
          </cell>
          <cell r="IK179">
            <v>10860</v>
          </cell>
          <cell r="IL179">
            <v>7458</v>
          </cell>
          <cell r="IM179">
            <v>4121</v>
          </cell>
          <cell r="IN179">
            <v>1212</v>
          </cell>
          <cell r="IO179">
            <v>1898</v>
          </cell>
          <cell r="IP179">
            <v>5685</v>
          </cell>
          <cell r="IQ179">
            <v>12935</v>
          </cell>
        </row>
        <row r="180">
          <cell r="B180">
            <v>8120</v>
          </cell>
          <cell r="C180">
            <v>1231</v>
          </cell>
          <cell r="D180">
            <v>9231</v>
          </cell>
          <cell r="E180">
            <v>2526</v>
          </cell>
          <cell r="F180">
            <v>3579</v>
          </cell>
          <cell r="G180">
            <v>1608</v>
          </cell>
          <cell r="H180">
            <v>3866</v>
          </cell>
          <cell r="I180">
            <v>10883</v>
          </cell>
          <cell r="J180">
            <v>1781</v>
          </cell>
          <cell r="K180">
            <v>12336</v>
          </cell>
          <cell r="L180">
            <v>6213</v>
          </cell>
          <cell r="M180">
            <v>5627</v>
          </cell>
          <cell r="N180">
            <v>3593</v>
          </cell>
          <cell r="O180">
            <v>4380</v>
          </cell>
          <cell r="P180">
            <v>6649</v>
          </cell>
          <cell r="Q180">
            <v>25826</v>
          </cell>
          <cell r="R180">
            <v>5032</v>
          </cell>
          <cell r="S180">
            <v>305</v>
          </cell>
          <cell r="T180">
            <v>3641</v>
          </cell>
          <cell r="U180">
            <v>8906</v>
          </cell>
          <cell r="V180">
            <v>4527</v>
          </cell>
          <cell r="W180">
            <v>3010</v>
          </cell>
          <cell r="X180">
            <v>8434</v>
          </cell>
          <cell r="Y180">
            <v>15987</v>
          </cell>
          <cell r="Z180">
            <v>11051</v>
          </cell>
          <cell r="AA180">
            <v>11349</v>
          </cell>
          <cell r="AB180">
            <v>7438</v>
          </cell>
          <cell r="AC180">
            <v>4145</v>
          </cell>
          <cell r="AD180">
            <v>1112</v>
          </cell>
          <cell r="AE180">
            <v>1983</v>
          </cell>
          <cell r="AF180">
            <v>5664</v>
          </cell>
          <cell r="AG180">
            <v>12875</v>
          </cell>
          <cell r="AH180">
            <v>3033</v>
          </cell>
          <cell r="AI180">
            <v>3291</v>
          </cell>
          <cell r="AJ180">
            <v>6300</v>
          </cell>
          <cell r="AK180">
            <v>11862</v>
          </cell>
          <cell r="AL180">
            <v>8987</v>
          </cell>
          <cell r="AM180">
            <v>20532</v>
          </cell>
          <cell r="AN180">
            <v>1229</v>
          </cell>
          <cell r="AO180">
            <v>6560</v>
          </cell>
          <cell r="AP180">
            <v>7796</v>
          </cell>
          <cell r="AQ180">
            <v>2285</v>
          </cell>
          <cell r="AR180">
            <v>14116</v>
          </cell>
          <cell r="AS180">
            <v>15864</v>
          </cell>
          <cell r="AT180">
            <v>10013</v>
          </cell>
          <cell r="AU180">
            <v>16391</v>
          </cell>
          <cell r="AV180">
            <v>15049</v>
          </cell>
          <cell r="AW180">
            <v>15107</v>
          </cell>
          <cell r="AX180">
            <v>2127</v>
          </cell>
          <cell r="AY180">
            <v>5859</v>
          </cell>
          <cell r="AZ180">
            <v>27209</v>
          </cell>
          <cell r="BA180">
            <v>253075</v>
          </cell>
          <cell r="BB180">
            <v>22222</v>
          </cell>
          <cell r="BC180">
            <v>-58</v>
          </cell>
          <cell r="BD180">
            <v>274955</v>
          </cell>
          <cell r="BE180">
            <v>0.7</v>
          </cell>
          <cell r="BF180">
            <v>2.6</v>
          </cell>
          <cell r="BG180">
            <v>1.1000000000000001</v>
          </cell>
          <cell r="BH180">
            <v>-1.5</v>
          </cell>
          <cell r="BI180">
            <v>1</v>
          </cell>
          <cell r="BJ180">
            <v>2.1</v>
          </cell>
          <cell r="BK180">
            <v>-1.3</v>
          </cell>
          <cell r="BL180">
            <v>-0.1</v>
          </cell>
          <cell r="BM180">
            <v>-1.9</v>
          </cell>
          <cell r="BN180">
            <v>-0.2</v>
          </cell>
          <cell r="BO180">
            <v>0.3</v>
          </cell>
          <cell r="BP180">
            <v>-0.6</v>
          </cell>
          <cell r="BQ180">
            <v>4.4000000000000004</v>
          </cell>
          <cell r="BR180">
            <v>0.9</v>
          </cell>
          <cell r="BS180">
            <v>2.2999999999999998</v>
          </cell>
          <cell r="BT180">
            <v>1.6</v>
          </cell>
          <cell r="BU180">
            <v>0.3</v>
          </cell>
          <cell r="BV180">
            <v>0.1</v>
          </cell>
          <cell r="BW180">
            <v>2</v>
          </cell>
          <cell r="BX180">
            <v>0.8</v>
          </cell>
          <cell r="BY180">
            <v>5.3</v>
          </cell>
          <cell r="BZ180">
            <v>6.8</v>
          </cell>
          <cell r="CA180">
            <v>3</v>
          </cell>
          <cell r="CB180">
            <v>4.4000000000000004</v>
          </cell>
          <cell r="CC180">
            <v>0.9</v>
          </cell>
          <cell r="CD180">
            <v>1.7</v>
          </cell>
          <cell r="CE180">
            <v>-0.7</v>
          </cell>
          <cell r="CF180">
            <v>0.2</v>
          </cell>
          <cell r="CG180">
            <v>-3.6</v>
          </cell>
          <cell r="CH180">
            <v>5.5</v>
          </cell>
          <cell r="CI180">
            <v>0.8</v>
          </cell>
          <cell r="CJ180">
            <v>0.7</v>
          </cell>
          <cell r="CK180">
            <v>0.9</v>
          </cell>
          <cell r="CL180">
            <v>1.9</v>
          </cell>
          <cell r="CM180">
            <v>1.4</v>
          </cell>
          <cell r="CN180">
            <v>-0.3</v>
          </cell>
          <cell r="CO180">
            <v>6.2</v>
          </cell>
          <cell r="CP180">
            <v>1.5</v>
          </cell>
          <cell r="CQ180">
            <v>2.1</v>
          </cell>
          <cell r="CR180">
            <v>2.5</v>
          </cell>
          <cell r="CS180">
            <v>2.4</v>
          </cell>
          <cell r="CT180">
            <v>3.6</v>
          </cell>
          <cell r="CU180">
            <v>-0.7</v>
          </cell>
          <cell r="CV180">
            <v>0.6</v>
          </cell>
          <cell r="CW180">
            <v>1.3</v>
          </cell>
          <cell r="CX180">
            <v>1.8</v>
          </cell>
          <cell r="CY180">
            <v>0.6</v>
          </cell>
          <cell r="CZ180">
            <v>0.8</v>
          </cell>
          <cell r="DA180">
            <v>2.9</v>
          </cell>
          <cell r="DB180">
            <v>-0.1</v>
          </cell>
          <cell r="DC180">
            <v>0.2</v>
          </cell>
          <cell r="DD180">
            <v>1.2</v>
          </cell>
          <cell r="DE180">
            <v>1.5</v>
          </cell>
          <cell r="DF180">
            <v>1.1000000000000001</v>
          </cell>
          <cell r="DG180">
            <v>7839</v>
          </cell>
          <cell r="DH180">
            <v>1223</v>
          </cell>
          <cell r="DI180">
            <v>8965</v>
          </cell>
          <cell r="DJ180">
            <v>2445</v>
          </cell>
          <cell r="DK180">
            <v>3613</v>
          </cell>
          <cell r="DL180">
            <v>1612</v>
          </cell>
          <cell r="DM180">
            <v>3839</v>
          </cell>
          <cell r="DN180">
            <v>10852</v>
          </cell>
          <cell r="DO180">
            <v>1668</v>
          </cell>
          <cell r="DP180">
            <v>12190</v>
          </cell>
          <cell r="DQ180">
            <v>6141</v>
          </cell>
          <cell r="DR180">
            <v>5509</v>
          </cell>
          <cell r="DS180">
            <v>3660</v>
          </cell>
          <cell r="DT180">
            <v>4346</v>
          </cell>
          <cell r="DU180">
            <v>6814</v>
          </cell>
          <cell r="DV180">
            <v>25892</v>
          </cell>
          <cell r="DW180">
            <v>5125</v>
          </cell>
          <cell r="DX180">
            <v>310</v>
          </cell>
          <cell r="DY180">
            <v>3734</v>
          </cell>
          <cell r="DZ180">
            <v>9092</v>
          </cell>
          <cell r="EA180">
            <v>4543</v>
          </cell>
          <cell r="EB180">
            <v>2893</v>
          </cell>
          <cell r="EC180">
            <v>8323</v>
          </cell>
          <cell r="ED180">
            <v>15762</v>
          </cell>
          <cell r="EE180">
            <v>11320</v>
          </cell>
          <cell r="EF180">
            <v>11337</v>
          </cell>
          <cell r="EG180">
            <v>7290</v>
          </cell>
          <cell r="EH180">
            <v>4158</v>
          </cell>
          <cell r="EI180">
            <v>1045</v>
          </cell>
          <cell r="EJ180">
            <v>1962</v>
          </cell>
          <cell r="EK180">
            <v>5563</v>
          </cell>
          <cell r="EL180">
            <v>12683</v>
          </cell>
          <cell r="EM180">
            <v>3008</v>
          </cell>
          <cell r="EN180">
            <v>3255</v>
          </cell>
          <cell r="EO180">
            <v>6241</v>
          </cell>
          <cell r="EP180">
            <v>11839</v>
          </cell>
          <cell r="EQ180">
            <v>8988</v>
          </cell>
          <cell r="ER180">
            <v>20509</v>
          </cell>
          <cell r="ES180">
            <v>1274</v>
          </cell>
          <cell r="ET180">
            <v>6691</v>
          </cell>
          <cell r="EU180">
            <v>7982</v>
          </cell>
          <cell r="EV180">
            <v>2272</v>
          </cell>
          <cell r="EW180">
            <v>14039</v>
          </cell>
          <cell r="EX180">
            <v>15779</v>
          </cell>
          <cell r="EY180">
            <v>9998</v>
          </cell>
          <cell r="EZ180">
            <v>16126</v>
          </cell>
          <cell r="FA180">
            <v>15051</v>
          </cell>
          <cell r="FB180">
            <v>15295</v>
          </cell>
          <cell r="FC180">
            <v>2132</v>
          </cell>
          <cell r="FD180">
            <v>5889</v>
          </cell>
          <cell r="FE180">
            <v>27204</v>
          </cell>
          <cell r="FF180">
            <v>252512</v>
          </cell>
          <cell r="FG180">
            <v>22420</v>
          </cell>
          <cell r="FH180">
            <v>599</v>
          </cell>
          <cell r="FI180">
            <v>275252</v>
          </cell>
          <cell r="FJ180">
            <v>-4.7</v>
          </cell>
          <cell r="FK180">
            <v>2.7</v>
          </cell>
          <cell r="FL180">
            <v>-3.2</v>
          </cell>
          <cell r="FM180">
            <v>-6.1</v>
          </cell>
          <cell r="FN180">
            <v>3.7</v>
          </cell>
          <cell r="FO180">
            <v>2</v>
          </cell>
          <cell r="FP180">
            <v>-1</v>
          </cell>
          <cell r="FQ180">
            <v>0.4</v>
          </cell>
          <cell r="FR180">
            <v>-12.6</v>
          </cell>
          <cell r="FS180">
            <v>-1.4</v>
          </cell>
          <cell r="FT180">
            <v>-2.1</v>
          </cell>
          <cell r="FU180">
            <v>-2</v>
          </cell>
          <cell r="FV180">
            <v>7</v>
          </cell>
          <cell r="FW180">
            <v>-0.9</v>
          </cell>
          <cell r="FX180">
            <v>7.6</v>
          </cell>
          <cell r="FY180">
            <v>2.2000000000000002</v>
          </cell>
          <cell r="FZ180">
            <v>3.1</v>
          </cell>
          <cell r="GA180">
            <v>3.3</v>
          </cell>
          <cell r="GB180">
            <v>7.9</v>
          </cell>
          <cell r="GC180">
            <v>4.5999999999999996</v>
          </cell>
          <cell r="GD180">
            <v>5.5</v>
          </cell>
          <cell r="GE180">
            <v>2.2999999999999998</v>
          </cell>
          <cell r="GF180">
            <v>1.6</v>
          </cell>
          <cell r="GG180">
            <v>2.7</v>
          </cell>
          <cell r="GH180">
            <v>5.0999999999999996</v>
          </cell>
          <cell r="GI180">
            <v>2</v>
          </cell>
          <cell r="GJ180">
            <v>-4.0999999999999996</v>
          </cell>
          <cell r="GK180">
            <v>2.4</v>
          </cell>
          <cell r="GL180">
            <v>-9.6999999999999993</v>
          </cell>
          <cell r="GM180">
            <v>6.3</v>
          </cell>
          <cell r="GN180">
            <v>-1.7</v>
          </cell>
          <cell r="GO180">
            <v>-0.5</v>
          </cell>
          <cell r="GP180">
            <v>-1.3</v>
          </cell>
          <cell r="GQ180">
            <v>-0.3</v>
          </cell>
          <cell r="GR180">
            <v>-0.7</v>
          </cell>
          <cell r="GS180">
            <v>-1.3</v>
          </cell>
          <cell r="GT180">
            <v>7</v>
          </cell>
          <cell r="GU180">
            <v>1</v>
          </cell>
          <cell r="GV180">
            <v>9.1999999999999993</v>
          </cell>
          <cell r="GW180">
            <v>6.2</v>
          </cell>
          <cell r="GX180">
            <v>6.9</v>
          </cell>
          <cell r="GY180">
            <v>2.5</v>
          </cell>
          <cell r="GZ180">
            <v>-1.5</v>
          </cell>
          <cell r="HA180">
            <v>-0.3</v>
          </cell>
          <cell r="HB180">
            <v>1.2</v>
          </cell>
          <cell r="HC180">
            <v>-0.4</v>
          </cell>
          <cell r="HD180">
            <v>0.6</v>
          </cell>
          <cell r="HE180">
            <v>3.1</v>
          </cell>
          <cell r="HF180">
            <v>1.5</v>
          </cell>
          <cell r="HG180">
            <v>1.9</v>
          </cell>
          <cell r="HH180">
            <v>0.2</v>
          </cell>
          <cell r="HI180">
            <v>1.1000000000000001</v>
          </cell>
          <cell r="HJ180">
            <v>4</v>
          </cell>
          <cell r="HK180">
            <v>1.2</v>
          </cell>
          <cell r="HL180">
            <v>13777</v>
          </cell>
          <cell r="HM180">
            <v>1228</v>
          </cell>
          <cell r="HN180">
            <v>14379</v>
          </cell>
          <cell r="HO180">
            <v>2405</v>
          </cell>
          <cell r="HP180">
            <v>3552</v>
          </cell>
          <cell r="HQ180">
            <v>1641</v>
          </cell>
          <cell r="HR180">
            <v>3892</v>
          </cell>
          <cell r="HS180">
            <v>10776</v>
          </cell>
          <cell r="HT180">
            <v>1718</v>
          </cell>
          <cell r="HU180">
            <v>12167</v>
          </cell>
          <cell r="HV180">
            <v>6625</v>
          </cell>
          <cell r="HW180">
            <v>5516</v>
          </cell>
          <cell r="HX180">
            <v>3726</v>
          </cell>
          <cell r="HY180">
            <v>4389</v>
          </cell>
          <cell r="HZ180">
            <v>7066</v>
          </cell>
          <cell r="IA180">
            <v>26714</v>
          </cell>
          <cell r="IB180">
            <v>4994</v>
          </cell>
          <cell r="IC180">
            <v>291</v>
          </cell>
          <cell r="ID180">
            <v>3791</v>
          </cell>
          <cell r="IE180">
            <v>8950</v>
          </cell>
          <cell r="IF180">
            <v>4765</v>
          </cell>
          <cell r="IG180">
            <v>3004</v>
          </cell>
          <cell r="IH180">
            <v>8798</v>
          </cell>
          <cell r="II180">
            <v>16509</v>
          </cell>
          <cell r="IJ180">
            <v>11619</v>
          </cell>
          <cell r="IK180">
            <v>12499</v>
          </cell>
          <cell r="IL180">
            <v>7664</v>
          </cell>
          <cell r="IM180">
            <v>4412</v>
          </cell>
          <cell r="IN180">
            <v>1070</v>
          </cell>
          <cell r="IO180">
            <v>1989</v>
          </cell>
          <cell r="IP180">
            <v>5871</v>
          </cell>
          <cell r="IQ180">
            <v>13295</v>
          </cell>
        </row>
        <row r="181">
          <cell r="B181">
            <v>7834</v>
          </cell>
          <cell r="C181">
            <v>1242</v>
          </cell>
          <cell r="D181">
            <v>8989</v>
          </cell>
          <cell r="E181">
            <v>2498</v>
          </cell>
          <cell r="F181">
            <v>3628</v>
          </cell>
          <cell r="G181">
            <v>1663</v>
          </cell>
          <cell r="H181">
            <v>3841</v>
          </cell>
          <cell r="I181">
            <v>10922</v>
          </cell>
          <cell r="J181">
            <v>1748</v>
          </cell>
          <cell r="K181">
            <v>12359</v>
          </cell>
          <cell r="L181">
            <v>6280</v>
          </cell>
          <cell r="M181">
            <v>5711</v>
          </cell>
          <cell r="N181">
            <v>3604</v>
          </cell>
          <cell r="O181">
            <v>4431</v>
          </cell>
          <cell r="P181">
            <v>6788</v>
          </cell>
          <cell r="Q181">
            <v>26133</v>
          </cell>
          <cell r="R181">
            <v>5053</v>
          </cell>
          <cell r="S181">
            <v>304</v>
          </cell>
          <cell r="T181">
            <v>3697</v>
          </cell>
          <cell r="U181">
            <v>8964</v>
          </cell>
          <cell r="V181">
            <v>4777</v>
          </cell>
          <cell r="W181">
            <v>3182</v>
          </cell>
          <cell r="X181">
            <v>8838</v>
          </cell>
          <cell r="Y181">
            <v>16812</v>
          </cell>
          <cell r="Z181">
            <v>11250</v>
          </cell>
          <cell r="AA181">
            <v>11575</v>
          </cell>
          <cell r="AB181">
            <v>7519</v>
          </cell>
          <cell r="AC181">
            <v>4163</v>
          </cell>
          <cell r="AD181">
            <v>1112</v>
          </cell>
          <cell r="AE181">
            <v>2122</v>
          </cell>
          <cell r="AF181">
            <v>5790</v>
          </cell>
          <cell r="AG181">
            <v>13134</v>
          </cell>
          <cell r="AH181">
            <v>3078</v>
          </cell>
          <cell r="AI181">
            <v>3319</v>
          </cell>
          <cell r="AJ181">
            <v>6374</v>
          </cell>
          <cell r="AK181">
            <v>11902</v>
          </cell>
          <cell r="AL181">
            <v>9441</v>
          </cell>
          <cell r="AM181">
            <v>20889</v>
          </cell>
          <cell r="AN181">
            <v>1240</v>
          </cell>
          <cell r="AO181">
            <v>6686</v>
          </cell>
          <cell r="AP181">
            <v>7929</v>
          </cell>
          <cell r="AQ181">
            <v>2369</v>
          </cell>
          <cell r="AR181">
            <v>14113</v>
          </cell>
          <cell r="AS181">
            <v>16035</v>
          </cell>
          <cell r="AT181">
            <v>10123</v>
          </cell>
          <cell r="AU181">
            <v>16500</v>
          </cell>
          <cell r="AV181">
            <v>15129</v>
          </cell>
          <cell r="AW181">
            <v>15317</v>
          </cell>
          <cell r="AX181">
            <v>2105</v>
          </cell>
          <cell r="AY181">
            <v>5898</v>
          </cell>
          <cell r="AZ181">
            <v>27273</v>
          </cell>
          <cell r="BA181">
            <v>256115</v>
          </cell>
          <cell r="BB181">
            <v>22752</v>
          </cell>
          <cell r="BC181">
            <v>-373</v>
          </cell>
          <cell r="BD181">
            <v>278205</v>
          </cell>
          <cell r="BE181">
            <v>-3.5</v>
          </cell>
          <cell r="BF181">
            <v>0.9</v>
          </cell>
          <cell r="BG181">
            <v>-2.6</v>
          </cell>
          <cell r="BH181">
            <v>-1.1000000000000001</v>
          </cell>
          <cell r="BI181">
            <v>1.4</v>
          </cell>
          <cell r="BJ181">
            <v>3.5</v>
          </cell>
          <cell r="BK181">
            <v>-0.6</v>
          </cell>
          <cell r="BL181">
            <v>0.4</v>
          </cell>
          <cell r="BM181">
            <v>-1.9</v>
          </cell>
          <cell r="BN181">
            <v>0.2</v>
          </cell>
          <cell r="BO181">
            <v>1.1000000000000001</v>
          </cell>
          <cell r="BP181">
            <v>1.5</v>
          </cell>
          <cell r="BQ181">
            <v>0.3</v>
          </cell>
          <cell r="BR181">
            <v>1.2</v>
          </cell>
          <cell r="BS181">
            <v>2.1</v>
          </cell>
          <cell r="BT181">
            <v>1.2</v>
          </cell>
          <cell r="BU181">
            <v>0.4</v>
          </cell>
          <cell r="BV181">
            <v>-0.2</v>
          </cell>
          <cell r="BW181">
            <v>1.5</v>
          </cell>
          <cell r="BX181">
            <v>0.7</v>
          </cell>
          <cell r="BY181">
            <v>5.5</v>
          </cell>
          <cell r="BZ181">
            <v>5.7</v>
          </cell>
          <cell r="CA181">
            <v>4.8</v>
          </cell>
          <cell r="CB181">
            <v>5.2</v>
          </cell>
          <cell r="CC181">
            <v>1.8</v>
          </cell>
          <cell r="CD181">
            <v>2</v>
          </cell>
          <cell r="CE181">
            <v>1.1000000000000001</v>
          </cell>
          <cell r="CF181">
            <v>0.4</v>
          </cell>
          <cell r="CG181">
            <v>0</v>
          </cell>
          <cell r="CH181">
            <v>7</v>
          </cell>
          <cell r="CI181">
            <v>2.2000000000000002</v>
          </cell>
          <cell r="CJ181">
            <v>2</v>
          </cell>
          <cell r="CK181">
            <v>1.5</v>
          </cell>
          <cell r="CL181">
            <v>0.8</v>
          </cell>
          <cell r="CM181">
            <v>1.2</v>
          </cell>
          <cell r="CN181">
            <v>0.3</v>
          </cell>
          <cell r="CO181">
            <v>5</v>
          </cell>
          <cell r="CP181">
            <v>1.7</v>
          </cell>
          <cell r="CQ181">
            <v>0.9</v>
          </cell>
          <cell r="CR181">
            <v>1.9</v>
          </cell>
          <cell r="CS181">
            <v>1.7</v>
          </cell>
          <cell r="CT181">
            <v>3.7</v>
          </cell>
          <cell r="CU181">
            <v>0</v>
          </cell>
          <cell r="CV181">
            <v>1.1000000000000001</v>
          </cell>
          <cell r="CW181">
            <v>1.1000000000000001</v>
          </cell>
          <cell r="CX181">
            <v>0.7</v>
          </cell>
          <cell r="CY181">
            <v>0.5</v>
          </cell>
          <cell r="CZ181">
            <v>1.4</v>
          </cell>
          <cell r="DA181">
            <v>-1</v>
          </cell>
          <cell r="DB181">
            <v>0.7</v>
          </cell>
          <cell r="DC181">
            <v>0.2</v>
          </cell>
          <cell r="DD181">
            <v>1.2</v>
          </cell>
          <cell r="DE181">
            <v>2.4</v>
          </cell>
          <cell r="DF181">
            <v>1.2</v>
          </cell>
          <cell r="DG181">
            <v>8135</v>
          </cell>
          <cell r="DH181">
            <v>1248</v>
          </cell>
          <cell r="DI181">
            <v>9270</v>
          </cell>
          <cell r="DJ181">
            <v>2519</v>
          </cell>
          <cell r="DK181">
            <v>3642</v>
          </cell>
          <cell r="DL181">
            <v>1696</v>
          </cell>
          <cell r="DM181">
            <v>3879</v>
          </cell>
          <cell r="DN181">
            <v>11006</v>
          </cell>
          <cell r="DO181">
            <v>1865</v>
          </cell>
          <cell r="DP181">
            <v>12568</v>
          </cell>
          <cell r="DQ181">
            <v>6291</v>
          </cell>
          <cell r="DR181">
            <v>5722</v>
          </cell>
          <cell r="DS181">
            <v>3670</v>
          </cell>
          <cell r="DT181">
            <v>4383</v>
          </cell>
          <cell r="DU181">
            <v>6732</v>
          </cell>
          <cell r="DV181">
            <v>26161</v>
          </cell>
          <cell r="DW181">
            <v>4976</v>
          </cell>
          <cell r="DX181">
            <v>303</v>
          </cell>
          <cell r="DY181">
            <v>3729</v>
          </cell>
          <cell r="DZ181">
            <v>8906</v>
          </cell>
          <cell r="EA181">
            <v>4773</v>
          </cell>
          <cell r="EB181">
            <v>3356</v>
          </cell>
          <cell r="EC181">
            <v>8682</v>
          </cell>
          <cell r="ED181">
            <v>16821</v>
          </cell>
          <cell r="EE181">
            <v>10974</v>
          </cell>
          <cell r="EF181">
            <v>11581</v>
          </cell>
          <cell r="EG181">
            <v>7482</v>
          </cell>
          <cell r="EH181">
            <v>4180</v>
          </cell>
          <cell r="EI181">
            <v>1180</v>
          </cell>
          <cell r="EJ181">
            <v>2124</v>
          </cell>
          <cell r="EK181">
            <v>5817</v>
          </cell>
          <cell r="EL181">
            <v>13254</v>
          </cell>
          <cell r="EM181">
            <v>3083</v>
          </cell>
          <cell r="EN181">
            <v>3353</v>
          </cell>
          <cell r="EO181">
            <v>6413</v>
          </cell>
          <cell r="EP181">
            <v>11736</v>
          </cell>
          <cell r="EQ181">
            <v>9527</v>
          </cell>
          <cell r="ER181">
            <v>20735</v>
          </cell>
          <cell r="ES181">
            <v>1242</v>
          </cell>
          <cell r="ET181">
            <v>6684</v>
          </cell>
          <cell r="EU181">
            <v>7930</v>
          </cell>
          <cell r="EV181">
            <v>2364</v>
          </cell>
          <cell r="EW181">
            <v>14048</v>
          </cell>
          <cell r="EX181">
            <v>15971</v>
          </cell>
          <cell r="EY181">
            <v>10149</v>
          </cell>
          <cell r="EZ181">
            <v>16904</v>
          </cell>
          <cell r="FA181">
            <v>15130</v>
          </cell>
          <cell r="FB181">
            <v>15188</v>
          </cell>
          <cell r="FC181">
            <v>2129</v>
          </cell>
          <cell r="FD181">
            <v>5893</v>
          </cell>
          <cell r="FE181">
            <v>27273</v>
          </cell>
          <cell r="FF181">
            <v>256544</v>
          </cell>
          <cell r="FG181">
            <v>22749</v>
          </cell>
          <cell r="FH181">
            <v>-1710</v>
          </cell>
          <cell r="FI181">
            <v>277283</v>
          </cell>
          <cell r="FJ181">
            <v>3.8</v>
          </cell>
          <cell r="FK181">
            <v>2</v>
          </cell>
          <cell r="FL181">
            <v>3.4</v>
          </cell>
          <cell r="FM181">
            <v>3</v>
          </cell>
          <cell r="FN181">
            <v>0.8</v>
          </cell>
          <cell r="FO181">
            <v>5.2</v>
          </cell>
          <cell r="FP181">
            <v>1</v>
          </cell>
          <cell r="FQ181">
            <v>1.4</v>
          </cell>
          <cell r="FR181">
            <v>11.8</v>
          </cell>
          <cell r="FS181">
            <v>3.1</v>
          </cell>
          <cell r="FT181">
            <v>2.4</v>
          </cell>
          <cell r="FU181">
            <v>3.9</v>
          </cell>
          <cell r="FV181">
            <v>0.3</v>
          </cell>
          <cell r="FW181">
            <v>0.9</v>
          </cell>
          <cell r="FX181">
            <v>-1.2</v>
          </cell>
          <cell r="FY181">
            <v>1</v>
          </cell>
          <cell r="FZ181">
            <v>-2.9</v>
          </cell>
          <cell r="GA181">
            <v>-2.1</v>
          </cell>
          <cell r="GB181">
            <v>-0.1</v>
          </cell>
          <cell r="GC181">
            <v>-2</v>
          </cell>
          <cell r="GD181">
            <v>5.0999999999999996</v>
          </cell>
          <cell r="GE181">
            <v>16</v>
          </cell>
          <cell r="GF181">
            <v>4.3</v>
          </cell>
          <cell r="GG181">
            <v>6.7</v>
          </cell>
          <cell r="GH181">
            <v>-3.1</v>
          </cell>
          <cell r="GI181">
            <v>2.2000000000000002</v>
          </cell>
          <cell r="GJ181">
            <v>2.6</v>
          </cell>
          <cell r="GK181">
            <v>0.5</v>
          </cell>
          <cell r="GL181">
            <v>12.9</v>
          </cell>
          <cell r="GM181">
            <v>8.1999999999999993</v>
          </cell>
          <cell r="GN181">
            <v>4.5999999999999996</v>
          </cell>
          <cell r="GO181">
            <v>4.5</v>
          </cell>
          <cell r="GP181">
            <v>2.5</v>
          </cell>
          <cell r="GQ181">
            <v>3</v>
          </cell>
          <cell r="GR181">
            <v>2.7</v>
          </cell>
          <cell r="GS181">
            <v>-0.9</v>
          </cell>
          <cell r="GT181">
            <v>6</v>
          </cell>
          <cell r="GU181">
            <v>1.1000000000000001</v>
          </cell>
          <cell r="GV181">
            <v>-2.5</v>
          </cell>
          <cell r="GW181">
            <v>-0.1</v>
          </cell>
          <cell r="GX181">
            <v>-0.6</v>
          </cell>
          <cell r="GY181">
            <v>4</v>
          </cell>
          <cell r="GZ181">
            <v>0.1</v>
          </cell>
          <cell r="HA181">
            <v>1.2</v>
          </cell>
          <cell r="HB181">
            <v>1.5</v>
          </cell>
          <cell r="HC181">
            <v>4.8</v>
          </cell>
          <cell r="HD181">
            <v>0.5</v>
          </cell>
          <cell r="HE181">
            <v>-0.7</v>
          </cell>
          <cell r="HF181">
            <v>-0.1</v>
          </cell>
          <cell r="HG181">
            <v>0.1</v>
          </cell>
          <cell r="HH181">
            <v>0.3</v>
          </cell>
          <cell r="HI181">
            <v>1.6</v>
          </cell>
          <cell r="HJ181">
            <v>1.5</v>
          </cell>
          <cell r="HK181">
            <v>0.7</v>
          </cell>
          <cell r="HL181">
            <v>7143</v>
          </cell>
          <cell r="HM181">
            <v>1246</v>
          </cell>
          <cell r="HN181">
            <v>8360</v>
          </cell>
          <cell r="HO181">
            <v>2469</v>
          </cell>
          <cell r="HP181">
            <v>3549</v>
          </cell>
          <cell r="HQ181">
            <v>1613</v>
          </cell>
          <cell r="HR181">
            <v>3793</v>
          </cell>
          <cell r="HS181">
            <v>10712</v>
          </cell>
          <cell r="HT181">
            <v>1802</v>
          </cell>
          <cell r="HU181">
            <v>12213</v>
          </cell>
          <cell r="HV181">
            <v>6131</v>
          </cell>
          <cell r="HW181">
            <v>5629</v>
          </cell>
          <cell r="HX181">
            <v>3534</v>
          </cell>
          <cell r="HY181">
            <v>4057</v>
          </cell>
          <cell r="HZ181">
            <v>6325</v>
          </cell>
          <cell r="IA181">
            <v>25027</v>
          </cell>
          <cell r="IB181">
            <v>4982</v>
          </cell>
          <cell r="IC181">
            <v>260</v>
          </cell>
          <cell r="ID181">
            <v>3834</v>
          </cell>
          <cell r="IE181">
            <v>8916</v>
          </cell>
          <cell r="IF181">
            <v>4402</v>
          </cell>
          <cell r="IG181">
            <v>2989</v>
          </cell>
          <cell r="IH181">
            <v>8786</v>
          </cell>
          <cell r="II181">
            <v>16276</v>
          </cell>
          <cell r="IJ181">
            <v>10508</v>
          </cell>
          <cell r="IK181">
            <v>11054</v>
          </cell>
          <cell r="IL181">
            <v>7345</v>
          </cell>
          <cell r="IM181">
            <v>3986</v>
          </cell>
          <cell r="IN181">
            <v>1126</v>
          </cell>
          <cell r="IO181">
            <v>2057</v>
          </cell>
          <cell r="IP181">
            <v>5630</v>
          </cell>
          <cell r="IQ181">
            <v>12758</v>
          </cell>
        </row>
        <row r="182">
          <cell r="B182">
            <v>7286</v>
          </cell>
          <cell r="C182">
            <v>1210</v>
          </cell>
          <cell r="D182">
            <v>8440</v>
          </cell>
          <cell r="E182">
            <v>2487</v>
          </cell>
          <cell r="F182">
            <v>3633</v>
          </cell>
          <cell r="G182">
            <v>1782</v>
          </cell>
          <cell r="H182">
            <v>3839</v>
          </cell>
          <cell r="I182">
            <v>10953</v>
          </cell>
          <cell r="J182">
            <v>1773</v>
          </cell>
          <cell r="K182">
            <v>12412</v>
          </cell>
          <cell r="L182">
            <v>6359</v>
          </cell>
          <cell r="M182">
            <v>5863</v>
          </cell>
          <cell r="N182">
            <v>3562</v>
          </cell>
          <cell r="O182">
            <v>4466</v>
          </cell>
          <cell r="P182">
            <v>6862</v>
          </cell>
          <cell r="Q182">
            <v>26338</v>
          </cell>
          <cell r="R182">
            <v>5082</v>
          </cell>
          <cell r="S182">
            <v>305</v>
          </cell>
          <cell r="T182">
            <v>3723</v>
          </cell>
          <cell r="U182">
            <v>9018</v>
          </cell>
          <cell r="V182">
            <v>5002</v>
          </cell>
          <cell r="W182">
            <v>3331</v>
          </cell>
          <cell r="X182">
            <v>9471</v>
          </cell>
          <cell r="Y182">
            <v>17822</v>
          </cell>
          <cell r="Z182">
            <v>11487</v>
          </cell>
          <cell r="AA182">
            <v>11787</v>
          </cell>
          <cell r="AB182">
            <v>7715</v>
          </cell>
          <cell r="AC182">
            <v>4273</v>
          </cell>
          <cell r="AD182">
            <v>1156</v>
          </cell>
          <cell r="AE182">
            <v>2254</v>
          </cell>
          <cell r="AF182">
            <v>6015</v>
          </cell>
          <cell r="AG182">
            <v>13633</v>
          </cell>
          <cell r="AH182">
            <v>3140</v>
          </cell>
          <cell r="AI182">
            <v>3351</v>
          </cell>
          <cell r="AJ182">
            <v>6454</v>
          </cell>
          <cell r="AK182">
            <v>11993</v>
          </cell>
          <cell r="AL182">
            <v>9633</v>
          </cell>
          <cell r="AM182">
            <v>21133</v>
          </cell>
          <cell r="AN182">
            <v>1248</v>
          </cell>
          <cell r="AO182">
            <v>6810</v>
          </cell>
          <cell r="AP182">
            <v>8056</v>
          </cell>
          <cell r="AQ182">
            <v>2435</v>
          </cell>
          <cell r="AR182">
            <v>14109</v>
          </cell>
          <cell r="AS182">
            <v>16160</v>
          </cell>
          <cell r="AT182">
            <v>10171</v>
          </cell>
          <cell r="AU182">
            <v>16280</v>
          </cell>
          <cell r="AV182">
            <v>15202</v>
          </cell>
          <cell r="AW182">
            <v>15503</v>
          </cell>
          <cell r="AX182">
            <v>2085</v>
          </cell>
          <cell r="AY182">
            <v>5959</v>
          </cell>
          <cell r="AZ182">
            <v>27359</v>
          </cell>
          <cell r="BA182">
            <v>258715</v>
          </cell>
          <cell r="BB182">
            <v>23230</v>
          </cell>
          <cell r="BC182">
            <v>-438</v>
          </cell>
          <cell r="BD182">
            <v>281232</v>
          </cell>
          <cell r="BE182">
            <v>-7</v>
          </cell>
          <cell r="BF182">
            <v>-2.6</v>
          </cell>
          <cell r="BG182">
            <v>-6.1</v>
          </cell>
          <cell r="BH182">
            <v>-0.5</v>
          </cell>
          <cell r="BI182">
            <v>0.2</v>
          </cell>
          <cell r="BJ182">
            <v>7.1</v>
          </cell>
          <cell r="BK182">
            <v>-0.1</v>
          </cell>
          <cell r="BL182">
            <v>0.3</v>
          </cell>
          <cell r="BM182">
            <v>1.5</v>
          </cell>
          <cell r="BN182">
            <v>0.4</v>
          </cell>
          <cell r="BO182">
            <v>1.3</v>
          </cell>
          <cell r="BP182">
            <v>2.7</v>
          </cell>
          <cell r="BQ182">
            <v>-1.2</v>
          </cell>
          <cell r="BR182">
            <v>0.8</v>
          </cell>
          <cell r="BS182">
            <v>1.1000000000000001</v>
          </cell>
          <cell r="BT182">
            <v>0.8</v>
          </cell>
          <cell r="BU182">
            <v>0.6</v>
          </cell>
          <cell r="BV182">
            <v>0.2</v>
          </cell>
          <cell r="BW182">
            <v>0.7</v>
          </cell>
          <cell r="BX182">
            <v>0.6</v>
          </cell>
          <cell r="BY182">
            <v>4.7</v>
          </cell>
          <cell r="BZ182">
            <v>4.7</v>
          </cell>
          <cell r="CA182">
            <v>7.2</v>
          </cell>
          <cell r="CB182">
            <v>6</v>
          </cell>
          <cell r="CC182">
            <v>2.1</v>
          </cell>
          <cell r="CD182">
            <v>1.8</v>
          </cell>
          <cell r="CE182">
            <v>2.6</v>
          </cell>
          <cell r="CF182">
            <v>2.6</v>
          </cell>
          <cell r="CG182">
            <v>3.9</v>
          </cell>
          <cell r="CH182">
            <v>6.2</v>
          </cell>
          <cell r="CI182">
            <v>3.9</v>
          </cell>
          <cell r="CJ182">
            <v>3.8</v>
          </cell>
          <cell r="CK182">
            <v>2</v>
          </cell>
          <cell r="CL182">
            <v>1</v>
          </cell>
          <cell r="CM182">
            <v>1.3</v>
          </cell>
          <cell r="CN182">
            <v>0.8</v>
          </cell>
          <cell r="CO182">
            <v>2</v>
          </cell>
          <cell r="CP182">
            <v>1.2</v>
          </cell>
          <cell r="CQ182">
            <v>0.6</v>
          </cell>
          <cell r="CR182">
            <v>1.9</v>
          </cell>
          <cell r="CS182">
            <v>1.6</v>
          </cell>
          <cell r="CT182">
            <v>2.7</v>
          </cell>
          <cell r="CU182">
            <v>0</v>
          </cell>
          <cell r="CV182">
            <v>0.8</v>
          </cell>
          <cell r="CW182">
            <v>0.5</v>
          </cell>
          <cell r="CX182">
            <v>-1.3</v>
          </cell>
          <cell r="CY182">
            <v>0.5</v>
          </cell>
          <cell r="CZ182">
            <v>1.2</v>
          </cell>
          <cell r="DA182">
            <v>-1</v>
          </cell>
          <cell r="DB182">
            <v>1</v>
          </cell>
          <cell r="DC182">
            <v>0.3</v>
          </cell>
          <cell r="DD182">
            <v>1</v>
          </cell>
          <cell r="DE182">
            <v>2.1</v>
          </cell>
          <cell r="DF182">
            <v>1.1000000000000001</v>
          </cell>
          <cell r="DG182">
            <v>7249</v>
          </cell>
          <cell r="DH182">
            <v>1269</v>
          </cell>
          <cell r="DI182">
            <v>8492</v>
          </cell>
          <cell r="DJ182">
            <v>2546</v>
          </cell>
          <cell r="DK182">
            <v>3606</v>
          </cell>
          <cell r="DL182">
            <v>1670</v>
          </cell>
          <cell r="DM182">
            <v>3826</v>
          </cell>
          <cell r="DN182">
            <v>10893</v>
          </cell>
          <cell r="DO182">
            <v>1668</v>
          </cell>
          <cell r="DP182">
            <v>12258</v>
          </cell>
          <cell r="DQ182">
            <v>6364</v>
          </cell>
          <cell r="DR182">
            <v>5946</v>
          </cell>
          <cell r="DS182">
            <v>3463</v>
          </cell>
          <cell r="DT182">
            <v>4620</v>
          </cell>
          <cell r="DU182">
            <v>6858</v>
          </cell>
          <cell r="DV182">
            <v>26401</v>
          </cell>
          <cell r="DW182">
            <v>5104</v>
          </cell>
          <cell r="DX182">
            <v>300</v>
          </cell>
          <cell r="DY182">
            <v>3607</v>
          </cell>
          <cell r="DZ182">
            <v>8933</v>
          </cell>
          <cell r="EA182">
            <v>4981</v>
          </cell>
          <cell r="EB182">
            <v>3231</v>
          </cell>
          <cell r="EC182">
            <v>9828</v>
          </cell>
          <cell r="ED182">
            <v>18091</v>
          </cell>
          <cell r="EE182">
            <v>11579</v>
          </cell>
          <cell r="EF182">
            <v>11807</v>
          </cell>
          <cell r="EG182">
            <v>7806</v>
          </cell>
          <cell r="EH182">
            <v>4197</v>
          </cell>
          <cell r="EI182">
            <v>1115</v>
          </cell>
          <cell r="EJ182">
            <v>2266</v>
          </cell>
          <cell r="EK182">
            <v>5942</v>
          </cell>
          <cell r="EL182">
            <v>13449</v>
          </cell>
          <cell r="EM182">
            <v>3130</v>
          </cell>
          <cell r="EN182">
            <v>3315</v>
          </cell>
          <cell r="EO182">
            <v>6425</v>
          </cell>
          <cell r="EP182">
            <v>12193</v>
          </cell>
          <cell r="EQ182">
            <v>9631</v>
          </cell>
          <cell r="ER182">
            <v>21376</v>
          </cell>
          <cell r="ES182">
            <v>1214</v>
          </cell>
          <cell r="ET182">
            <v>6719</v>
          </cell>
          <cell r="EU182">
            <v>7924</v>
          </cell>
          <cell r="EV182">
            <v>2440</v>
          </cell>
          <cell r="EW182">
            <v>14183</v>
          </cell>
          <cell r="EX182">
            <v>16232</v>
          </cell>
          <cell r="EY182">
            <v>10114</v>
          </cell>
          <cell r="EZ182">
            <v>16322</v>
          </cell>
          <cell r="FA182">
            <v>15200</v>
          </cell>
          <cell r="FB182">
            <v>15480</v>
          </cell>
          <cell r="FC182">
            <v>2039</v>
          </cell>
          <cell r="FD182">
            <v>5974</v>
          </cell>
          <cell r="FE182">
            <v>27359</v>
          </cell>
          <cell r="FF182">
            <v>259086</v>
          </cell>
          <cell r="FG182">
            <v>23108</v>
          </cell>
          <cell r="FH182">
            <v>288</v>
          </cell>
          <cell r="FI182">
            <v>282203</v>
          </cell>
          <cell r="FJ182">
            <v>-10.9</v>
          </cell>
          <cell r="FK182">
            <v>1.7</v>
          </cell>
          <cell r="FL182">
            <v>-8.4</v>
          </cell>
          <cell r="FM182">
            <v>1.1000000000000001</v>
          </cell>
          <cell r="FN182">
            <v>-1</v>
          </cell>
          <cell r="FO182">
            <v>-1.5</v>
          </cell>
          <cell r="FP182">
            <v>-1.4</v>
          </cell>
          <cell r="FQ182">
            <v>-1</v>
          </cell>
          <cell r="FR182">
            <v>-10.5</v>
          </cell>
          <cell r="FS182">
            <v>-2.5</v>
          </cell>
          <cell r="FT182">
            <v>1.2</v>
          </cell>
          <cell r="FU182">
            <v>3.9</v>
          </cell>
          <cell r="FV182">
            <v>-5.6</v>
          </cell>
          <cell r="FW182">
            <v>5.4</v>
          </cell>
          <cell r="FX182">
            <v>1.9</v>
          </cell>
          <cell r="FY182">
            <v>0.9</v>
          </cell>
          <cell r="FZ182">
            <v>2.6</v>
          </cell>
          <cell r="GA182">
            <v>-1.1000000000000001</v>
          </cell>
          <cell r="GB182">
            <v>-3.3</v>
          </cell>
          <cell r="GC182">
            <v>0.3</v>
          </cell>
          <cell r="GD182">
            <v>4.4000000000000004</v>
          </cell>
          <cell r="GE182">
            <v>-3.7</v>
          </cell>
          <cell r="GF182">
            <v>13.2</v>
          </cell>
          <cell r="GG182">
            <v>7.6</v>
          </cell>
          <cell r="GH182">
            <v>5.5</v>
          </cell>
          <cell r="GI182">
            <v>2</v>
          </cell>
          <cell r="GJ182">
            <v>4.3</v>
          </cell>
          <cell r="GK182">
            <v>0.4</v>
          </cell>
          <cell r="GL182">
            <v>-5.5</v>
          </cell>
          <cell r="GM182">
            <v>6.7</v>
          </cell>
          <cell r="GN182">
            <v>2.2000000000000002</v>
          </cell>
          <cell r="GO182">
            <v>1.5</v>
          </cell>
          <cell r="GP182">
            <v>1.5</v>
          </cell>
          <cell r="GQ182">
            <v>-1.1000000000000001</v>
          </cell>
          <cell r="GR182">
            <v>0.2</v>
          </cell>
          <cell r="GS182">
            <v>3.9</v>
          </cell>
          <cell r="GT182">
            <v>1.1000000000000001</v>
          </cell>
          <cell r="GU182">
            <v>3.1</v>
          </cell>
          <cell r="GV182">
            <v>-2.2999999999999998</v>
          </cell>
          <cell r="GW182">
            <v>0.5</v>
          </cell>
          <cell r="GX182">
            <v>-0.1</v>
          </cell>
          <cell r="GY182">
            <v>3.2</v>
          </cell>
          <cell r="GZ182">
            <v>1</v>
          </cell>
          <cell r="HA182">
            <v>1.6</v>
          </cell>
          <cell r="HB182">
            <v>-0.3</v>
          </cell>
          <cell r="HC182">
            <v>-3.4</v>
          </cell>
          <cell r="HD182">
            <v>0.5</v>
          </cell>
          <cell r="HE182">
            <v>1.9</v>
          </cell>
          <cell r="HF182">
            <v>-4.3</v>
          </cell>
          <cell r="HG182">
            <v>1.4</v>
          </cell>
          <cell r="HH182">
            <v>0.3</v>
          </cell>
          <cell r="HI182">
            <v>1</v>
          </cell>
          <cell r="HJ182">
            <v>1.6</v>
          </cell>
          <cell r="HK182">
            <v>1.8</v>
          </cell>
          <cell r="HL182">
            <v>5928</v>
          </cell>
          <cell r="HM182">
            <v>1263</v>
          </cell>
          <cell r="HN182">
            <v>7268</v>
          </cell>
          <cell r="HO182">
            <v>2553</v>
          </cell>
          <cell r="HP182">
            <v>3559</v>
          </cell>
          <cell r="HQ182">
            <v>1675</v>
          </cell>
          <cell r="HR182">
            <v>3833</v>
          </cell>
          <cell r="HS182">
            <v>10832</v>
          </cell>
          <cell r="HT182">
            <v>1709</v>
          </cell>
          <cell r="HU182">
            <v>12238</v>
          </cell>
          <cell r="HV182">
            <v>6145</v>
          </cell>
          <cell r="HW182">
            <v>5911</v>
          </cell>
          <cell r="HX182">
            <v>3484</v>
          </cell>
          <cell r="HY182">
            <v>4737</v>
          </cell>
          <cell r="HZ182">
            <v>6767</v>
          </cell>
          <cell r="IA182">
            <v>26263</v>
          </cell>
          <cell r="IB182">
            <v>5069</v>
          </cell>
          <cell r="IC182">
            <v>319</v>
          </cell>
          <cell r="ID182">
            <v>3481</v>
          </cell>
          <cell r="IE182">
            <v>8841</v>
          </cell>
          <cell r="IF182">
            <v>5000</v>
          </cell>
          <cell r="IG182">
            <v>3206</v>
          </cell>
          <cell r="IH182">
            <v>9159</v>
          </cell>
          <cell r="II182">
            <v>17514</v>
          </cell>
          <cell r="IJ182">
            <v>11627</v>
          </cell>
          <cell r="IK182">
            <v>11429</v>
          </cell>
          <cell r="IL182">
            <v>7712</v>
          </cell>
          <cell r="IM182">
            <v>4079</v>
          </cell>
          <cell r="IN182">
            <v>1089</v>
          </cell>
          <cell r="IO182">
            <v>2253</v>
          </cell>
          <cell r="IP182">
            <v>5793</v>
          </cell>
          <cell r="IQ182">
            <v>13144</v>
          </cell>
        </row>
        <row r="183">
          <cell r="B183">
            <v>6559</v>
          </cell>
          <cell r="C183">
            <v>1161</v>
          </cell>
          <cell r="D183">
            <v>7694</v>
          </cell>
          <cell r="E183">
            <v>2502</v>
          </cell>
          <cell r="F183">
            <v>3563</v>
          </cell>
          <cell r="G183">
            <v>1958</v>
          </cell>
          <cell r="H183">
            <v>3830</v>
          </cell>
          <cell r="I183">
            <v>10932</v>
          </cell>
          <cell r="J183">
            <v>1863</v>
          </cell>
          <cell r="K183">
            <v>12454</v>
          </cell>
          <cell r="L183">
            <v>6417</v>
          </cell>
          <cell r="M183">
            <v>6047</v>
          </cell>
          <cell r="N183">
            <v>3553</v>
          </cell>
          <cell r="O183">
            <v>4525</v>
          </cell>
          <cell r="P183">
            <v>6878</v>
          </cell>
          <cell r="Q183">
            <v>26581</v>
          </cell>
          <cell r="R183">
            <v>5108</v>
          </cell>
          <cell r="S183">
            <v>308</v>
          </cell>
          <cell r="T183">
            <v>3715</v>
          </cell>
          <cell r="U183">
            <v>9047</v>
          </cell>
          <cell r="V183">
            <v>5213</v>
          </cell>
          <cell r="W183">
            <v>3447</v>
          </cell>
          <cell r="X183">
            <v>9981</v>
          </cell>
          <cell r="Y183">
            <v>18661</v>
          </cell>
          <cell r="Z183">
            <v>11645</v>
          </cell>
          <cell r="AA183">
            <v>11911</v>
          </cell>
          <cell r="AB183">
            <v>7853</v>
          </cell>
          <cell r="AC183">
            <v>4387</v>
          </cell>
          <cell r="AD183">
            <v>1215</v>
          </cell>
          <cell r="AE183">
            <v>2281</v>
          </cell>
          <cell r="AF183">
            <v>6154</v>
          </cell>
          <cell r="AG183">
            <v>13989</v>
          </cell>
          <cell r="AH183">
            <v>3213</v>
          </cell>
          <cell r="AI183">
            <v>3360</v>
          </cell>
          <cell r="AJ183">
            <v>6573</v>
          </cell>
          <cell r="AK183">
            <v>12085</v>
          </cell>
          <cell r="AL183">
            <v>9603</v>
          </cell>
          <cell r="AM183">
            <v>21232</v>
          </cell>
          <cell r="AN183">
            <v>1282</v>
          </cell>
          <cell r="AO183">
            <v>7002</v>
          </cell>
          <cell r="AP183">
            <v>8281</v>
          </cell>
          <cell r="AQ183">
            <v>2458</v>
          </cell>
          <cell r="AR183">
            <v>13991</v>
          </cell>
          <cell r="AS183">
            <v>16107</v>
          </cell>
          <cell r="AT183">
            <v>10148</v>
          </cell>
          <cell r="AU183">
            <v>16111</v>
          </cell>
          <cell r="AV183">
            <v>15273</v>
          </cell>
          <cell r="AW183">
            <v>15641</v>
          </cell>
          <cell r="AX183">
            <v>2097</v>
          </cell>
          <cell r="AY183">
            <v>6021</v>
          </cell>
          <cell r="AZ183">
            <v>27455</v>
          </cell>
          <cell r="BA183">
            <v>260332</v>
          </cell>
          <cell r="BB183">
            <v>23507</v>
          </cell>
          <cell r="BC183">
            <v>-50</v>
          </cell>
          <cell r="BD183">
            <v>283528</v>
          </cell>
          <cell r="BE183">
            <v>-10</v>
          </cell>
          <cell r="BF183">
            <v>-4.0999999999999996</v>
          </cell>
          <cell r="BG183">
            <v>-8.8000000000000007</v>
          </cell>
          <cell r="BH183">
            <v>0.6</v>
          </cell>
          <cell r="BI183">
            <v>-1.9</v>
          </cell>
          <cell r="BJ183">
            <v>9.9</v>
          </cell>
          <cell r="BK183">
            <v>-0.2</v>
          </cell>
          <cell r="BL183">
            <v>-0.2</v>
          </cell>
          <cell r="BM183">
            <v>5.0999999999999996</v>
          </cell>
          <cell r="BN183">
            <v>0.3</v>
          </cell>
          <cell r="BO183">
            <v>0.9</v>
          </cell>
          <cell r="BP183">
            <v>3.1</v>
          </cell>
          <cell r="BQ183">
            <v>-0.3</v>
          </cell>
          <cell r="BR183">
            <v>1.3</v>
          </cell>
          <cell r="BS183">
            <v>0.2</v>
          </cell>
          <cell r="BT183">
            <v>0.9</v>
          </cell>
          <cell r="BU183">
            <v>0.5</v>
          </cell>
          <cell r="BV183">
            <v>1</v>
          </cell>
          <cell r="BW183">
            <v>-0.2</v>
          </cell>
          <cell r="BX183">
            <v>0.3</v>
          </cell>
          <cell r="BY183">
            <v>4.2</v>
          </cell>
          <cell r="BZ183">
            <v>3.5</v>
          </cell>
          <cell r="CA183">
            <v>5.4</v>
          </cell>
          <cell r="CB183">
            <v>4.7</v>
          </cell>
          <cell r="CC183">
            <v>1.4</v>
          </cell>
          <cell r="CD183">
            <v>1.1000000000000001</v>
          </cell>
          <cell r="CE183">
            <v>1.8</v>
          </cell>
          <cell r="CF183">
            <v>2.6</v>
          </cell>
          <cell r="CG183">
            <v>5.2</v>
          </cell>
          <cell r="CH183">
            <v>1.2</v>
          </cell>
          <cell r="CI183">
            <v>2.2999999999999998</v>
          </cell>
          <cell r="CJ183">
            <v>2.6</v>
          </cell>
          <cell r="CK183">
            <v>2.2999999999999998</v>
          </cell>
          <cell r="CL183">
            <v>0.3</v>
          </cell>
          <cell r="CM183">
            <v>1.8</v>
          </cell>
          <cell r="CN183">
            <v>0.8</v>
          </cell>
          <cell r="CO183">
            <v>-0.3</v>
          </cell>
          <cell r="CP183">
            <v>0.5</v>
          </cell>
          <cell r="CQ183">
            <v>2.8</v>
          </cell>
          <cell r="CR183">
            <v>2.8</v>
          </cell>
          <cell r="CS183">
            <v>2.8</v>
          </cell>
          <cell r="CT183">
            <v>1</v>
          </cell>
          <cell r="CU183">
            <v>-0.8</v>
          </cell>
          <cell r="CV183">
            <v>-0.3</v>
          </cell>
          <cell r="CW183">
            <v>-0.2</v>
          </cell>
          <cell r="CX183">
            <v>-1</v>
          </cell>
          <cell r="CY183">
            <v>0.5</v>
          </cell>
          <cell r="CZ183">
            <v>0.9</v>
          </cell>
          <cell r="DA183">
            <v>0.6</v>
          </cell>
          <cell r="DB183">
            <v>1</v>
          </cell>
          <cell r="DC183">
            <v>0.3</v>
          </cell>
          <cell r="DD183">
            <v>0.6</v>
          </cell>
          <cell r="DE183">
            <v>1.2</v>
          </cell>
          <cell r="DF183">
            <v>0.8</v>
          </cell>
          <cell r="DG183">
            <v>6452</v>
          </cell>
          <cell r="DH183">
            <v>1092</v>
          </cell>
          <cell r="DI183">
            <v>7503</v>
          </cell>
          <cell r="DJ183">
            <v>2424</v>
          </cell>
          <cell r="DK183">
            <v>3594</v>
          </cell>
          <cell r="DL183">
            <v>2048</v>
          </cell>
          <cell r="DM183">
            <v>3831</v>
          </cell>
          <cell r="DN183">
            <v>10958</v>
          </cell>
          <cell r="DO183">
            <v>1847</v>
          </cell>
          <cell r="DP183">
            <v>12463</v>
          </cell>
          <cell r="DQ183">
            <v>6446</v>
          </cell>
          <cell r="DR183">
            <v>6010</v>
          </cell>
          <cell r="DS183">
            <v>3533</v>
          </cell>
          <cell r="DT183">
            <v>4398</v>
          </cell>
          <cell r="DU183">
            <v>6905</v>
          </cell>
          <cell r="DV183">
            <v>26430</v>
          </cell>
          <cell r="DW183">
            <v>5097</v>
          </cell>
          <cell r="DX183">
            <v>312</v>
          </cell>
          <cell r="DY183">
            <v>3795</v>
          </cell>
          <cell r="DZ183">
            <v>9104</v>
          </cell>
          <cell r="EA183">
            <v>5239</v>
          </cell>
          <cell r="EB183">
            <v>3446</v>
          </cell>
          <cell r="EC183">
            <v>9558</v>
          </cell>
          <cell r="ED183">
            <v>18225</v>
          </cell>
          <cell r="EE183">
            <v>11752</v>
          </cell>
          <cell r="EF183">
            <v>11919</v>
          </cell>
          <cell r="EG183">
            <v>7845</v>
          </cell>
          <cell r="EH183">
            <v>4418</v>
          </cell>
          <cell r="EI183">
            <v>1216</v>
          </cell>
          <cell r="EJ183">
            <v>2329</v>
          </cell>
          <cell r="EK183">
            <v>6294</v>
          </cell>
          <cell r="EL183">
            <v>14206</v>
          </cell>
          <cell r="EM183">
            <v>3223</v>
          </cell>
          <cell r="EN183">
            <v>3399</v>
          </cell>
          <cell r="EO183">
            <v>6602</v>
          </cell>
          <cell r="EP183">
            <v>12013</v>
          </cell>
          <cell r="EQ183">
            <v>9703</v>
          </cell>
          <cell r="ER183">
            <v>21222</v>
          </cell>
          <cell r="ES183">
            <v>1288</v>
          </cell>
          <cell r="ET183">
            <v>7004</v>
          </cell>
          <cell r="EU183">
            <v>8291</v>
          </cell>
          <cell r="EV183">
            <v>2499</v>
          </cell>
          <cell r="EW183">
            <v>14177</v>
          </cell>
          <cell r="EX183">
            <v>16336</v>
          </cell>
          <cell r="EY183">
            <v>10278</v>
          </cell>
          <cell r="EZ183">
            <v>15703</v>
          </cell>
          <cell r="FA183">
            <v>15273</v>
          </cell>
          <cell r="FB183">
            <v>15791</v>
          </cell>
          <cell r="FC183">
            <v>2095</v>
          </cell>
          <cell r="FD183">
            <v>5997</v>
          </cell>
          <cell r="FE183">
            <v>27460</v>
          </cell>
          <cell r="FF183">
            <v>259926</v>
          </cell>
          <cell r="FG183">
            <v>23668</v>
          </cell>
          <cell r="FH183">
            <v>-164</v>
          </cell>
          <cell r="FI183">
            <v>283180</v>
          </cell>
          <cell r="FJ183">
            <v>-11</v>
          </cell>
          <cell r="FK183">
            <v>-13.9</v>
          </cell>
          <cell r="FL183">
            <v>-11.6</v>
          </cell>
          <cell r="FM183">
            <v>-4.8</v>
          </cell>
          <cell r="FN183">
            <v>-0.3</v>
          </cell>
          <cell r="FO183">
            <v>22.6</v>
          </cell>
          <cell r="FP183">
            <v>0.1</v>
          </cell>
          <cell r="FQ183">
            <v>0.6</v>
          </cell>
          <cell r="FR183">
            <v>10.7</v>
          </cell>
          <cell r="FS183">
            <v>1.7</v>
          </cell>
          <cell r="FT183">
            <v>1.3</v>
          </cell>
          <cell r="FU183">
            <v>1.1000000000000001</v>
          </cell>
          <cell r="FV183">
            <v>2</v>
          </cell>
          <cell r="FW183">
            <v>-4.8</v>
          </cell>
          <cell r="FX183">
            <v>0.7</v>
          </cell>
          <cell r="FY183">
            <v>0.1</v>
          </cell>
          <cell r="FZ183">
            <v>-0.1</v>
          </cell>
          <cell r="GA183">
            <v>3.8</v>
          </cell>
          <cell r="GB183">
            <v>5.2</v>
          </cell>
          <cell r="GC183">
            <v>1.9</v>
          </cell>
          <cell r="GD183">
            <v>5.2</v>
          </cell>
          <cell r="GE183">
            <v>6.7</v>
          </cell>
          <cell r="GF183">
            <v>-2.7</v>
          </cell>
          <cell r="GG183">
            <v>0.7</v>
          </cell>
          <cell r="GH183">
            <v>1.5</v>
          </cell>
          <cell r="GI183">
            <v>0.9</v>
          </cell>
          <cell r="GJ183">
            <v>0.5</v>
          </cell>
          <cell r="GK183">
            <v>5.3</v>
          </cell>
          <cell r="GL183">
            <v>9.1</v>
          </cell>
          <cell r="GM183">
            <v>2.8</v>
          </cell>
          <cell r="GN183">
            <v>5.9</v>
          </cell>
          <cell r="GO183">
            <v>5.6</v>
          </cell>
          <cell r="GP183">
            <v>3</v>
          </cell>
          <cell r="GQ183">
            <v>2.5</v>
          </cell>
          <cell r="GR183">
            <v>2.8</v>
          </cell>
          <cell r="GS183">
            <v>-1.5</v>
          </cell>
          <cell r="GT183">
            <v>0.7</v>
          </cell>
          <cell r="GU183">
            <v>-0.7</v>
          </cell>
          <cell r="GV183">
            <v>6.1</v>
          </cell>
          <cell r="GW183">
            <v>4.2</v>
          </cell>
          <cell r="GX183">
            <v>4.5999999999999996</v>
          </cell>
          <cell r="GY183">
            <v>2.4</v>
          </cell>
          <cell r="GZ183">
            <v>0</v>
          </cell>
          <cell r="HA183">
            <v>0.6</v>
          </cell>
          <cell r="HB183">
            <v>1.6</v>
          </cell>
          <cell r="HC183">
            <v>-3.8</v>
          </cell>
          <cell r="HD183">
            <v>0.5</v>
          </cell>
          <cell r="HE183">
            <v>2</v>
          </cell>
          <cell r="HF183">
            <v>2.8</v>
          </cell>
          <cell r="HG183">
            <v>0.4</v>
          </cell>
          <cell r="HH183">
            <v>0.4</v>
          </cell>
          <cell r="HI183">
            <v>0.3</v>
          </cell>
          <cell r="HJ183">
            <v>2.4</v>
          </cell>
          <cell r="HK183">
            <v>0.3</v>
          </cell>
          <cell r="HL183">
            <v>5145</v>
          </cell>
          <cell r="HM183">
            <v>1096</v>
          </cell>
          <cell r="HN183">
            <v>6293</v>
          </cell>
          <cell r="HO183">
            <v>2501</v>
          </cell>
          <cell r="HP183">
            <v>3809</v>
          </cell>
          <cell r="HQ183">
            <v>2112</v>
          </cell>
          <cell r="HR183">
            <v>3854</v>
          </cell>
          <cell r="HS183">
            <v>11408</v>
          </cell>
          <cell r="HT183">
            <v>1825</v>
          </cell>
          <cell r="HU183">
            <v>12900</v>
          </cell>
          <cell r="HV183">
            <v>6323</v>
          </cell>
          <cell r="HW183">
            <v>6152</v>
          </cell>
          <cell r="HX183">
            <v>3578</v>
          </cell>
          <cell r="HY183">
            <v>4574</v>
          </cell>
          <cell r="HZ183">
            <v>7177</v>
          </cell>
          <cell r="IA183">
            <v>26908</v>
          </cell>
          <cell r="IB183">
            <v>5251</v>
          </cell>
          <cell r="IC183">
            <v>356</v>
          </cell>
          <cell r="ID183">
            <v>3768</v>
          </cell>
          <cell r="IE183">
            <v>9312</v>
          </cell>
          <cell r="IF183">
            <v>5464</v>
          </cell>
          <cell r="IG183">
            <v>3216</v>
          </cell>
          <cell r="IH183">
            <v>10080</v>
          </cell>
          <cell r="II183">
            <v>18838</v>
          </cell>
          <cell r="IJ183">
            <v>11892</v>
          </cell>
          <cell r="IK183">
            <v>11656</v>
          </cell>
          <cell r="IL183">
            <v>7823</v>
          </cell>
          <cell r="IM183">
            <v>4466</v>
          </cell>
          <cell r="IN183">
            <v>1276</v>
          </cell>
          <cell r="IO183">
            <v>2393</v>
          </cell>
          <cell r="IP183">
            <v>6331</v>
          </cell>
          <cell r="IQ183">
            <v>14428</v>
          </cell>
        </row>
        <row r="184">
          <cell r="B184">
            <v>5825</v>
          </cell>
          <cell r="C184">
            <v>1165</v>
          </cell>
          <cell r="D184">
            <v>7003</v>
          </cell>
          <cell r="E184">
            <v>2528</v>
          </cell>
          <cell r="F184">
            <v>3425</v>
          </cell>
          <cell r="G184">
            <v>2135</v>
          </cell>
          <cell r="H184">
            <v>3887</v>
          </cell>
          <cell r="I184">
            <v>10870</v>
          </cell>
          <cell r="J184">
            <v>1924</v>
          </cell>
          <cell r="K184">
            <v>12431</v>
          </cell>
          <cell r="L184">
            <v>6390</v>
          </cell>
          <cell r="M184">
            <v>6151</v>
          </cell>
          <cell r="N184">
            <v>3633</v>
          </cell>
          <cell r="O184">
            <v>4666</v>
          </cell>
          <cell r="P184">
            <v>6883</v>
          </cell>
          <cell r="Q184">
            <v>26919</v>
          </cell>
          <cell r="R184">
            <v>5091</v>
          </cell>
          <cell r="S184">
            <v>310</v>
          </cell>
          <cell r="T184">
            <v>3680</v>
          </cell>
          <cell r="U184">
            <v>9006</v>
          </cell>
          <cell r="V184">
            <v>5336</v>
          </cell>
          <cell r="W184">
            <v>3557</v>
          </cell>
          <cell r="X184">
            <v>10236</v>
          </cell>
          <cell r="Y184">
            <v>19163</v>
          </cell>
          <cell r="Z184">
            <v>11687</v>
          </cell>
          <cell r="AA184">
            <v>11964</v>
          </cell>
          <cell r="AB184">
            <v>7820</v>
          </cell>
          <cell r="AC184">
            <v>4442</v>
          </cell>
          <cell r="AD184">
            <v>1265</v>
          </cell>
          <cell r="AE184">
            <v>2205</v>
          </cell>
          <cell r="AF184">
            <v>6079</v>
          </cell>
          <cell r="AG184">
            <v>13972</v>
          </cell>
          <cell r="AH184">
            <v>3260</v>
          </cell>
          <cell r="AI184">
            <v>3365</v>
          </cell>
          <cell r="AJ184">
            <v>6693</v>
          </cell>
          <cell r="AK184">
            <v>12136</v>
          </cell>
          <cell r="AL184">
            <v>9559</v>
          </cell>
          <cell r="AM184">
            <v>21269</v>
          </cell>
          <cell r="AN184">
            <v>1326</v>
          </cell>
          <cell r="AO184">
            <v>7173</v>
          </cell>
          <cell r="AP184">
            <v>8501</v>
          </cell>
          <cell r="AQ184">
            <v>2460</v>
          </cell>
          <cell r="AR184">
            <v>13887</v>
          </cell>
          <cell r="AS184">
            <v>16024</v>
          </cell>
          <cell r="AT184">
            <v>10085</v>
          </cell>
          <cell r="AU184">
            <v>16226</v>
          </cell>
          <cell r="AV184">
            <v>15345</v>
          </cell>
          <cell r="AW184">
            <v>15753</v>
          </cell>
          <cell r="AX184">
            <v>2148</v>
          </cell>
          <cell r="AY184">
            <v>6106</v>
          </cell>
          <cell r="AZ184">
            <v>27564</v>
          </cell>
          <cell r="BA184">
            <v>261139</v>
          </cell>
          <cell r="BB184">
            <v>23586</v>
          </cell>
          <cell r="BC184">
            <v>155</v>
          </cell>
          <cell r="BD184">
            <v>284617</v>
          </cell>
          <cell r="BE184">
            <v>-11.2</v>
          </cell>
          <cell r="BF184">
            <v>0.4</v>
          </cell>
          <cell r="BG184">
            <v>-9</v>
          </cell>
          <cell r="BH184">
            <v>1</v>
          </cell>
          <cell r="BI184">
            <v>-3.9</v>
          </cell>
          <cell r="BJ184">
            <v>9</v>
          </cell>
          <cell r="BK184">
            <v>1.5</v>
          </cell>
          <cell r="BL184">
            <v>-0.6</v>
          </cell>
          <cell r="BM184">
            <v>3.3</v>
          </cell>
          <cell r="BN184">
            <v>-0.2</v>
          </cell>
          <cell r="BO184">
            <v>-0.4</v>
          </cell>
          <cell r="BP184">
            <v>1.7</v>
          </cell>
          <cell r="BQ184">
            <v>2.2999999999999998</v>
          </cell>
          <cell r="BR184">
            <v>3.1</v>
          </cell>
          <cell r="BS184">
            <v>0.1</v>
          </cell>
          <cell r="BT184">
            <v>1.3</v>
          </cell>
          <cell r="BU184">
            <v>-0.3</v>
          </cell>
          <cell r="BV184">
            <v>0.5</v>
          </cell>
          <cell r="BW184">
            <v>-0.9</v>
          </cell>
          <cell r="BX184">
            <v>-0.5</v>
          </cell>
          <cell r="BY184">
            <v>2.4</v>
          </cell>
          <cell r="BZ184">
            <v>3.2</v>
          </cell>
          <cell r="CA184">
            <v>2.6</v>
          </cell>
          <cell r="CB184">
            <v>2.7</v>
          </cell>
          <cell r="CC184">
            <v>0.4</v>
          </cell>
          <cell r="CD184">
            <v>0.4</v>
          </cell>
          <cell r="CE184">
            <v>-0.4</v>
          </cell>
          <cell r="CF184">
            <v>1.3</v>
          </cell>
          <cell r="CG184">
            <v>4.0999999999999996</v>
          </cell>
          <cell r="CH184">
            <v>-3.3</v>
          </cell>
          <cell r="CI184">
            <v>-1.2</v>
          </cell>
          <cell r="CJ184">
            <v>-0.1</v>
          </cell>
          <cell r="CK184">
            <v>1.5</v>
          </cell>
          <cell r="CL184">
            <v>0.1</v>
          </cell>
          <cell r="CM184">
            <v>1.8</v>
          </cell>
          <cell r="CN184">
            <v>0.4</v>
          </cell>
          <cell r="CO184">
            <v>-0.5</v>
          </cell>
          <cell r="CP184">
            <v>0.2</v>
          </cell>
          <cell r="CQ184">
            <v>3.4</v>
          </cell>
          <cell r="CR184">
            <v>2.5</v>
          </cell>
          <cell r="CS184">
            <v>2.7</v>
          </cell>
          <cell r="CT184">
            <v>0.1</v>
          </cell>
          <cell r="CU184">
            <v>-0.7</v>
          </cell>
          <cell r="CV184">
            <v>-0.5</v>
          </cell>
          <cell r="CW184">
            <v>-0.6</v>
          </cell>
          <cell r="CX184">
            <v>0.7</v>
          </cell>
          <cell r="CY184">
            <v>0.5</v>
          </cell>
          <cell r="CZ184">
            <v>0.7</v>
          </cell>
          <cell r="DA184">
            <v>2.5</v>
          </cell>
          <cell r="DB184">
            <v>1.4</v>
          </cell>
          <cell r="DC184">
            <v>0.4</v>
          </cell>
          <cell r="DD184">
            <v>0.3</v>
          </cell>
          <cell r="DE184">
            <v>0.3</v>
          </cell>
          <cell r="DF184">
            <v>0.4</v>
          </cell>
          <cell r="DG184">
            <v>5973</v>
          </cell>
          <cell r="DH184">
            <v>1169</v>
          </cell>
          <cell r="DI184">
            <v>7148</v>
          </cell>
          <cell r="DJ184">
            <v>2528</v>
          </cell>
          <cell r="DK184">
            <v>3453</v>
          </cell>
          <cell r="DL184">
            <v>2097</v>
          </cell>
          <cell r="DM184">
            <v>3888</v>
          </cell>
          <cell r="DN184">
            <v>10883</v>
          </cell>
          <cell r="DO184">
            <v>2024</v>
          </cell>
          <cell r="DP184">
            <v>12527</v>
          </cell>
          <cell r="DQ184">
            <v>6363</v>
          </cell>
          <cell r="DR184">
            <v>5981</v>
          </cell>
          <cell r="DS184">
            <v>3714</v>
          </cell>
          <cell r="DT184">
            <v>4632</v>
          </cell>
          <cell r="DU184">
            <v>6860</v>
          </cell>
          <cell r="DV184">
            <v>26849</v>
          </cell>
          <cell r="DW184">
            <v>5150</v>
          </cell>
          <cell r="DX184">
            <v>310</v>
          </cell>
          <cell r="DY184">
            <v>3700</v>
          </cell>
          <cell r="DZ184">
            <v>9101</v>
          </cell>
          <cell r="EA184">
            <v>5316</v>
          </cell>
          <cell r="EB184">
            <v>3583</v>
          </cell>
          <cell r="EC184">
            <v>10815</v>
          </cell>
          <cell r="ED184">
            <v>19765</v>
          </cell>
          <cell r="EE184">
            <v>11646</v>
          </cell>
          <cell r="EF184">
            <v>11987</v>
          </cell>
          <cell r="EG184">
            <v>7874</v>
          </cell>
          <cell r="EH184">
            <v>4542</v>
          </cell>
          <cell r="EI184">
            <v>1283</v>
          </cell>
          <cell r="EJ184">
            <v>2178</v>
          </cell>
          <cell r="EK184">
            <v>6063</v>
          </cell>
          <cell r="EL184">
            <v>14040</v>
          </cell>
          <cell r="EM184">
            <v>3272</v>
          </cell>
          <cell r="EN184">
            <v>3358</v>
          </cell>
          <cell r="EO184">
            <v>6625</v>
          </cell>
          <cell r="EP184">
            <v>12132</v>
          </cell>
          <cell r="EQ184">
            <v>9367</v>
          </cell>
          <cell r="ER184">
            <v>21122</v>
          </cell>
          <cell r="ES184">
            <v>1330</v>
          </cell>
          <cell r="ET184">
            <v>7201</v>
          </cell>
          <cell r="EU184">
            <v>8532</v>
          </cell>
          <cell r="EV184">
            <v>2415</v>
          </cell>
          <cell r="EW184">
            <v>13634</v>
          </cell>
          <cell r="EX184">
            <v>15732</v>
          </cell>
          <cell r="EY184">
            <v>9952</v>
          </cell>
          <cell r="EZ184">
            <v>16260</v>
          </cell>
          <cell r="FA184">
            <v>15345</v>
          </cell>
          <cell r="FB184">
            <v>15665</v>
          </cell>
          <cell r="FC184">
            <v>2183</v>
          </cell>
          <cell r="FD184">
            <v>6121</v>
          </cell>
          <cell r="FE184">
            <v>27561</v>
          </cell>
          <cell r="FF184">
            <v>261528</v>
          </cell>
          <cell r="FG184">
            <v>23659</v>
          </cell>
          <cell r="FH184">
            <v>196</v>
          </cell>
          <cell r="FI184">
            <v>285126</v>
          </cell>
          <cell r="FJ184">
            <v>-7.4</v>
          </cell>
          <cell r="FK184">
            <v>7</v>
          </cell>
          <cell r="FL184">
            <v>-4.7</v>
          </cell>
          <cell r="FM184">
            <v>4.3</v>
          </cell>
          <cell r="FN184">
            <v>-3.9</v>
          </cell>
          <cell r="FO184">
            <v>2.4</v>
          </cell>
          <cell r="FP184">
            <v>1.5</v>
          </cell>
          <cell r="FQ184">
            <v>-0.7</v>
          </cell>
          <cell r="FR184">
            <v>9.6</v>
          </cell>
          <cell r="FS184">
            <v>0.5</v>
          </cell>
          <cell r="FT184">
            <v>-1.3</v>
          </cell>
          <cell r="FU184">
            <v>-0.5</v>
          </cell>
          <cell r="FV184">
            <v>5.0999999999999996</v>
          </cell>
          <cell r="FW184">
            <v>5.3</v>
          </cell>
          <cell r="FX184">
            <v>-0.7</v>
          </cell>
          <cell r="FY184">
            <v>1.6</v>
          </cell>
          <cell r="FZ184">
            <v>1</v>
          </cell>
          <cell r="GA184">
            <v>-0.6</v>
          </cell>
          <cell r="GB184">
            <v>-2.5</v>
          </cell>
          <cell r="GC184">
            <v>0</v>
          </cell>
          <cell r="GD184">
            <v>1.5</v>
          </cell>
          <cell r="GE184">
            <v>4</v>
          </cell>
          <cell r="GF184">
            <v>13.1</v>
          </cell>
          <cell r="GG184">
            <v>8.5</v>
          </cell>
          <cell r="GH184">
            <v>-0.9</v>
          </cell>
          <cell r="GI184">
            <v>0.6</v>
          </cell>
          <cell r="GJ184">
            <v>0.4</v>
          </cell>
          <cell r="GK184">
            <v>2.8</v>
          </cell>
          <cell r="GL184">
            <v>5.5</v>
          </cell>
          <cell r="GM184">
            <v>-6.5</v>
          </cell>
          <cell r="GN184">
            <v>-3.7</v>
          </cell>
          <cell r="GO184">
            <v>-1.2</v>
          </cell>
          <cell r="GP184">
            <v>1.5</v>
          </cell>
          <cell r="GQ184">
            <v>-1.2</v>
          </cell>
          <cell r="GR184">
            <v>0.3</v>
          </cell>
          <cell r="GS184">
            <v>1</v>
          </cell>
          <cell r="GT184">
            <v>-3.5</v>
          </cell>
          <cell r="GU184">
            <v>-0.5</v>
          </cell>
          <cell r="GV184">
            <v>3.2</v>
          </cell>
          <cell r="GW184">
            <v>2.8</v>
          </cell>
          <cell r="GX184">
            <v>2.9</v>
          </cell>
          <cell r="GY184">
            <v>-3.3</v>
          </cell>
          <cell r="GZ184">
            <v>-3.8</v>
          </cell>
          <cell r="HA184">
            <v>-3.7</v>
          </cell>
          <cell r="HB184">
            <v>-3.2</v>
          </cell>
          <cell r="HC184">
            <v>3.5</v>
          </cell>
          <cell r="HD184">
            <v>0.5</v>
          </cell>
          <cell r="HE184">
            <v>-0.8</v>
          </cell>
          <cell r="HF184">
            <v>4.2</v>
          </cell>
          <cell r="HG184">
            <v>2.1</v>
          </cell>
          <cell r="HH184">
            <v>0.4</v>
          </cell>
          <cell r="HI184">
            <v>0.6</v>
          </cell>
          <cell r="HJ184">
            <v>0</v>
          </cell>
          <cell r="HK184">
            <v>0.7</v>
          </cell>
          <cell r="HL184">
            <v>8932</v>
          </cell>
          <cell r="HM184">
            <v>1175</v>
          </cell>
          <cell r="HN184">
            <v>9936</v>
          </cell>
          <cell r="HO184">
            <v>2498</v>
          </cell>
          <cell r="HP184">
            <v>3406</v>
          </cell>
          <cell r="HQ184">
            <v>2140</v>
          </cell>
          <cell r="HR184">
            <v>3952</v>
          </cell>
          <cell r="HS184">
            <v>10838</v>
          </cell>
          <cell r="HT184">
            <v>2069</v>
          </cell>
          <cell r="HU184">
            <v>12520</v>
          </cell>
          <cell r="HV184">
            <v>6868</v>
          </cell>
          <cell r="HW184">
            <v>6004</v>
          </cell>
          <cell r="HX184">
            <v>3767</v>
          </cell>
          <cell r="HY184">
            <v>4657</v>
          </cell>
          <cell r="HZ184">
            <v>7109</v>
          </cell>
          <cell r="IA184">
            <v>27655</v>
          </cell>
          <cell r="IB184">
            <v>5021</v>
          </cell>
          <cell r="IC184">
            <v>290</v>
          </cell>
          <cell r="ID184">
            <v>3742</v>
          </cell>
          <cell r="IE184">
            <v>8953</v>
          </cell>
          <cell r="IF184">
            <v>5563</v>
          </cell>
          <cell r="IG184">
            <v>3669</v>
          </cell>
          <cell r="IH184">
            <v>11296</v>
          </cell>
          <cell r="II184">
            <v>20617</v>
          </cell>
          <cell r="IJ184">
            <v>11948</v>
          </cell>
          <cell r="IK184">
            <v>13205</v>
          </cell>
          <cell r="IL184">
            <v>8298</v>
          </cell>
          <cell r="IM184">
            <v>4819</v>
          </cell>
          <cell r="IN184">
            <v>1314</v>
          </cell>
          <cell r="IO184">
            <v>2193</v>
          </cell>
          <cell r="IP184">
            <v>6396</v>
          </cell>
          <cell r="IQ184">
            <v>14676</v>
          </cell>
        </row>
        <row r="185">
          <cell r="B185">
            <v>5497</v>
          </cell>
          <cell r="C185">
            <v>1227</v>
          </cell>
          <cell r="D185">
            <v>6769</v>
          </cell>
          <cell r="E185">
            <v>2563</v>
          </cell>
          <cell r="F185">
            <v>3289</v>
          </cell>
          <cell r="G185">
            <v>2210</v>
          </cell>
          <cell r="H185">
            <v>4007</v>
          </cell>
          <cell r="I185">
            <v>10806</v>
          </cell>
          <cell r="J185">
            <v>1894</v>
          </cell>
          <cell r="K185">
            <v>12346</v>
          </cell>
          <cell r="L185">
            <v>6293</v>
          </cell>
          <cell r="M185">
            <v>6067</v>
          </cell>
          <cell r="N185">
            <v>3744</v>
          </cell>
          <cell r="O185">
            <v>4867</v>
          </cell>
          <cell r="P185">
            <v>6846</v>
          </cell>
          <cell r="Q185">
            <v>27141</v>
          </cell>
          <cell r="R185">
            <v>5032</v>
          </cell>
          <cell r="S185">
            <v>308</v>
          </cell>
          <cell r="T185">
            <v>3591</v>
          </cell>
          <cell r="U185">
            <v>8859</v>
          </cell>
          <cell r="V185">
            <v>5332</v>
          </cell>
          <cell r="W185">
            <v>3641</v>
          </cell>
          <cell r="X185">
            <v>10423</v>
          </cell>
          <cell r="Y185">
            <v>19466</v>
          </cell>
          <cell r="Z185">
            <v>11652</v>
          </cell>
          <cell r="AA185">
            <v>12021</v>
          </cell>
          <cell r="AB185">
            <v>7743</v>
          </cell>
          <cell r="AC185">
            <v>4450</v>
          </cell>
          <cell r="AD185">
            <v>1293</v>
          </cell>
          <cell r="AE185">
            <v>2092</v>
          </cell>
          <cell r="AF185">
            <v>5840</v>
          </cell>
          <cell r="AG185">
            <v>13673</v>
          </cell>
          <cell r="AH185">
            <v>3307</v>
          </cell>
          <cell r="AI185">
            <v>3389</v>
          </cell>
          <cell r="AJ185">
            <v>6800</v>
          </cell>
          <cell r="AK185">
            <v>12199</v>
          </cell>
          <cell r="AL185">
            <v>9695</v>
          </cell>
          <cell r="AM185">
            <v>21445</v>
          </cell>
          <cell r="AN185">
            <v>1336</v>
          </cell>
          <cell r="AO185">
            <v>7144</v>
          </cell>
          <cell r="AP185">
            <v>8488</v>
          </cell>
          <cell r="AQ185">
            <v>2485</v>
          </cell>
          <cell r="AR185">
            <v>14001</v>
          </cell>
          <cell r="AS185">
            <v>16164</v>
          </cell>
          <cell r="AT185">
            <v>10031</v>
          </cell>
          <cell r="AU185">
            <v>16434</v>
          </cell>
          <cell r="AV185">
            <v>15416</v>
          </cell>
          <cell r="AW185">
            <v>15860</v>
          </cell>
          <cell r="AX185">
            <v>2206</v>
          </cell>
          <cell r="AY185">
            <v>6213</v>
          </cell>
          <cell r="AZ185">
            <v>27689</v>
          </cell>
          <cell r="BA185">
            <v>261916</v>
          </cell>
          <cell r="BB185">
            <v>23583</v>
          </cell>
          <cell r="BC185">
            <v>15</v>
          </cell>
          <cell r="BD185">
            <v>285239</v>
          </cell>
          <cell r="BE185">
            <v>-5.6</v>
          </cell>
          <cell r="BF185">
            <v>5.3</v>
          </cell>
          <cell r="BG185">
            <v>-3.3</v>
          </cell>
          <cell r="BH185">
            <v>1.4</v>
          </cell>
          <cell r="BI185">
            <v>-4</v>
          </cell>
          <cell r="BJ185">
            <v>3.5</v>
          </cell>
          <cell r="BK185">
            <v>3.1</v>
          </cell>
          <cell r="BL185">
            <v>-0.6</v>
          </cell>
          <cell r="BM185">
            <v>-1.6</v>
          </cell>
          <cell r="BN185">
            <v>-0.7</v>
          </cell>
          <cell r="BO185">
            <v>-1.5</v>
          </cell>
          <cell r="BP185">
            <v>-1.4</v>
          </cell>
          <cell r="BQ185">
            <v>3</v>
          </cell>
          <cell r="BR185">
            <v>4.3</v>
          </cell>
          <cell r="BS185">
            <v>-0.5</v>
          </cell>
          <cell r="BT185">
            <v>0.8</v>
          </cell>
          <cell r="BU185">
            <v>-1.2</v>
          </cell>
          <cell r="BV185">
            <v>-0.5</v>
          </cell>
          <cell r="BW185">
            <v>-2.4</v>
          </cell>
          <cell r="BX185">
            <v>-1.6</v>
          </cell>
          <cell r="BY185">
            <v>-0.1</v>
          </cell>
          <cell r="BZ185">
            <v>2.4</v>
          </cell>
          <cell r="CA185">
            <v>1.8</v>
          </cell>
          <cell r="CB185">
            <v>1.6</v>
          </cell>
          <cell r="CC185">
            <v>-0.3</v>
          </cell>
          <cell r="CD185">
            <v>0.5</v>
          </cell>
          <cell r="CE185">
            <v>-1</v>
          </cell>
          <cell r="CF185">
            <v>0.2</v>
          </cell>
          <cell r="CG185">
            <v>2.2000000000000002</v>
          </cell>
          <cell r="CH185">
            <v>-5.0999999999999996</v>
          </cell>
          <cell r="CI185">
            <v>-3.9</v>
          </cell>
          <cell r="CJ185">
            <v>-2.1</v>
          </cell>
          <cell r="CK185">
            <v>1.4</v>
          </cell>
          <cell r="CL185">
            <v>0.7</v>
          </cell>
          <cell r="CM185">
            <v>1.6</v>
          </cell>
          <cell r="CN185">
            <v>0.5</v>
          </cell>
          <cell r="CO185">
            <v>1.4</v>
          </cell>
          <cell r="CP185">
            <v>0.8</v>
          </cell>
          <cell r="CQ185">
            <v>0.8</v>
          </cell>
          <cell r="CR185">
            <v>-0.4</v>
          </cell>
          <cell r="CS185">
            <v>-0.1</v>
          </cell>
          <cell r="CT185">
            <v>1</v>
          </cell>
          <cell r="CU185">
            <v>0.8</v>
          </cell>
          <cell r="CV185">
            <v>0.9</v>
          </cell>
          <cell r="CW185">
            <v>-0.5</v>
          </cell>
          <cell r="CX185">
            <v>1.3</v>
          </cell>
          <cell r="CY185">
            <v>0.5</v>
          </cell>
          <cell r="CZ185">
            <v>0.7</v>
          </cell>
          <cell r="DA185">
            <v>2.7</v>
          </cell>
          <cell r="DB185">
            <v>1.8</v>
          </cell>
          <cell r="DC185">
            <v>0.5</v>
          </cell>
          <cell r="DD185">
            <v>0.3</v>
          </cell>
          <cell r="DE185">
            <v>0</v>
          </cell>
          <cell r="DF185">
            <v>0.2</v>
          </cell>
          <cell r="DG185">
            <v>5407</v>
          </cell>
          <cell r="DH185">
            <v>1218</v>
          </cell>
          <cell r="DI185">
            <v>6674</v>
          </cell>
          <cell r="DJ185">
            <v>2638</v>
          </cell>
          <cell r="DK185">
            <v>3244</v>
          </cell>
          <cell r="DL185">
            <v>2243</v>
          </cell>
          <cell r="DM185">
            <v>3917</v>
          </cell>
          <cell r="DN185">
            <v>10793</v>
          </cell>
          <cell r="DO185">
            <v>1871</v>
          </cell>
          <cell r="DP185">
            <v>12312</v>
          </cell>
          <cell r="DQ185">
            <v>6352</v>
          </cell>
          <cell r="DR185">
            <v>6489</v>
          </cell>
          <cell r="DS185">
            <v>3647</v>
          </cell>
          <cell r="DT185">
            <v>4921</v>
          </cell>
          <cell r="DU185">
            <v>6879</v>
          </cell>
          <cell r="DV185">
            <v>27429</v>
          </cell>
          <cell r="DW185">
            <v>4997</v>
          </cell>
          <cell r="DX185">
            <v>312</v>
          </cell>
          <cell r="DY185">
            <v>3555</v>
          </cell>
          <cell r="DZ185">
            <v>8786</v>
          </cell>
          <cell r="EA185">
            <v>5446</v>
          </cell>
          <cell r="EB185">
            <v>3638</v>
          </cell>
          <cell r="EC185">
            <v>9941</v>
          </cell>
          <cell r="ED185">
            <v>19079</v>
          </cell>
          <cell r="EE185">
            <v>11611</v>
          </cell>
          <cell r="EF185">
            <v>11983</v>
          </cell>
          <cell r="EG185">
            <v>7692</v>
          </cell>
          <cell r="EH185">
            <v>4362</v>
          </cell>
          <cell r="EI185">
            <v>1306</v>
          </cell>
          <cell r="EJ185">
            <v>2104</v>
          </cell>
          <cell r="EK185">
            <v>5862</v>
          </cell>
          <cell r="EL185">
            <v>13650</v>
          </cell>
          <cell r="EM185">
            <v>3291</v>
          </cell>
          <cell r="EN185">
            <v>3650</v>
          </cell>
          <cell r="EO185">
            <v>6900</v>
          </cell>
          <cell r="EP185">
            <v>12194</v>
          </cell>
          <cell r="EQ185">
            <v>9764</v>
          </cell>
          <cell r="ER185">
            <v>21489</v>
          </cell>
          <cell r="ES185">
            <v>1373</v>
          </cell>
          <cell r="ET185">
            <v>7287</v>
          </cell>
          <cell r="EU185">
            <v>8673</v>
          </cell>
          <cell r="EV185">
            <v>2478</v>
          </cell>
          <cell r="EW185">
            <v>13971</v>
          </cell>
          <cell r="EX185">
            <v>16127</v>
          </cell>
          <cell r="EY185">
            <v>10094</v>
          </cell>
          <cell r="EZ185">
            <v>16735</v>
          </cell>
          <cell r="FA185">
            <v>15416</v>
          </cell>
          <cell r="FB185">
            <v>15819</v>
          </cell>
          <cell r="FC185">
            <v>2169</v>
          </cell>
          <cell r="FD185">
            <v>6204</v>
          </cell>
          <cell r="FE185">
            <v>27688</v>
          </cell>
          <cell r="FF185">
            <v>262000</v>
          </cell>
          <cell r="FG185">
            <v>23441</v>
          </cell>
          <cell r="FH185">
            <v>81</v>
          </cell>
          <cell r="FI185">
            <v>285241</v>
          </cell>
          <cell r="FJ185">
            <v>-9.5</v>
          </cell>
          <cell r="FK185">
            <v>4.2</v>
          </cell>
          <cell r="FL185">
            <v>-6.6</v>
          </cell>
          <cell r="FM185">
            <v>4.3</v>
          </cell>
          <cell r="FN185">
            <v>-6.1</v>
          </cell>
          <cell r="FO185">
            <v>7</v>
          </cell>
          <cell r="FP185">
            <v>0.7</v>
          </cell>
          <cell r="FQ185">
            <v>-0.8</v>
          </cell>
          <cell r="FR185">
            <v>-7.6</v>
          </cell>
          <cell r="FS185">
            <v>-1.7</v>
          </cell>
          <cell r="FT185">
            <v>-0.2</v>
          </cell>
          <cell r="FU185">
            <v>8.5</v>
          </cell>
          <cell r="FV185">
            <v>-1.8</v>
          </cell>
          <cell r="FW185">
            <v>6.2</v>
          </cell>
          <cell r="FX185">
            <v>0.3</v>
          </cell>
          <cell r="FY185">
            <v>2.2000000000000002</v>
          </cell>
          <cell r="FZ185">
            <v>-3</v>
          </cell>
          <cell r="GA185">
            <v>0.8</v>
          </cell>
          <cell r="GB185">
            <v>-3.9</v>
          </cell>
          <cell r="GC185">
            <v>-3.5</v>
          </cell>
          <cell r="GD185">
            <v>2.4</v>
          </cell>
          <cell r="GE185">
            <v>1.5</v>
          </cell>
          <cell r="GF185">
            <v>-8.1</v>
          </cell>
          <cell r="GG185">
            <v>-3.5</v>
          </cell>
          <cell r="GH185">
            <v>-0.3</v>
          </cell>
          <cell r="GI185">
            <v>0</v>
          </cell>
          <cell r="GJ185">
            <v>-2.2999999999999998</v>
          </cell>
          <cell r="GK185">
            <v>-4</v>
          </cell>
          <cell r="GL185">
            <v>1.8</v>
          </cell>
          <cell r="GM185">
            <v>-3.4</v>
          </cell>
          <cell r="GN185">
            <v>-3.3</v>
          </cell>
          <cell r="GO185">
            <v>-2.8</v>
          </cell>
          <cell r="GP185">
            <v>0.6</v>
          </cell>
          <cell r="GQ185">
            <v>8.6999999999999993</v>
          </cell>
          <cell r="GR185">
            <v>4.0999999999999996</v>
          </cell>
          <cell r="GS185">
            <v>0.5</v>
          </cell>
          <cell r="GT185">
            <v>4.2</v>
          </cell>
          <cell r="GU185">
            <v>1.7</v>
          </cell>
          <cell r="GV185">
            <v>3.3</v>
          </cell>
          <cell r="GW185">
            <v>1.2</v>
          </cell>
          <cell r="GX185">
            <v>1.6</v>
          </cell>
          <cell r="GY185">
            <v>2.6</v>
          </cell>
          <cell r="GZ185">
            <v>2.5</v>
          </cell>
          <cell r="HA185">
            <v>2.5</v>
          </cell>
          <cell r="HB185">
            <v>1.4</v>
          </cell>
          <cell r="HC185">
            <v>2.9</v>
          </cell>
          <cell r="HD185">
            <v>0.5</v>
          </cell>
          <cell r="HE185">
            <v>1</v>
          </cell>
          <cell r="HF185">
            <v>-0.7</v>
          </cell>
          <cell r="HG185">
            <v>1.4</v>
          </cell>
          <cell r="HH185">
            <v>0.5</v>
          </cell>
          <cell r="HI185">
            <v>0.2</v>
          </cell>
          <cell r="HJ185">
            <v>-0.9</v>
          </cell>
          <cell r="HK185">
            <v>0</v>
          </cell>
          <cell r="HL185">
            <v>5009</v>
          </cell>
          <cell r="HM185">
            <v>1217</v>
          </cell>
          <cell r="HN185">
            <v>6294</v>
          </cell>
          <cell r="HO185">
            <v>2577</v>
          </cell>
          <cell r="HP185">
            <v>3116</v>
          </cell>
          <cell r="HQ185">
            <v>2123</v>
          </cell>
          <cell r="HR185">
            <v>3844</v>
          </cell>
          <cell r="HS185">
            <v>10427</v>
          </cell>
          <cell r="HT185">
            <v>1801</v>
          </cell>
          <cell r="HU185">
            <v>11889</v>
          </cell>
          <cell r="HV185">
            <v>6194</v>
          </cell>
          <cell r="HW185">
            <v>6378</v>
          </cell>
          <cell r="HX185">
            <v>3522</v>
          </cell>
          <cell r="HY185">
            <v>4567</v>
          </cell>
          <cell r="HZ185">
            <v>6444</v>
          </cell>
          <cell r="IA185">
            <v>26265</v>
          </cell>
          <cell r="IB185">
            <v>4976</v>
          </cell>
          <cell r="IC185">
            <v>268</v>
          </cell>
          <cell r="ID185">
            <v>3635</v>
          </cell>
          <cell r="IE185">
            <v>8787</v>
          </cell>
          <cell r="IF185">
            <v>4978</v>
          </cell>
          <cell r="IG185">
            <v>3470</v>
          </cell>
          <cell r="IH185">
            <v>9332</v>
          </cell>
          <cell r="II185">
            <v>17780</v>
          </cell>
          <cell r="IJ185">
            <v>11135</v>
          </cell>
          <cell r="IK185">
            <v>11402</v>
          </cell>
          <cell r="IL185">
            <v>7494</v>
          </cell>
          <cell r="IM185">
            <v>4162</v>
          </cell>
          <cell r="IN185">
            <v>1247</v>
          </cell>
          <cell r="IO185">
            <v>2040</v>
          </cell>
          <cell r="IP185">
            <v>5629</v>
          </cell>
          <cell r="IQ185">
            <v>13098</v>
          </cell>
        </row>
        <row r="186">
          <cell r="B186">
            <v>5741</v>
          </cell>
          <cell r="C186">
            <v>1297</v>
          </cell>
          <cell r="D186">
            <v>7093</v>
          </cell>
          <cell r="E186">
            <v>2584</v>
          </cell>
          <cell r="F186">
            <v>3193</v>
          </cell>
          <cell r="G186">
            <v>2168</v>
          </cell>
          <cell r="H186">
            <v>4095</v>
          </cell>
          <cell r="I186">
            <v>10719</v>
          </cell>
          <cell r="J186">
            <v>1772</v>
          </cell>
          <cell r="K186">
            <v>12168</v>
          </cell>
          <cell r="L186">
            <v>6198</v>
          </cell>
          <cell r="M186">
            <v>5870</v>
          </cell>
          <cell r="N186">
            <v>3792</v>
          </cell>
          <cell r="O186">
            <v>5021</v>
          </cell>
          <cell r="P186">
            <v>6821</v>
          </cell>
          <cell r="Q186">
            <v>27142</v>
          </cell>
          <cell r="R186">
            <v>5002</v>
          </cell>
          <cell r="S186">
            <v>307</v>
          </cell>
          <cell r="T186">
            <v>3499</v>
          </cell>
          <cell r="U186">
            <v>8741</v>
          </cell>
          <cell r="V186">
            <v>5306</v>
          </cell>
          <cell r="W186">
            <v>3653</v>
          </cell>
          <cell r="X186">
            <v>10676</v>
          </cell>
          <cell r="Y186">
            <v>19736</v>
          </cell>
          <cell r="Z186">
            <v>11715</v>
          </cell>
          <cell r="AA186">
            <v>12173</v>
          </cell>
          <cell r="AB186">
            <v>7755</v>
          </cell>
          <cell r="AC186">
            <v>4472</v>
          </cell>
          <cell r="AD186">
            <v>1291</v>
          </cell>
          <cell r="AE186">
            <v>2042</v>
          </cell>
          <cell r="AF186">
            <v>5639</v>
          </cell>
          <cell r="AG186">
            <v>13435</v>
          </cell>
          <cell r="AH186">
            <v>3342</v>
          </cell>
          <cell r="AI186">
            <v>3444</v>
          </cell>
          <cell r="AJ186">
            <v>6858</v>
          </cell>
          <cell r="AK186">
            <v>12326</v>
          </cell>
          <cell r="AL186">
            <v>10040</v>
          </cell>
          <cell r="AM186">
            <v>21845</v>
          </cell>
          <cell r="AN186">
            <v>1318</v>
          </cell>
          <cell r="AO186">
            <v>6994</v>
          </cell>
          <cell r="AP186">
            <v>8325</v>
          </cell>
          <cell r="AQ186">
            <v>2549</v>
          </cell>
          <cell r="AR186">
            <v>14358</v>
          </cell>
          <cell r="AS186">
            <v>16577</v>
          </cell>
          <cell r="AT186">
            <v>10031</v>
          </cell>
          <cell r="AU186">
            <v>16451</v>
          </cell>
          <cell r="AV186">
            <v>15486</v>
          </cell>
          <cell r="AW186">
            <v>16028</v>
          </cell>
          <cell r="AX186">
            <v>2268</v>
          </cell>
          <cell r="AY186">
            <v>6326</v>
          </cell>
          <cell r="AZ186">
            <v>27836</v>
          </cell>
          <cell r="BA186">
            <v>263592</v>
          </cell>
          <cell r="BB186">
            <v>23763</v>
          </cell>
          <cell r="BC186">
            <v>97</v>
          </cell>
          <cell r="BD186">
            <v>287179</v>
          </cell>
          <cell r="BE186">
            <v>4.4000000000000004</v>
          </cell>
          <cell r="BF186">
            <v>5.7</v>
          </cell>
          <cell r="BG186">
            <v>4.8</v>
          </cell>
          <cell r="BH186">
            <v>0.8</v>
          </cell>
          <cell r="BI186">
            <v>-2.9</v>
          </cell>
          <cell r="BJ186">
            <v>-1.9</v>
          </cell>
          <cell r="BK186">
            <v>2.2000000000000002</v>
          </cell>
          <cell r="BL186">
            <v>-0.8</v>
          </cell>
          <cell r="BM186">
            <v>-6.4</v>
          </cell>
          <cell r="BN186">
            <v>-1.4</v>
          </cell>
          <cell r="BO186">
            <v>-1.5</v>
          </cell>
          <cell r="BP186">
            <v>-3.2</v>
          </cell>
          <cell r="BQ186">
            <v>1.3</v>
          </cell>
          <cell r="BR186">
            <v>3.2</v>
          </cell>
          <cell r="BS186">
            <v>-0.4</v>
          </cell>
          <cell r="BT186">
            <v>0</v>
          </cell>
          <cell r="BU186">
            <v>-0.6</v>
          </cell>
          <cell r="BV186">
            <v>-0.4</v>
          </cell>
          <cell r="BW186">
            <v>-2.6</v>
          </cell>
          <cell r="BX186">
            <v>-1.3</v>
          </cell>
          <cell r="BY186">
            <v>-0.5</v>
          </cell>
          <cell r="BZ186">
            <v>0.3</v>
          </cell>
          <cell r="CA186">
            <v>2.4</v>
          </cell>
          <cell r="CB186">
            <v>1.4</v>
          </cell>
          <cell r="CC186">
            <v>0.5</v>
          </cell>
          <cell r="CD186">
            <v>1.3</v>
          </cell>
          <cell r="CE186">
            <v>0.2</v>
          </cell>
          <cell r="CF186">
            <v>0.5</v>
          </cell>
          <cell r="CG186">
            <v>-0.1</v>
          </cell>
          <cell r="CH186">
            <v>-2.4</v>
          </cell>
          <cell r="CI186">
            <v>-3.4</v>
          </cell>
          <cell r="CJ186">
            <v>-1.7</v>
          </cell>
          <cell r="CK186">
            <v>1.1000000000000001</v>
          </cell>
          <cell r="CL186">
            <v>1.6</v>
          </cell>
          <cell r="CM186">
            <v>0.8</v>
          </cell>
          <cell r="CN186">
            <v>1</v>
          </cell>
          <cell r="CO186">
            <v>3.6</v>
          </cell>
          <cell r="CP186">
            <v>1.9</v>
          </cell>
          <cell r="CQ186">
            <v>-1.4</v>
          </cell>
          <cell r="CR186">
            <v>-2.1</v>
          </cell>
          <cell r="CS186">
            <v>-1.9</v>
          </cell>
          <cell r="CT186">
            <v>2.6</v>
          </cell>
          <cell r="CU186">
            <v>2.5</v>
          </cell>
          <cell r="CV186">
            <v>2.6</v>
          </cell>
          <cell r="CW186">
            <v>0</v>
          </cell>
          <cell r="CX186">
            <v>0.1</v>
          </cell>
          <cell r="CY186">
            <v>0.5</v>
          </cell>
          <cell r="CZ186">
            <v>1.1000000000000001</v>
          </cell>
          <cell r="DA186">
            <v>2.8</v>
          </cell>
          <cell r="DB186">
            <v>1.8</v>
          </cell>
          <cell r="DC186">
            <v>0.5</v>
          </cell>
          <cell r="DD186">
            <v>0.6</v>
          </cell>
          <cell r="DE186">
            <v>0.8</v>
          </cell>
          <cell r="DF186">
            <v>0.7</v>
          </cell>
          <cell r="DG186">
            <v>5471</v>
          </cell>
          <cell r="DH186">
            <v>1343</v>
          </cell>
          <cell r="DI186">
            <v>6892</v>
          </cell>
          <cell r="DJ186">
            <v>2525</v>
          </cell>
          <cell r="DK186">
            <v>3153</v>
          </cell>
          <cell r="DL186">
            <v>2205</v>
          </cell>
          <cell r="DM186">
            <v>4237</v>
          </cell>
          <cell r="DN186">
            <v>10683</v>
          </cell>
          <cell r="DO186">
            <v>1784</v>
          </cell>
          <cell r="DP186">
            <v>12135</v>
          </cell>
          <cell r="DQ186">
            <v>6164</v>
          </cell>
          <cell r="DR186">
            <v>5607</v>
          </cell>
          <cell r="DS186">
            <v>3869</v>
          </cell>
          <cell r="DT186">
            <v>5074</v>
          </cell>
          <cell r="DU186">
            <v>6790</v>
          </cell>
          <cell r="DV186">
            <v>27079</v>
          </cell>
          <cell r="DW186">
            <v>4963</v>
          </cell>
          <cell r="DX186">
            <v>298</v>
          </cell>
          <cell r="DY186">
            <v>3501</v>
          </cell>
          <cell r="DZ186">
            <v>8701</v>
          </cell>
          <cell r="EA186">
            <v>5205</v>
          </cell>
          <cell r="EB186">
            <v>3696</v>
          </cell>
          <cell r="EC186">
            <v>10741</v>
          </cell>
          <cell r="ED186">
            <v>19752</v>
          </cell>
          <cell r="EE186">
            <v>11701</v>
          </cell>
          <cell r="EF186">
            <v>12141</v>
          </cell>
          <cell r="EG186">
            <v>7703</v>
          </cell>
          <cell r="EH186">
            <v>4439</v>
          </cell>
          <cell r="EI186">
            <v>1277</v>
          </cell>
          <cell r="EJ186">
            <v>2006</v>
          </cell>
          <cell r="EK186">
            <v>5590</v>
          </cell>
          <cell r="EL186">
            <v>13304</v>
          </cell>
          <cell r="EM186">
            <v>3324</v>
          </cell>
          <cell r="EN186">
            <v>3486</v>
          </cell>
          <cell r="EO186">
            <v>6800</v>
          </cell>
          <cell r="EP186">
            <v>12348</v>
          </cell>
          <cell r="EQ186">
            <v>9964</v>
          </cell>
          <cell r="ER186">
            <v>21819</v>
          </cell>
          <cell r="ES186">
            <v>1274</v>
          </cell>
          <cell r="ET186">
            <v>6878</v>
          </cell>
          <cell r="EU186">
            <v>8156</v>
          </cell>
          <cell r="EV186">
            <v>2558</v>
          </cell>
          <cell r="EW186">
            <v>14457</v>
          </cell>
          <cell r="EX186">
            <v>16674</v>
          </cell>
          <cell r="EY186">
            <v>10001</v>
          </cell>
          <cell r="EZ186">
            <v>16455</v>
          </cell>
          <cell r="FA186">
            <v>15487</v>
          </cell>
          <cell r="FB186">
            <v>16075</v>
          </cell>
          <cell r="FC186">
            <v>2295</v>
          </cell>
          <cell r="FD186">
            <v>6307</v>
          </cell>
          <cell r="FE186">
            <v>27843</v>
          </cell>
          <cell r="FF186">
            <v>262935</v>
          </cell>
          <cell r="FG186">
            <v>23663</v>
          </cell>
          <cell r="FH186">
            <v>-113</v>
          </cell>
          <cell r="FI186">
            <v>286188</v>
          </cell>
          <cell r="FJ186">
            <v>1.2</v>
          </cell>
          <cell r="FK186">
            <v>10.3</v>
          </cell>
          <cell r="FL186">
            <v>3.3</v>
          </cell>
          <cell r="FM186">
            <v>-4.2</v>
          </cell>
          <cell r="FN186">
            <v>-2.8</v>
          </cell>
          <cell r="FO186">
            <v>-1.7</v>
          </cell>
          <cell r="FP186">
            <v>8.1999999999999993</v>
          </cell>
          <cell r="FQ186">
            <v>-1</v>
          </cell>
          <cell r="FR186">
            <v>-4.5999999999999996</v>
          </cell>
          <cell r="FS186">
            <v>-1.4</v>
          </cell>
          <cell r="FT186">
            <v>-3</v>
          </cell>
          <cell r="FU186">
            <v>-13.6</v>
          </cell>
          <cell r="FV186">
            <v>6.1</v>
          </cell>
          <cell r="FW186">
            <v>3.1</v>
          </cell>
          <cell r="FX186">
            <v>-1.3</v>
          </cell>
          <cell r="FY186">
            <v>-1.3</v>
          </cell>
          <cell r="FZ186">
            <v>-0.7</v>
          </cell>
          <cell r="GA186">
            <v>-4.5</v>
          </cell>
          <cell r="GB186">
            <v>-1.5</v>
          </cell>
          <cell r="GC186">
            <v>-1</v>
          </cell>
          <cell r="GD186">
            <v>-4.4000000000000004</v>
          </cell>
          <cell r="GE186">
            <v>1.6</v>
          </cell>
          <cell r="GF186">
            <v>8</v>
          </cell>
          <cell r="GG186">
            <v>3.5</v>
          </cell>
          <cell r="GH186">
            <v>0.8</v>
          </cell>
          <cell r="GI186">
            <v>1.3</v>
          </cell>
          <cell r="GJ186">
            <v>0.2</v>
          </cell>
          <cell r="GK186">
            <v>1.8</v>
          </cell>
          <cell r="GL186">
            <v>-2.2000000000000002</v>
          </cell>
          <cell r="GM186">
            <v>-4.7</v>
          </cell>
          <cell r="GN186">
            <v>-4.5999999999999996</v>
          </cell>
          <cell r="GO186">
            <v>-2.5</v>
          </cell>
          <cell r="GP186">
            <v>1</v>
          </cell>
          <cell r="GQ186">
            <v>-4.5</v>
          </cell>
          <cell r="GR186">
            <v>-1.4</v>
          </cell>
          <cell r="GS186">
            <v>1.3</v>
          </cell>
          <cell r="GT186">
            <v>2.1</v>
          </cell>
          <cell r="GU186">
            <v>1.5</v>
          </cell>
          <cell r="GV186">
            <v>-7.2</v>
          </cell>
          <cell r="GW186">
            <v>-5.6</v>
          </cell>
          <cell r="GX186">
            <v>-6</v>
          </cell>
          <cell r="GY186">
            <v>3.2</v>
          </cell>
          <cell r="GZ186">
            <v>3.5</v>
          </cell>
          <cell r="HA186">
            <v>3.4</v>
          </cell>
          <cell r="HB186">
            <v>-0.9</v>
          </cell>
          <cell r="HC186">
            <v>-1.7</v>
          </cell>
          <cell r="HD186">
            <v>0.5</v>
          </cell>
          <cell r="HE186">
            <v>1.6</v>
          </cell>
          <cell r="HF186">
            <v>5.8</v>
          </cell>
          <cell r="HG186">
            <v>1.7</v>
          </cell>
          <cell r="HH186">
            <v>0.6</v>
          </cell>
          <cell r="HI186">
            <v>0.4</v>
          </cell>
          <cell r="HJ186">
            <v>0.9</v>
          </cell>
          <cell r="HK186">
            <v>0.3</v>
          </cell>
          <cell r="HL186">
            <v>4217</v>
          </cell>
          <cell r="HM186">
            <v>1335</v>
          </cell>
          <cell r="HN186">
            <v>5693</v>
          </cell>
          <cell r="HO186">
            <v>2539</v>
          </cell>
          <cell r="HP186">
            <v>3114</v>
          </cell>
          <cell r="HQ186">
            <v>2218</v>
          </cell>
          <cell r="HR186">
            <v>4224</v>
          </cell>
          <cell r="HS186">
            <v>10644</v>
          </cell>
          <cell r="HT186">
            <v>1830</v>
          </cell>
          <cell r="HU186">
            <v>12128</v>
          </cell>
          <cell r="HV186">
            <v>5939</v>
          </cell>
          <cell r="HW186">
            <v>5552</v>
          </cell>
          <cell r="HX186">
            <v>3896</v>
          </cell>
          <cell r="HY186">
            <v>5226</v>
          </cell>
          <cell r="HZ186">
            <v>6705</v>
          </cell>
          <cell r="IA186">
            <v>26959</v>
          </cell>
          <cell r="IB186">
            <v>4959</v>
          </cell>
          <cell r="IC186">
            <v>317</v>
          </cell>
          <cell r="ID186">
            <v>3407</v>
          </cell>
          <cell r="IE186">
            <v>8639</v>
          </cell>
          <cell r="IF186">
            <v>5200</v>
          </cell>
          <cell r="IG186">
            <v>4007</v>
          </cell>
          <cell r="IH186">
            <v>10346</v>
          </cell>
          <cell r="II186">
            <v>19586</v>
          </cell>
          <cell r="IJ186">
            <v>11735</v>
          </cell>
          <cell r="IK186">
            <v>11767</v>
          </cell>
          <cell r="IL186">
            <v>7500</v>
          </cell>
          <cell r="IM186">
            <v>4314</v>
          </cell>
          <cell r="IN186">
            <v>1243</v>
          </cell>
          <cell r="IO186">
            <v>1991</v>
          </cell>
          <cell r="IP186">
            <v>5453</v>
          </cell>
          <cell r="IQ186">
            <v>12999</v>
          </cell>
        </row>
        <row r="187">
          <cell r="B187">
            <v>6535</v>
          </cell>
          <cell r="C187">
            <v>1333</v>
          </cell>
          <cell r="D187">
            <v>7897</v>
          </cell>
          <cell r="E187">
            <v>2587</v>
          </cell>
          <cell r="F187">
            <v>3152</v>
          </cell>
          <cell r="G187">
            <v>2075</v>
          </cell>
          <cell r="H187">
            <v>4092</v>
          </cell>
          <cell r="I187">
            <v>10636</v>
          </cell>
          <cell r="J187">
            <v>1687</v>
          </cell>
          <cell r="K187">
            <v>12022</v>
          </cell>
          <cell r="L187">
            <v>6205</v>
          </cell>
          <cell r="M187">
            <v>5746</v>
          </cell>
          <cell r="N187">
            <v>3783</v>
          </cell>
          <cell r="O187">
            <v>5049</v>
          </cell>
          <cell r="P187">
            <v>6858</v>
          </cell>
          <cell r="Q187">
            <v>27112</v>
          </cell>
          <cell r="R187">
            <v>5032</v>
          </cell>
          <cell r="S187">
            <v>309</v>
          </cell>
          <cell r="T187">
            <v>3477</v>
          </cell>
          <cell r="U187">
            <v>8760</v>
          </cell>
          <cell r="V187">
            <v>5401</v>
          </cell>
          <cell r="W187">
            <v>3688</v>
          </cell>
          <cell r="X187">
            <v>10894</v>
          </cell>
          <cell r="Y187">
            <v>20078</v>
          </cell>
          <cell r="Z187">
            <v>11912</v>
          </cell>
          <cell r="AA187">
            <v>12391</v>
          </cell>
          <cell r="AB187">
            <v>7860</v>
          </cell>
          <cell r="AC187">
            <v>4571</v>
          </cell>
          <cell r="AD187">
            <v>1304</v>
          </cell>
          <cell r="AE187">
            <v>2081</v>
          </cell>
          <cell r="AF187">
            <v>5678</v>
          </cell>
          <cell r="AG187">
            <v>13609</v>
          </cell>
          <cell r="AH187">
            <v>3360</v>
          </cell>
          <cell r="AI187">
            <v>3527</v>
          </cell>
          <cell r="AJ187">
            <v>6888</v>
          </cell>
          <cell r="AK187">
            <v>12468</v>
          </cell>
          <cell r="AL187">
            <v>10395</v>
          </cell>
          <cell r="AM187">
            <v>22268</v>
          </cell>
          <cell r="AN187">
            <v>1307</v>
          </cell>
          <cell r="AO187">
            <v>6889</v>
          </cell>
          <cell r="AP187">
            <v>8213</v>
          </cell>
          <cell r="AQ187">
            <v>2602</v>
          </cell>
          <cell r="AR187">
            <v>14706</v>
          </cell>
          <cell r="AS187">
            <v>16964</v>
          </cell>
          <cell r="AT187">
            <v>10059</v>
          </cell>
          <cell r="AU187">
            <v>16387</v>
          </cell>
          <cell r="AV187">
            <v>15558</v>
          </cell>
          <cell r="AW187">
            <v>16240</v>
          </cell>
          <cell r="AX187">
            <v>2306</v>
          </cell>
          <cell r="AY187">
            <v>6399</v>
          </cell>
          <cell r="AZ187">
            <v>28017</v>
          </cell>
          <cell r="BA187">
            <v>266643</v>
          </cell>
          <cell r="BB187">
            <v>24137</v>
          </cell>
          <cell r="BC187">
            <v>204</v>
          </cell>
          <cell r="BD187">
            <v>290721</v>
          </cell>
          <cell r="BE187">
            <v>13.8</v>
          </cell>
          <cell r="BF187">
            <v>2.8</v>
          </cell>
          <cell r="BG187">
            <v>11.3</v>
          </cell>
          <cell r="BH187">
            <v>0.1</v>
          </cell>
          <cell r="BI187">
            <v>-1.3</v>
          </cell>
          <cell r="BJ187">
            <v>-4.2</v>
          </cell>
          <cell r="BK187">
            <v>-0.1</v>
          </cell>
          <cell r="BL187">
            <v>-0.8</v>
          </cell>
          <cell r="BM187">
            <v>-4.8</v>
          </cell>
          <cell r="BN187">
            <v>-1.2</v>
          </cell>
          <cell r="BO187">
            <v>0.1</v>
          </cell>
          <cell r="BP187">
            <v>-2.1</v>
          </cell>
          <cell r="BQ187">
            <v>-0.2</v>
          </cell>
          <cell r="BR187">
            <v>0.6</v>
          </cell>
          <cell r="BS187">
            <v>0.5</v>
          </cell>
          <cell r="BT187">
            <v>-0.1</v>
          </cell>
          <cell r="BU187">
            <v>0.6</v>
          </cell>
          <cell r="BV187">
            <v>0.6</v>
          </cell>
          <cell r="BW187">
            <v>-0.7</v>
          </cell>
          <cell r="BX187">
            <v>0.2</v>
          </cell>
          <cell r="BY187">
            <v>1.8</v>
          </cell>
          <cell r="BZ187">
            <v>1</v>
          </cell>
          <cell r="CA187">
            <v>2</v>
          </cell>
          <cell r="CB187">
            <v>1.7</v>
          </cell>
          <cell r="CC187">
            <v>1.7</v>
          </cell>
          <cell r="CD187">
            <v>1.8</v>
          </cell>
          <cell r="CE187">
            <v>1.4</v>
          </cell>
          <cell r="CF187">
            <v>2.2000000000000002</v>
          </cell>
          <cell r="CG187">
            <v>1</v>
          </cell>
          <cell r="CH187">
            <v>1.9</v>
          </cell>
          <cell r="CI187">
            <v>0.7</v>
          </cell>
          <cell r="CJ187">
            <v>1.3</v>
          </cell>
          <cell r="CK187">
            <v>0.5</v>
          </cell>
          <cell r="CL187">
            <v>2.4</v>
          </cell>
          <cell r="CM187">
            <v>0.4</v>
          </cell>
          <cell r="CN187">
            <v>1.2</v>
          </cell>
          <cell r="CO187">
            <v>3.5</v>
          </cell>
          <cell r="CP187">
            <v>1.9</v>
          </cell>
          <cell r="CQ187">
            <v>-0.8</v>
          </cell>
          <cell r="CR187">
            <v>-1.5</v>
          </cell>
          <cell r="CS187">
            <v>-1.3</v>
          </cell>
          <cell r="CT187">
            <v>2.1</v>
          </cell>
          <cell r="CU187">
            <v>2.4</v>
          </cell>
          <cell r="CV187">
            <v>2.2999999999999998</v>
          </cell>
          <cell r="CW187">
            <v>0.3</v>
          </cell>
          <cell r="CX187">
            <v>-0.4</v>
          </cell>
          <cell r="CY187">
            <v>0.5</v>
          </cell>
          <cell r="CZ187">
            <v>1.3</v>
          </cell>
          <cell r="DA187">
            <v>1.7</v>
          </cell>
          <cell r="DB187">
            <v>1.2</v>
          </cell>
          <cell r="DC187">
            <v>0.6</v>
          </cell>
          <cell r="DD187">
            <v>1.2</v>
          </cell>
          <cell r="DE187">
            <v>1.6</v>
          </cell>
          <cell r="DF187">
            <v>1.2</v>
          </cell>
          <cell r="DG187">
            <v>6670</v>
          </cell>
          <cell r="DH187">
            <v>1294</v>
          </cell>
          <cell r="DI187">
            <v>7981</v>
          </cell>
          <cell r="DJ187">
            <v>2588</v>
          </cell>
          <cell r="DK187">
            <v>3247</v>
          </cell>
          <cell r="DL187">
            <v>2009</v>
          </cell>
          <cell r="DM187">
            <v>4052</v>
          </cell>
          <cell r="DN187">
            <v>10720</v>
          </cell>
          <cell r="DO187">
            <v>1631</v>
          </cell>
          <cell r="DP187">
            <v>12071</v>
          </cell>
          <cell r="DQ187">
            <v>6135</v>
          </cell>
          <cell r="DR187">
            <v>5625</v>
          </cell>
          <cell r="DS187">
            <v>3800</v>
          </cell>
          <cell r="DT187">
            <v>5009</v>
          </cell>
          <cell r="DU187">
            <v>6854</v>
          </cell>
          <cell r="DV187">
            <v>26941</v>
          </cell>
          <cell r="DW187">
            <v>5074</v>
          </cell>
          <cell r="DX187">
            <v>315</v>
          </cell>
          <cell r="DY187">
            <v>3468</v>
          </cell>
          <cell r="DZ187">
            <v>8786</v>
          </cell>
          <cell r="EA187">
            <v>5325</v>
          </cell>
          <cell r="EB187">
            <v>3611</v>
          </cell>
          <cell r="EC187">
            <v>11083</v>
          </cell>
          <cell r="ED187">
            <v>20136</v>
          </cell>
          <cell r="EE187">
            <v>11956</v>
          </cell>
          <cell r="EF187">
            <v>12403</v>
          </cell>
          <cell r="EG187">
            <v>7899</v>
          </cell>
          <cell r="EH187">
            <v>4643</v>
          </cell>
          <cell r="EI187">
            <v>1289</v>
          </cell>
          <cell r="EJ187">
            <v>2066</v>
          </cell>
          <cell r="EK187">
            <v>5588</v>
          </cell>
          <cell r="EL187">
            <v>13541</v>
          </cell>
          <cell r="EM187">
            <v>3424</v>
          </cell>
          <cell r="EN187">
            <v>3497</v>
          </cell>
          <cell r="EO187">
            <v>6919</v>
          </cell>
          <cell r="EP187">
            <v>12451</v>
          </cell>
          <cell r="EQ187">
            <v>10462</v>
          </cell>
          <cell r="ER187">
            <v>22294</v>
          </cell>
          <cell r="ES187">
            <v>1320</v>
          </cell>
          <cell r="ET187">
            <v>6827</v>
          </cell>
          <cell r="EU187">
            <v>8174</v>
          </cell>
          <cell r="EV187">
            <v>2605</v>
          </cell>
          <cell r="EW187">
            <v>14692</v>
          </cell>
          <cell r="EX187">
            <v>16958</v>
          </cell>
          <cell r="EY187">
            <v>10052</v>
          </cell>
          <cell r="EZ187">
            <v>16038</v>
          </cell>
          <cell r="FA187">
            <v>15557</v>
          </cell>
          <cell r="FB187">
            <v>16258</v>
          </cell>
          <cell r="FC187">
            <v>2279</v>
          </cell>
          <cell r="FD187">
            <v>6447</v>
          </cell>
          <cell r="FE187">
            <v>28012</v>
          </cell>
          <cell r="FF187">
            <v>266448</v>
          </cell>
          <cell r="FG187">
            <v>24215</v>
          </cell>
          <cell r="FH187">
            <v>205</v>
          </cell>
          <cell r="FI187">
            <v>290628</v>
          </cell>
          <cell r="FJ187">
            <v>21.9</v>
          </cell>
          <cell r="FK187">
            <v>-3.6</v>
          </cell>
          <cell r="FL187">
            <v>15.8</v>
          </cell>
          <cell r="FM187">
            <v>2.5</v>
          </cell>
          <cell r="FN187">
            <v>3</v>
          </cell>
          <cell r="FO187">
            <v>-8.9</v>
          </cell>
          <cell r="FP187">
            <v>-4.4000000000000004</v>
          </cell>
          <cell r="FQ187">
            <v>0.3</v>
          </cell>
          <cell r="FR187">
            <v>-8.6</v>
          </cell>
          <cell r="FS187">
            <v>-0.5</v>
          </cell>
          <cell r="FT187">
            <v>-0.5</v>
          </cell>
          <cell r="FU187">
            <v>0.3</v>
          </cell>
          <cell r="FV187">
            <v>-1.8</v>
          </cell>
          <cell r="FW187">
            <v>-1.3</v>
          </cell>
          <cell r="FX187">
            <v>0.9</v>
          </cell>
          <cell r="FY187">
            <v>-0.5</v>
          </cell>
          <cell r="FZ187">
            <v>2.2000000000000002</v>
          </cell>
          <cell r="GA187">
            <v>5.5</v>
          </cell>
          <cell r="GB187">
            <v>-1</v>
          </cell>
          <cell r="GC187">
            <v>1</v>
          </cell>
          <cell r="GD187">
            <v>2.2999999999999998</v>
          </cell>
          <cell r="GE187">
            <v>-2.2999999999999998</v>
          </cell>
          <cell r="GF187">
            <v>3.2</v>
          </cell>
          <cell r="GG187">
            <v>1.9</v>
          </cell>
          <cell r="GH187">
            <v>2.2000000000000002</v>
          </cell>
          <cell r="GI187">
            <v>2.2000000000000002</v>
          </cell>
          <cell r="GJ187">
            <v>2.5</v>
          </cell>
          <cell r="GK187">
            <v>4.5999999999999996</v>
          </cell>
          <cell r="GL187">
            <v>1</v>
          </cell>
          <cell r="GM187">
            <v>3</v>
          </cell>
          <cell r="GN187">
            <v>0</v>
          </cell>
          <cell r="GO187">
            <v>1.8</v>
          </cell>
          <cell r="GP187">
            <v>3</v>
          </cell>
          <cell r="GQ187">
            <v>0.3</v>
          </cell>
          <cell r="GR187">
            <v>1.8</v>
          </cell>
          <cell r="GS187">
            <v>0.8</v>
          </cell>
          <cell r="GT187">
            <v>5</v>
          </cell>
          <cell r="GU187">
            <v>2.2000000000000002</v>
          </cell>
          <cell r="GV187">
            <v>3.6</v>
          </cell>
          <cell r="GW187">
            <v>-0.7</v>
          </cell>
          <cell r="GX187">
            <v>0.2</v>
          </cell>
          <cell r="GY187">
            <v>1.8</v>
          </cell>
          <cell r="GZ187">
            <v>1.6</v>
          </cell>
          <cell r="HA187">
            <v>1.7</v>
          </cell>
          <cell r="HB187">
            <v>0.5</v>
          </cell>
          <cell r="HC187">
            <v>-2.5</v>
          </cell>
          <cell r="HD187">
            <v>0.4</v>
          </cell>
          <cell r="HE187">
            <v>1.1000000000000001</v>
          </cell>
          <cell r="HF187">
            <v>-0.7</v>
          </cell>
          <cell r="HG187">
            <v>2.2000000000000002</v>
          </cell>
          <cell r="HH187">
            <v>0.6</v>
          </cell>
          <cell r="HI187">
            <v>1.3</v>
          </cell>
          <cell r="HJ187">
            <v>2.2999999999999998</v>
          </cell>
          <cell r="HK187">
            <v>1.6</v>
          </cell>
          <cell r="HL187">
            <v>3561</v>
          </cell>
          <cell r="HM187">
            <v>1300</v>
          </cell>
          <cell r="HN187">
            <v>5001</v>
          </cell>
          <cell r="HO187">
            <v>2663</v>
          </cell>
          <cell r="HP187">
            <v>3447</v>
          </cell>
          <cell r="HQ187">
            <v>2055</v>
          </cell>
          <cell r="HR187">
            <v>4074</v>
          </cell>
          <cell r="HS187">
            <v>11138</v>
          </cell>
          <cell r="HT187">
            <v>1602</v>
          </cell>
          <cell r="HU187">
            <v>12477</v>
          </cell>
          <cell r="HV187">
            <v>6021</v>
          </cell>
          <cell r="HW187">
            <v>5780</v>
          </cell>
          <cell r="HX187">
            <v>3842</v>
          </cell>
          <cell r="HY187">
            <v>5203</v>
          </cell>
          <cell r="HZ187">
            <v>7118</v>
          </cell>
          <cell r="IA187">
            <v>27443</v>
          </cell>
          <cell r="IB187">
            <v>5217</v>
          </cell>
          <cell r="IC187">
            <v>359</v>
          </cell>
          <cell r="ID187">
            <v>3469</v>
          </cell>
          <cell r="IE187">
            <v>9028</v>
          </cell>
          <cell r="IF187">
            <v>5536</v>
          </cell>
          <cell r="IG187">
            <v>3504</v>
          </cell>
          <cell r="IH187">
            <v>11238</v>
          </cell>
          <cell r="II187">
            <v>20381</v>
          </cell>
          <cell r="IJ187">
            <v>12102</v>
          </cell>
          <cell r="IK187">
            <v>12150</v>
          </cell>
          <cell r="IL187">
            <v>7865</v>
          </cell>
          <cell r="IM187">
            <v>4676</v>
          </cell>
          <cell r="IN187">
            <v>1354</v>
          </cell>
          <cell r="IO187">
            <v>2117</v>
          </cell>
          <cell r="IP187">
            <v>5661</v>
          </cell>
          <cell r="IQ187">
            <v>13786</v>
          </cell>
        </row>
        <row r="188">
          <cell r="B188">
            <v>7448</v>
          </cell>
          <cell r="C188">
            <v>1331</v>
          </cell>
          <cell r="D188">
            <v>8768</v>
          </cell>
          <cell r="E188">
            <v>2596</v>
          </cell>
          <cell r="F188">
            <v>3125</v>
          </cell>
          <cell r="G188">
            <v>1975</v>
          </cell>
          <cell r="H188">
            <v>3991</v>
          </cell>
          <cell r="I188">
            <v>10523</v>
          </cell>
          <cell r="J188">
            <v>1717</v>
          </cell>
          <cell r="K188">
            <v>11931</v>
          </cell>
          <cell r="L188">
            <v>6304</v>
          </cell>
          <cell r="M188">
            <v>5767</v>
          </cell>
          <cell r="N188">
            <v>3740</v>
          </cell>
          <cell r="O188">
            <v>5061</v>
          </cell>
          <cell r="P188">
            <v>6961</v>
          </cell>
          <cell r="Q188">
            <v>27253</v>
          </cell>
          <cell r="R188">
            <v>5107</v>
          </cell>
          <cell r="S188">
            <v>311</v>
          </cell>
          <cell r="T188">
            <v>3497</v>
          </cell>
          <cell r="U188">
            <v>8873</v>
          </cell>
          <cell r="V188">
            <v>5601</v>
          </cell>
          <cell r="W188">
            <v>3768</v>
          </cell>
          <cell r="X188">
            <v>11086</v>
          </cell>
          <cell r="Y188">
            <v>20526</v>
          </cell>
          <cell r="Z188">
            <v>12166</v>
          </cell>
          <cell r="AA188">
            <v>12595</v>
          </cell>
          <cell r="AB188">
            <v>8007</v>
          </cell>
          <cell r="AC188">
            <v>4722</v>
          </cell>
          <cell r="AD188">
            <v>1335</v>
          </cell>
          <cell r="AE188">
            <v>2177</v>
          </cell>
          <cell r="AF188">
            <v>5905</v>
          </cell>
          <cell r="AG188">
            <v>14100</v>
          </cell>
          <cell r="AH188">
            <v>3371</v>
          </cell>
          <cell r="AI188">
            <v>3616</v>
          </cell>
          <cell r="AJ188">
            <v>6947</v>
          </cell>
          <cell r="AK188">
            <v>12642</v>
          </cell>
          <cell r="AL188">
            <v>10629</v>
          </cell>
          <cell r="AM188">
            <v>22643</v>
          </cell>
          <cell r="AN188">
            <v>1320</v>
          </cell>
          <cell r="AO188">
            <v>7005</v>
          </cell>
          <cell r="AP188">
            <v>8338</v>
          </cell>
          <cell r="AQ188">
            <v>2588</v>
          </cell>
          <cell r="AR188">
            <v>14854</v>
          </cell>
          <cell r="AS188">
            <v>17057</v>
          </cell>
          <cell r="AT188">
            <v>10052</v>
          </cell>
          <cell r="AU188">
            <v>16563</v>
          </cell>
          <cell r="AV188">
            <v>15632</v>
          </cell>
          <cell r="AW188">
            <v>16447</v>
          </cell>
          <cell r="AX188">
            <v>2323</v>
          </cell>
          <cell r="AY188">
            <v>6432</v>
          </cell>
          <cell r="AZ188">
            <v>28245</v>
          </cell>
          <cell r="BA188">
            <v>270676</v>
          </cell>
          <cell r="BB188">
            <v>24446</v>
          </cell>
          <cell r="BC188">
            <v>114</v>
          </cell>
          <cell r="BD188">
            <v>294964</v>
          </cell>
          <cell r="BE188">
            <v>14</v>
          </cell>
          <cell r="BF188">
            <v>-0.2</v>
          </cell>
          <cell r="BG188">
            <v>11</v>
          </cell>
          <cell r="BH188">
            <v>0.4</v>
          </cell>
          <cell r="BI188">
            <v>-0.8</v>
          </cell>
          <cell r="BJ188">
            <v>-4.9000000000000004</v>
          </cell>
          <cell r="BK188">
            <v>-2.5</v>
          </cell>
          <cell r="BL188">
            <v>-1.1000000000000001</v>
          </cell>
          <cell r="BM188">
            <v>1.8</v>
          </cell>
          <cell r="BN188">
            <v>-0.8</v>
          </cell>
          <cell r="BO188">
            <v>1.6</v>
          </cell>
          <cell r="BP188">
            <v>0.4</v>
          </cell>
          <cell r="BQ188">
            <v>-1.1000000000000001</v>
          </cell>
          <cell r="BR188">
            <v>0.2</v>
          </cell>
          <cell r="BS188">
            <v>1.5</v>
          </cell>
          <cell r="BT188">
            <v>0.5</v>
          </cell>
          <cell r="BU188">
            <v>1.5</v>
          </cell>
          <cell r="BV188">
            <v>0.9</v>
          </cell>
          <cell r="BW188">
            <v>0.6</v>
          </cell>
          <cell r="BX188">
            <v>1.3</v>
          </cell>
          <cell r="BY188">
            <v>3.7</v>
          </cell>
          <cell r="BZ188">
            <v>2.2000000000000002</v>
          </cell>
          <cell r="CA188">
            <v>1.8</v>
          </cell>
          <cell r="CB188">
            <v>2.2000000000000002</v>
          </cell>
          <cell r="CC188">
            <v>2.1</v>
          </cell>
          <cell r="CD188">
            <v>1.7</v>
          </cell>
          <cell r="CE188">
            <v>1.9</v>
          </cell>
          <cell r="CF188">
            <v>3.3</v>
          </cell>
          <cell r="CG188">
            <v>2.2999999999999998</v>
          </cell>
          <cell r="CH188">
            <v>4.5999999999999996</v>
          </cell>
          <cell r="CI188">
            <v>4</v>
          </cell>
          <cell r="CJ188">
            <v>3.6</v>
          </cell>
          <cell r="CK188">
            <v>0.3</v>
          </cell>
          <cell r="CL188">
            <v>2.5</v>
          </cell>
          <cell r="CM188">
            <v>0.9</v>
          </cell>
          <cell r="CN188">
            <v>1.4</v>
          </cell>
          <cell r="CO188">
            <v>2.2999999999999998</v>
          </cell>
          <cell r="CP188">
            <v>1.7</v>
          </cell>
          <cell r="CQ188">
            <v>0.9</v>
          </cell>
          <cell r="CR188">
            <v>1.7</v>
          </cell>
          <cell r="CS188">
            <v>1.5</v>
          </cell>
          <cell r="CT188">
            <v>-0.5</v>
          </cell>
          <cell r="CU188">
            <v>1</v>
          </cell>
          <cell r="CV188">
            <v>0.6</v>
          </cell>
          <cell r="CW188">
            <v>-0.1</v>
          </cell>
          <cell r="CX188">
            <v>1.1000000000000001</v>
          </cell>
          <cell r="CY188">
            <v>0.5</v>
          </cell>
          <cell r="CZ188">
            <v>1.3</v>
          </cell>
          <cell r="DA188">
            <v>0.7</v>
          </cell>
          <cell r="DB188">
            <v>0.5</v>
          </cell>
          <cell r="DC188">
            <v>0.8</v>
          </cell>
          <cell r="DD188">
            <v>1.5</v>
          </cell>
          <cell r="DE188">
            <v>1.3</v>
          </cell>
          <cell r="DF188">
            <v>1.5</v>
          </cell>
          <cell r="DG188">
            <v>7493</v>
          </cell>
          <cell r="DH188">
            <v>1352</v>
          </cell>
          <cell r="DI188">
            <v>8835</v>
          </cell>
          <cell r="DJ188">
            <v>2619</v>
          </cell>
          <cell r="DK188">
            <v>3052</v>
          </cell>
          <cell r="DL188">
            <v>2026</v>
          </cell>
          <cell r="DM188">
            <v>3970</v>
          </cell>
          <cell r="DN188">
            <v>10467</v>
          </cell>
          <cell r="DO188">
            <v>1740</v>
          </cell>
          <cell r="DP188">
            <v>11891</v>
          </cell>
          <cell r="DQ188">
            <v>6334</v>
          </cell>
          <cell r="DR188">
            <v>5925</v>
          </cell>
          <cell r="DS188">
            <v>3674</v>
          </cell>
          <cell r="DT188">
            <v>5028</v>
          </cell>
          <cell r="DU188">
            <v>6922</v>
          </cell>
          <cell r="DV188">
            <v>27219</v>
          </cell>
          <cell r="DW188">
            <v>5074</v>
          </cell>
          <cell r="DX188">
            <v>311</v>
          </cell>
          <cell r="DY188">
            <v>3499</v>
          </cell>
          <cell r="DZ188">
            <v>8853</v>
          </cell>
          <cell r="EA188">
            <v>5671</v>
          </cell>
          <cell r="EB188">
            <v>3791</v>
          </cell>
          <cell r="EC188">
            <v>10970</v>
          </cell>
          <cell r="ED188">
            <v>20484</v>
          </cell>
          <cell r="EE188">
            <v>12051</v>
          </cell>
          <cell r="EF188">
            <v>12669</v>
          </cell>
          <cell r="EG188">
            <v>8042</v>
          </cell>
          <cell r="EH188">
            <v>4658</v>
          </cell>
          <cell r="EI188">
            <v>1352</v>
          </cell>
          <cell r="EJ188">
            <v>2203</v>
          </cell>
          <cell r="EK188">
            <v>5949</v>
          </cell>
          <cell r="EL188">
            <v>14136</v>
          </cell>
          <cell r="EM188">
            <v>3314</v>
          </cell>
          <cell r="EN188">
            <v>3633</v>
          </cell>
          <cell r="EO188">
            <v>6912</v>
          </cell>
          <cell r="EP188">
            <v>12647</v>
          </cell>
          <cell r="EQ188">
            <v>10718</v>
          </cell>
          <cell r="ER188">
            <v>22709</v>
          </cell>
          <cell r="ES188">
            <v>1316</v>
          </cell>
          <cell r="ET188">
            <v>7069</v>
          </cell>
          <cell r="EU188">
            <v>8391</v>
          </cell>
          <cell r="EV188">
            <v>2624</v>
          </cell>
          <cell r="EW188">
            <v>14929</v>
          </cell>
          <cell r="EX188">
            <v>17187</v>
          </cell>
          <cell r="EY188">
            <v>10121</v>
          </cell>
          <cell r="EZ188">
            <v>16764</v>
          </cell>
          <cell r="FA188">
            <v>15632</v>
          </cell>
          <cell r="FB188">
            <v>16384</v>
          </cell>
          <cell r="FC188">
            <v>2398</v>
          </cell>
          <cell r="FD188">
            <v>6418</v>
          </cell>
          <cell r="FE188">
            <v>28242</v>
          </cell>
          <cell r="FF188">
            <v>271028</v>
          </cell>
          <cell r="FG188">
            <v>24560</v>
          </cell>
          <cell r="FH188">
            <v>478</v>
          </cell>
          <cell r="FI188">
            <v>295804</v>
          </cell>
          <cell r="FJ188">
            <v>12.3</v>
          </cell>
          <cell r="FK188">
            <v>4.5</v>
          </cell>
          <cell r="FL188">
            <v>10.7</v>
          </cell>
          <cell r="FM188">
            <v>1.2</v>
          </cell>
          <cell r="FN188">
            <v>-6</v>
          </cell>
          <cell r="FO188">
            <v>0.8</v>
          </cell>
          <cell r="FP188">
            <v>-2</v>
          </cell>
          <cell r="FQ188">
            <v>-2.4</v>
          </cell>
          <cell r="FR188">
            <v>6.7</v>
          </cell>
          <cell r="FS188">
            <v>-1.5</v>
          </cell>
          <cell r="FT188">
            <v>3.2</v>
          </cell>
          <cell r="FU188">
            <v>5.3</v>
          </cell>
          <cell r="FV188">
            <v>-3.3</v>
          </cell>
          <cell r="FW188">
            <v>0.4</v>
          </cell>
          <cell r="FX188">
            <v>1</v>
          </cell>
          <cell r="FY188">
            <v>1</v>
          </cell>
          <cell r="FZ188">
            <v>0</v>
          </cell>
          <cell r="GA188">
            <v>-1.2</v>
          </cell>
          <cell r="GB188">
            <v>0.9</v>
          </cell>
          <cell r="GC188">
            <v>0.8</v>
          </cell>
          <cell r="GD188">
            <v>6.5</v>
          </cell>
          <cell r="GE188">
            <v>5</v>
          </cell>
          <cell r="GF188">
            <v>-1</v>
          </cell>
          <cell r="GG188">
            <v>1.7</v>
          </cell>
          <cell r="GH188">
            <v>0.8</v>
          </cell>
          <cell r="GI188">
            <v>2.1</v>
          </cell>
          <cell r="GJ188">
            <v>1.8</v>
          </cell>
          <cell r="GK188">
            <v>0.3</v>
          </cell>
          <cell r="GL188">
            <v>4.8</v>
          </cell>
          <cell r="GM188">
            <v>6.6</v>
          </cell>
          <cell r="GN188">
            <v>6.5</v>
          </cell>
          <cell r="GO188">
            <v>4.4000000000000004</v>
          </cell>
          <cell r="GP188">
            <v>-3.2</v>
          </cell>
          <cell r="GQ188">
            <v>3.9</v>
          </cell>
          <cell r="GR188">
            <v>-0.1</v>
          </cell>
          <cell r="GS188">
            <v>1.6</v>
          </cell>
          <cell r="GT188">
            <v>2.5</v>
          </cell>
          <cell r="GU188">
            <v>1.9</v>
          </cell>
          <cell r="GV188">
            <v>-0.3</v>
          </cell>
          <cell r="GW188">
            <v>3.6</v>
          </cell>
          <cell r="GX188">
            <v>2.7</v>
          </cell>
          <cell r="GY188">
            <v>0.7</v>
          </cell>
          <cell r="GZ188">
            <v>1.6</v>
          </cell>
          <cell r="HA188">
            <v>1.4</v>
          </cell>
          <cell r="HB188">
            <v>0.7</v>
          </cell>
          <cell r="HC188">
            <v>4.5</v>
          </cell>
          <cell r="HD188">
            <v>0.5</v>
          </cell>
          <cell r="HE188">
            <v>0.8</v>
          </cell>
          <cell r="HF188">
            <v>5.2</v>
          </cell>
          <cell r="HG188">
            <v>-0.4</v>
          </cell>
          <cell r="HH188">
            <v>0.8</v>
          </cell>
          <cell r="HI188">
            <v>1.7</v>
          </cell>
          <cell r="HJ188">
            <v>1.4</v>
          </cell>
          <cell r="HK188">
            <v>1.8</v>
          </cell>
          <cell r="HL188">
            <v>13394</v>
          </cell>
          <cell r="HM188">
            <v>1361</v>
          </cell>
          <cell r="HN188">
            <v>14532</v>
          </cell>
          <cell r="HO188">
            <v>2601</v>
          </cell>
          <cell r="HP188">
            <v>3031</v>
          </cell>
          <cell r="HQ188">
            <v>2062</v>
          </cell>
          <cell r="HR188">
            <v>4053</v>
          </cell>
          <cell r="HS188">
            <v>10482</v>
          </cell>
          <cell r="HT188">
            <v>1766</v>
          </cell>
          <cell r="HU188">
            <v>11923</v>
          </cell>
          <cell r="HV188">
            <v>6818</v>
          </cell>
          <cell r="HW188">
            <v>5945</v>
          </cell>
          <cell r="HX188">
            <v>3731</v>
          </cell>
          <cell r="HY188">
            <v>5037</v>
          </cell>
          <cell r="HZ188">
            <v>7181</v>
          </cell>
          <cell r="IA188">
            <v>28030</v>
          </cell>
          <cell r="IB188">
            <v>4954</v>
          </cell>
          <cell r="IC188">
            <v>291</v>
          </cell>
          <cell r="ID188">
            <v>3517</v>
          </cell>
          <cell r="IE188">
            <v>8697</v>
          </cell>
          <cell r="IF188">
            <v>5944</v>
          </cell>
          <cell r="IG188">
            <v>3899</v>
          </cell>
          <cell r="IH188">
            <v>11493</v>
          </cell>
          <cell r="II188">
            <v>21393</v>
          </cell>
          <cell r="IJ188">
            <v>12385</v>
          </cell>
          <cell r="IK188">
            <v>13958</v>
          </cell>
          <cell r="IL188">
            <v>8462</v>
          </cell>
          <cell r="IM188">
            <v>4952</v>
          </cell>
          <cell r="IN188">
            <v>1387</v>
          </cell>
          <cell r="IO188">
            <v>2222</v>
          </cell>
          <cell r="IP188">
            <v>6277</v>
          </cell>
          <cell r="IQ188">
            <v>14802</v>
          </cell>
        </row>
        <row r="189">
          <cell r="B189">
            <v>7947</v>
          </cell>
          <cell r="C189">
            <v>1335</v>
          </cell>
          <cell r="D189">
            <v>9249</v>
          </cell>
          <cell r="E189">
            <v>2607</v>
          </cell>
          <cell r="F189">
            <v>3116</v>
          </cell>
          <cell r="G189">
            <v>1958</v>
          </cell>
          <cell r="H189">
            <v>3886</v>
          </cell>
          <cell r="I189">
            <v>10461</v>
          </cell>
          <cell r="J189">
            <v>1822</v>
          </cell>
          <cell r="K189">
            <v>11943</v>
          </cell>
          <cell r="L189">
            <v>6402</v>
          </cell>
          <cell r="M189">
            <v>5889</v>
          </cell>
          <cell r="N189">
            <v>3679</v>
          </cell>
          <cell r="O189">
            <v>5061</v>
          </cell>
          <cell r="P189">
            <v>7067</v>
          </cell>
          <cell r="Q189">
            <v>27431</v>
          </cell>
          <cell r="R189">
            <v>5170</v>
          </cell>
          <cell r="S189">
            <v>312</v>
          </cell>
          <cell r="T189">
            <v>3537</v>
          </cell>
          <cell r="U189">
            <v>8988</v>
          </cell>
          <cell r="V189">
            <v>5767</v>
          </cell>
          <cell r="W189">
            <v>3911</v>
          </cell>
          <cell r="X189">
            <v>11071</v>
          </cell>
          <cell r="Y189">
            <v>20798</v>
          </cell>
          <cell r="Z189">
            <v>12374</v>
          </cell>
          <cell r="AA189">
            <v>12780</v>
          </cell>
          <cell r="AB189">
            <v>8179</v>
          </cell>
          <cell r="AC189">
            <v>4825</v>
          </cell>
          <cell r="AD189">
            <v>1375</v>
          </cell>
          <cell r="AE189">
            <v>2237</v>
          </cell>
          <cell r="AF189">
            <v>6170</v>
          </cell>
          <cell r="AG189">
            <v>14573</v>
          </cell>
          <cell r="AH189">
            <v>3392</v>
          </cell>
          <cell r="AI189">
            <v>3698</v>
          </cell>
          <cell r="AJ189">
            <v>7057</v>
          </cell>
          <cell r="AK189">
            <v>12877</v>
          </cell>
          <cell r="AL189">
            <v>10751</v>
          </cell>
          <cell r="AM189">
            <v>23004</v>
          </cell>
          <cell r="AN189">
            <v>1339</v>
          </cell>
          <cell r="AO189">
            <v>7240</v>
          </cell>
          <cell r="AP189">
            <v>8580</v>
          </cell>
          <cell r="AQ189">
            <v>2545</v>
          </cell>
          <cell r="AR189">
            <v>14904</v>
          </cell>
          <cell r="AS189">
            <v>17015</v>
          </cell>
          <cell r="AT189">
            <v>10081</v>
          </cell>
          <cell r="AU189">
            <v>16694</v>
          </cell>
          <cell r="AV189">
            <v>15710</v>
          </cell>
          <cell r="AW189">
            <v>16636</v>
          </cell>
          <cell r="AX189">
            <v>2346</v>
          </cell>
          <cell r="AY189">
            <v>6433</v>
          </cell>
          <cell r="AZ189">
            <v>28539</v>
          </cell>
          <cell r="BA189">
            <v>274168</v>
          </cell>
          <cell r="BB189">
            <v>24579</v>
          </cell>
          <cell r="BC189">
            <v>-64</v>
          </cell>
          <cell r="BD189">
            <v>298379</v>
          </cell>
          <cell r="BE189">
            <v>6.7</v>
          </cell>
          <cell r="BF189">
            <v>0.3</v>
          </cell>
          <cell r="BG189">
            <v>5.5</v>
          </cell>
          <cell r="BH189">
            <v>0.4</v>
          </cell>
          <cell r="BI189">
            <v>-0.3</v>
          </cell>
          <cell r="BJ189">
            <v>-0.9</v>
          </cell>
          <cell r="BK189">
            <v>-2.6</v>
          </cell>
          <cell r="BL189">
            <v>-0.6</v>
          </cell>
          <cell r="BM189">
            <v>6.1</v>
          </cell>
          <cell r="BN189">
            <v>0.1</v>
          </cell>
          <cell r="BO189">
            <v>1.6</v>
          </cell>
          <cell r="BP189">
            <v>2.1</v>
          </cell>
          <cell r="BQ189">
            <v>-1.6</v>
          </cell>
          <cell r="BR189">
            <v>0</v>
          </cell>
          <cell r="BS189">
            <v>1.5</v>
          </cell>
          <cell r="BT189">
            <v>0.7</v>
          </cell>
          <cell r="BU189">
            <v>1.2</v>
          </cell>
          <cell r="BV189">
            <v>0.2</v>
          </cell>
          <cell r="BW189">
            <v>1.2</v>
          </cell>
          <cell r="BX189">
            <v>1.3</v>
          </cell>
          <cell r="BY189">
            <v>3</v>
          </cell>
          <cell r="BZ189">
            <v>3.8</v>
          </cell>
          <cell r="CA189">
            <v>-0.1</v>
          </cell>
          <cell r="CB189">
            <v>1.3</v>
          </cell>
          <cell r="CC189">
            <v>1.7</v>
          </cell>
          <cell r="CD189">
            <v>1.5</v>
          </cell>
          <cell r="CE189">
            <v>2.1</v>
          </cell>
          <cell r="CF189">
            <v>2.2000000000000002</v>
          </cell>
          <cell r="CG189">
            <v>3</v>
          </cell>
          <cell r="CH189">
            <v>2.8</v>
          </cell>
          <cell r="CI189">
            <v>4.5</v>
          </cell>
          <cell r="CJ189">
            <v>3.4</v>
          </cell>
          <cell r="CK189">
            <v>0.6</v>
          </cell>
          <cell r="CL189">
            <v>2.2000000000000002</v>
          </cell>
          <cell r="CM189">
            <v>1.6</v>
          </cell>
          <cell r="CN189">
            <v>1.9</v>
          </cell>
          <cell r="CO189">
            <v>1.1000000000000001</v>
          </cell>
          <cell r="CP189">
            <v>1.6</v>
          </cell>
          <cell r="CQ189">
            <v>1.4</v>
          </cell>
          <cell r="CR189">
            <v>3.4</v>
          </cell>
          <cell r="CS189">
            <v>2.9</v>
          </cell>
          <cell r="CT189">
            <v>-1.7</v>
          </cell>
          <cell r="CU189">
            <v>0.3</v>
          </cell>
          <cell r="CV189">
            <v>-0.2</v>
          </cell>
          <cell r="CW189">
            <v>0.3</v>
          </cell>
          <cell r="CX189">
            <v>0.8</v>
          </cell>
          <cell r="CY189">
            <v>0.5</v>
          </cell>
          <cell r="CZ189">
            <v>1.2</v>
          </cell>
          <cell r="DA189">
            <v>1</v>
          </cell>
          <cell r="DB189">
            <v>0</v>
          </cell>
          <cell r="DC189">
            <v>1</v>
          </cell>
          <cell r="DD189">
            <v>1.3</v>
          </cell>
          <cell r="DE189">
            <v>0.5</v>
          </cell>
          <cell r="DF189">
            <v>1.2</v>
          </cell>
          <cell r="DG189">
            <v>8094</v>
          </cell>
          <cell r="DH189">
            <v>1351</v>
          </cell>
          <cell r="DI189">
            <v>9408</v>
          </cell>
          <cell r="DJ189">
            <v>2603</v>
          </cell>
          <cell r="DK189">
            <v>3153</v>
          </cell>
          <cell r="DL189">
            <v>1924</v>
          </cell>
          <cell r="DM189">
            <v>3921</v>
          </cell>
          <cell r="DN189">
            <v>10505</v>
          </cell>
          <cell r="DO189">
            <v>1778</v>
          </cell>
          <cell r="DP189">
            <v>11955</v>
          </cell>
          <cell r="DQ189">
            <v>6464</v>
          </cell>
          <cell r="DR189">
            <v>5919</v>
          </cell>
          <cell r="DS189">
            <v>3716</v>
          </cell>
          <cell r="DT189">
            <v>5076</v>
          </cell>
          <cell r="DU189">
            <v>7116</v>
          </cell>
          <cell r="DV189">
            <v>27625</v>
          </cell>
          <cell r="DW189">
            <v>5191</v>
          </cell>
          <cell r="DX189">
            <v>312</v>
          </cell>
          <cell r="DY189">
            <v>3537</v>
          </cell>
          <cell r="DZ189">
            <v>9009</v>
          </cell>
          <cell r="EA189">
            <v>5828</v>
          </cell>
          <cell r="EB189">
            <v>3946</v>
          </cell>
          <cell r="EC189">
            <v>11051</v>
          </cell>
          <cell r="ED189">
            <v>20860</v>
          </cell>
          <cell r="EE189">
            <v>12530</v>
          </cell>
          <cell r="EF189">
            <v>12717</v>
          </cell>
          <cell r="EG189">
            <v>8114</v>
          </cell>
          <cell r="EH189">
            <v>4858</v>
          </cell>
          <cell r="EI189">
            <v>1377</v>
          </cell>
          <cell r="EJ189">
            <v>2236</v>
          </cell>
          <cell r="EK189">
            <v>6227</v>
          </cell>
          <cell r="EL189">
            <v>14663</v>
          </cell>
          <cell r="EM189">
            <v>3391</v>
          </cell>
          <cell r="EN189">
            <v>3678</v>
          </cell>
          <cell r="EO189">
            <v>7040</v>
          </cell>
          <cell r="EP189">
            <v>12884</v>
          </cell>
          <cell r="EQ189">
            <v>10578</v>
          </cell>
          <cell r="ER189">
            <v>22890</v>
          </cell>
          <cell r="ES189">
            <v>1337</v>
          </cell>
          <cell r="ET189">
            <v>7086</v>
          </cell>
          <cell r="EU189">
            <v>8438</v>
          </cell>
          <cell r="EV189">
            <v>2524</v>
          </cell>
          <cell r="EW189">
            <v>14827</v>
          </cell>
          <cell r="EX189">
            <v>16912</v>
          </cell>
          <cell r="EY189">
            <v>10012</v>
          </cell>
          <cell r="EZ189">
            <v>16706</v>
          </cell>
          <cell r="FA189">
            <v>15709</v>
          </cell>
          <cell r="FB189">
            <v>16693</v>
          </cell>
          <cell r="FC189">
            <v>2241</v>
          </cell>
          <cell r="FD189">
            <v>6404</v>
          </cell>
          <cell r="FE189">
            <v>28532</v>
          </cell>
          <cell r="FF189">
            <v>274324</v>
          </cell>
          <cell r="FG189">
            <v>24506</v>
          </cell>
          <cell r="FH189">
            <v>-178</v>
          </cell>
          <cell r="FI189">
            <v>298344</v>
          </cell>
          <cell r="FJ189">
            <v>8</v>
          </cell>
          <cell r="FK189">
            <v>-0.1</v>
          </cell>
          <cell r="FL189">
            <v>6.5</v>
          </cell>
          <cell r="FM189">
            <v>-0.6</v>
          </cell>
          <cell r="FN189">
            <v>3.3</v>
          </cell>
          <cell r="FO189">
            <v>-5</v>
          </cell>
          <cell r="FP189">
            <v>-1.2</v>
          </cell>
          <cell r="FQ189">
            <v>0.4</v>
          </cell>
          <cell r="FR189">
            <v>2.2000000000000002</v>
          </cell>
          <cell r="FS189">
            <v>0.5</v>
          </cell>
          <cell r="FT189">
            <v>2</v>
          </cell>
          <cell r="FU189">
            <v>-0.1</v>
          </cell>
          <cell r="FV189">
            <v>1.1000000000000001</v>
          </cell>
          <cell r="FW189">
            <v>1</v>
          </cell>
          <cell r="FX189">
            <v>2.8</v>
          </cell>
          <cell r="FY189">
            <v>1.5</v>
          </cell>
          <cell r="FZ189">
            <v>2.2999999999999998</v>
          </cell>
          <cell r="GA189">
            <v>0.3</v>
          </cell>
          <cell r="GB189">
            <v>1.1000000000000001</v>
          </cell>
          <cell r="GC189">
            <v>1.8</v>
          </cell>
          <cell r="GD189">
            <v>2.8</v>
          </cell>
          <cell r="GE189">
            <v>4.0999999999999996</v>
          </cell>
          <cell r="GF189">
            <v>0.7</v>
          </cell>
          <cell r="GG189">
            <v>1.8</v>
          </cell>
          <cell r="GH189">
            <v>4</v>
          </cell>
          <cell r="GI189">
            <v>0.4</v>
          </cell>
          <cell r="GJ189">
            <v>0.9</v>
          </cell>
          <cell r="GK189">
            <v>4.3</v>
          </cell>
          <cell r="GL189">
            <v>1.9</v>
          </cell>
          <cell r="GM189">
            <v>1.5</v>
          </cell>
          <cell r="GN189">
            <v>4.7</v>
          </cell>
          <cell r="GO189">
            <v>3.7</v>
          </cell>
          <cell r="GP189">
            <v>2.2999999999999998</v>
          </cell>
          <cell r="GQ189">
            <v>1.2</v>
          </cell>
          <cell r="GR189">
            <v>1.8</v>
          </cell>
          <cell r="GS189">
            <v>1.9</v>
          </cell>
          <cell r="GT189">
            <v>-1.3</v>
          </cell>
          <cell r="GU189">
            <v>0.8</v>
          </cell>
          <cell r="GV189">
            <v>1.6</v>
          </cell>
          <cell r="GW189">
            <v>0.2</v>
          </cell>
          <cell r="GX189">
            <v>0.6</v>
          </cell>
          <cell r="GY189">
            <v>-3.8</v>
          </cell>
          <cell r="GZ189">
            <v>-0.7</v>
          </cell>
          <cell r="HA189">
            <v>-1.6</v>
          </cell>
          <cell r="HB189">
            <v>-1.1000000000000001</v>
          </cell>
          <cell r="HC189">
            <v>-0.3</v>
          </cell>
          <cell r="HD189">
            <v>0.5</v>
          </cell>
          <cell r="HE189">
            <v>1.9</v>
          </cell>
          <cell r="HF189">
            <v>-6.6</v>
          </cell>
          <cell r="HG189">
            <v>-0.2</v>
          </cell>
          <cell r="HH189">
            <v>1</v>
          </cell>
          <cell r="HI189">
            <v>1.2</v>
          </cell>
          <cell r="HJ189">
            <v>-0.2</v>
          </cell>
          <cell r="HK189">
            <v>0.9</v>
          </cell>
          <cell r="HL189">
            <v>7283</v>
          </cell>
          <cell r="HM189">
            <v>1348</v>
          </cell>
          <cell r="HN189">
            <v>8620</v>
          </cell>
          <cell r="HO189">
            <v>2532</v>
          </cell>
          <cell r="HP189">
            <v>2990</v>
          </cell>
          <cell r="HQ189">
            <v>1815</v>
          </cell>
          <cell r="HR189">
            <v>3846</v>
          </cell>
          <cell r="HS189">
            <v>10080</v>
          </cell>
          <cell r="HT189">
            <v>1710</v>
          </cell>
          <cell r="HU189">
            <v>11474</v>
          </cell>
          <cell r="HV189">
            <v>6307</v>
          </cell>
          <cell r="HW189">
            <v>5811</v>
          </cell>
          <cell r="HX189">
            <v>3576</v>
          </cell>
          <cell r="HY189">
            <v>4710</v>
          </cell>
          <cell r="HZ189">
            <v>6658</v>
          </cell>
          <cell r="IA189">
            <v>26392</v>
          </cell>
          <cell r="IB189">
            <v>5177</v>
          </cell>
          <cell r="IC189">
            <v>268</v>
          </cell>
          <cell r="ID189">
            <v>3586</v>
          </cell>
          <cell r="IE189">
            <v>8975</v>
          </cell>
          <cell r="IF189">
            <v>5337</v>
          </cell>
          <cell r="IG189">
            <v>3701</v>
          </cell>
          <cell r="IH189">
            <v>10524</v>
          </cell>
          <cell r="II189">
            <v>19632</v>
          </cell>
          <cell r="IJ189">
            <v>12030</v>
          </cell>
          <cell r="IK189">
            <v>12190</v>
          </cell>
          <cell r="IL189">
            <v>7933</v>
          </cell>
          <cell r="IM189">
            <v>4653</v>
          </cell>
          <cell r="IN189">
            <v>1317</v>
          </cell>
          <cell r="IO189">
            <v>2183</v>
          </cell>
          <cell r="IP189">
            <v>6003</v>
          </cell>
          <cell r="IQ189">
            <v>14118</v>
          </cell>
        </row>
        <row r="190">
          <cell r="B190">
            <v>7950</v>
          </cell>
          <cell r="C190">
            <v>1368</v>
          </cell>
          <cell r="D190">
            <v>9288</v>
          </cell>
          <cell r="E190">
            <v>2598</v>
          </cell>
          <cell r="F190">
            <v>3148</v>
          </cell>
          <cell r="G190">
            <v>2039</v>
          </cell>
          <cell r="H190">
            <v>3854</v>
          </cell>
          <cell r="I190">
            <v>10504</v>
          </cell>
          <cell r="J190">
            <v>1908</v>
          </cell>
          <cell r="K190">
            <v>12047</v>
          </cell>
          <cell r="L190">
            <v>6433</v>
          </cell>
          <cell r="M190">
            <v>5927</v>
          </cell>
          <cell r="N190">
            <v>3642</v>
          </cell>
          <cell r="O190">
            <v>5002</v>
          </cell>
          <cell r="P190">
            <v>7068</v>
          </cell>
          <cell r="Q190">
            <v>27372</v>
          </cell>
          <cell r="R190">
            <v>5192</v>
          </cell>
          <cell r="S190">
            <v>312</v>
          </cell>
          <cell r="T190">
            <v>3563</v>
          </cell>
          <cell r="U190">
            <v>9036</v>
          </cell>
          <cell r="V190">
            <v>5839</v>
          </cell>
          <cell r="W190">
            <v>4079</v>
          </cell>
          <cell r="X190">
            <v>11033</v>
          </cell>
          <cell r="Y190">
            <v>20984</v>
          </cell>
          <cell r="Z190">
            <v>12491</v>
          </cell>
          <cell r="AA190">
            <v>12983</v>
          </cell>
          <cell r="AB190">
            <v>8349</v>
          </cell>
          <cell r="AC190">
            <v>4886</v>
          </cell>
          <cell r="AD190">
            <v>1411</v>
          </cell>
          <cell r="AE190">
            <v>2238</v>
          </cell>
          <cell r="AF190">
            <v>6321</v>
          </cell>
          <cell r="AG190">
            <v>14838</v>
          </cell>
          <cell r="AH190">
            <v>3430</v>
          </cell>
          <cell r="AI190">
            <v>3765</v>
          </cell>
          <cell r="AJ190">
            <v>7161</v>
          </cell>
          <cell r="AK190">
            <v>13181</v>
          </cell>
          <cell r="AL190">
            <v>10754</v>
          </cell>
          <cell r="AM190">
            <v>23354</v>
          </cell>
          <cell r="AN190">
            <v>1329</v>
          </cell>
          <cell r="AO190">
            <v>7309</v>
          </cell>
          <cell r="AP190">
            <v>8629</v>
          </cell>
          <cell r="AQ190">
            <v>2526</v>
          </cell>
          <cell r="AR190">
            <v>14927</v>
          </cell>
          <cell r="AS190">
            <v>16997</v>
          </cell>
          <cell r="AT190">
            <v>10146</v>
          </cell>
          <cell r="AU190">
            <v>16690</v>
          </cell>
          <cell r="AV190">
            <v>15788</v>
          </cell>
          <cell r="AW190">
            <v>16860</v>
          </cell>
          <cell r="AX190">
            <v>2388</v>
          </cell>
          <cell r="AY190">
            <v>6414</v>
          </cell>
          <cell r="AZ190">
            <v>28896</v>
          </cell>
          <cell r="BA190">
            <v>276383</v>
          </cell>
          <cell r="BB190">
            <v>24618</v>
          </cell>
          <cell r="BC190">
            <v>6</v>
          </cell>
          <cell r="BD190">
            <v>300688</v>
          </cell>
          <cell r="BE190">
            <v>0</v>
          </cell>
          <cell r="BF190">
            <v>2.5</v>
          </cell>
          <cell r="BG190">
            <v>0.4</v>
          </cell>
          <cell r="BH190">
            <v>-0.4</v>
          </cell>
          <cell r="BI190">
            <v>1</v>
          </cell>
          <cell r="BJ190">
            <v>4.2</v>
          </cell>
          <cell r="BK190">
            <v>-0.8</v>
          </cell>
          <cell r="BL190">
            <v>0.4</v>
          </cell>
          <cell r="BM190">
            <v>4.8</v>
          </cell>
          <cell r="BN190">
            <v>0.9</v>
          </cell>
          <cell r="BO190">
            <v>0.5</v>
          </cell>
          <cell r="BP190">
            <v>0.6</v>
          </cell>
          <cell r="BQ190">
            <v>-1</v>
          </cell>
          <cell r="BR190">
            <v>-1.2</v>
          </cell>
          <cell r="BS190">
            <v>0</v>
          </cell>
          <cell r="BT190">
            <v>-0.2</v>
          </cell>
          <cell r="BU190">
            <v>0.4</v>
          </cell>
          <cell r="BV190">
            <v>-0.1</v>
          </cell>
          <cell r="BW190">
            <v>0.7</v>
          </cell>
          <cell r="BX190">
            <v>0.5</v>
          </cell>
          <cell r="BY190">
            <v>1.2</v>
          </cell>
          <cell r="BZ190">
            <v>4.3</v>
          </cell>
          <cell r="CA190">
            <v>-0.3</v>
          </cell>
          <cell r="CB190">
            <v>0.9</v>
          </cell>
          <cell r="CC190">
            <v>0.9</v>
          </cell>
          <cell r="CD190">
            <v>1.6</v>
          </cell>
          <cell r="CE190">
            <v>2.1</v>
          </cell>
          <cell r="CF190">
            <v>1.3</v>
          </cell>
          <cell r="CG190">
            <v>2.6</v>
          </cell>
          <cell r="CH190">
            <v>0.1</v>
          </cell>
          <cell r="CI190">
            <v>2.4</v>
          </cell>
          <cell r="CJ190">
            <v>1.8</v>
          </cell>
          <cell r="CK190">
            <v>1.1000000000000001</v>
          </cell>
          <cell r="CL190">
            <v>1.8</v>
          </cell>
          <cell r="CM190">
            <v>1.5</v>
          </cell>
          <cell r="CN190">
            <v>2.4</v>
          </cell>
          <cell r="CO190">
            <v>0</v>
          </cell>
          <cell r="CP190">
            <v>1.5</v>
          </cell>
          <cell r="CQ190">
            <v>-0.7</v>
          </cell>
          <cell r="CR190">
            <v>1</v>
          </cell>
          <cell r="CS190">
            <v>0.6</v>
          </cell>
          <cell r="CT190">
            <v>-0.7</v>
          </cell>
          <cell r="CU190">
            <v>0.2</v>
          </cell>
          <cell r="CV190">
            <v>-0.1</v>
          </cell>
          <cell r="CW190">
            <v>0.6</v>
          </cell>
          <cell r="CX190">
            <v>0</v>
          </cell>
          <cell r="CY190">
            <v>0.5</v>
          </cell>
          <cell r="CZ190">
            <v>1.3</v>
          </cell>
          <cell r="DA190">
            <v>1.8</v>
          </cell>
          <cell r="DB190">
            <v>-0.3</v>
          </cell>
          <cell r="DC190">
            <v>1.3</v>
          </cell>
          <cell r="DD190">
            <v>0.8</v>
          </cell>
          <cell r="DE190">
            <v>0.2</v>
          </cell>
          <cell r="DF190">
            <v>0.8</v>
          </cell>
          <cell r="DG190">
            <v>7955</v>
          </cell>
          <cell r="DH190">
            <v>1282</v>
          </cell>
          <cell r="DI190">
            <v>9191</v>
          </cell>
          <cell r="DJ190">
            <v>2576</v>
          </cell>
          <cell r="DK190">
            <v>3120</v>
          </cell>
          <cell r="DL190">
            <v>2002</v>
          </cell>
          <cell r="DM190">
            <v>3788</v>
          </cell>
          <cell r="DN190">
            <v>10390</v>
          </cell>
          <cell r="DO190">
            <v>1984</v>
          </cell>
          <cell r="DP190">
            <v>11986</v>
          </cell>
          <cell r="DQ190">
            <v>6399</v>
          </cell>
          <cell r="DR190">
            <v>5773</v>
          </cell>
          <cell r="DS190">
            <v>3659</v>
          </cell>
          <cell r="DT190">
            <v>5099</v>
          </cell>
          <cell r="DU190">
            <v>7086</v>
          </cell>
          <cell r="DV190">
            <v>27374</v>
          </cell>
          <cell r="DW190">
            <v>5201</v>
          </cell>
          <cell r="DX190">
            <v>312</v>
          </cell>
          <cell r="DY190">
            <v>3564</v>
          </cell>
          <cell r="DZ190">
            <v>9046</v>
          </cell>
          <cell r="EA190">
            <v>5797</v>
          </cell>
          <cell r="EB190">
            <v>4017</v>
          </cell>
          <cell r="EC190">
            <v>11123</v>
          </cell>
          <cell r="ED190">
            <v>20990</v>
          </cell>
          <cell r="EE190">
            <v>12444</v>
          </cell>
          <cell r="EF190">
            <v>12942</v>
          </cell>
          <cell r="EG190">
            <v>8334</v>
          </cell>
          <cell r="EH190">
            <v>4948</v>
          </cell>
          <cell r="EI190">
            <v>1394</v>
          </cell>
          <cell r="EJ190">
            <v>2298</v>
          </cell>
          <cell r="EK190">
            <v>6307</v>
          </cell>
          <cell r="EL190">
            <v>14902</v>
          </cell>
          <cell r="EM190">
            <v>3451</v>
          </cell>
          <cell r="EN190">
            <v>3794</v>
          </cell>
          <cell r="EO190">
            <v>7210</v>
          </cell>
          <cell r="EP190">
            <v>13122</v>
          </cell>
          <cell r="EQ190">
            <v>10911</v>
          </cell>
          <cell r="ER190">
            <v>23402</v>
          </cell>
          <cell r="ES190">
            <v>1344</v>
          </cell>
          <cell r="ET190">
            <v>7589</v>
          </cell>
          <cell r="EU190">
            <v>8908</v>
          </cell>
          <cell r="EV190">
            <v>2490</v>
          </cell>
          <cell r="EW190">
            <v>14937</v>
          </cell>
          <cell r="EX190">
            <v>16936</v>
          </cell>
          <cell r="EY190">
            <v>10133</v>
          </cell>
          <cell r="EZ190">
            <v>16948</v>
          </cell>
          <cell r="FA190">
            <v>15787</v>
          </cell>
          <cell r="FB190">
            <v>16860</v>
          </cell>
          <cell r="FC190">
            <v>2438</v>
          </cell>
          <cell r="FD190">
            <v>6448</v>
          </cell>
          <cell r="FE190">
            <v>28886</v>
          </cell>
          <cell r="FF190">
            <v>276817</v>
          </cell>
          <cell r="FG190">
            <v>24587</v>
          </cell>
          <cell r="FH190">
            <v>-506</v>
          </cell>
          <cell r="FI190">
            <v>300562</v>
          </cell>
          <cell r="FJ190">
            <v>-1.7</v>
          </cell>
          <cell r="FK190">
            <v>-5.0999999999999996</v>
          </cell>
          <cell r="FL190">
            <v>-2.2999999999999998</v>
          </cell>
          <cell r="FM190">
            <v>-1</v>
          </cell>
          <cell r="FN190">
            <v>-1</v>
          </cell>
          <cell r="FO190">
            <v>4.0999999999999996</v>
          </cell>
          <cell r="FP190">
            <v>-3.4</v>
          </cell>
          <cell r="FQ190">
            <v>-1.1000000000000001</v>
          </cell>
          <cell r="FR190">
            <v>11.6</v>
          </cell>
          <cell r="FS190">
            <v>0.3</v>
          </cell>
          <cell r="FT190">
            <v>-1</v>
          </cell>
          <cell r="FU190">
            <v>-2.5</v>
          </cell>
          <cell r="FV190">
            <v>-1.5</v>
          </cell>
          <cell r="FW190">
            <v>0.5</v>
          </cell>
          <cell r="FX190">
            <v>-0.4</v>
          </cell>
          <cell r="FY190">
            <v>-0.9</v>
          </cell>
          <cell r="FZ190">
            <v>0.2</v>
          </cell>
          <cell r="GA190">
            <v>0.2</v>
          </cell>
          <cell r="GB190">
            <v>0.7</v>
          </cell>
          <cell r="GC190">
            <v>0.4</v>
          </cell>
          <cell r="GD190">
            <v>-0.5</v>
          </cell>
          <cell r="GE190">
            <v>1.8</v>
          </cell>
          <cell r="GF190">
            <v>0.7</v>
          </cell>
          <cell r="GG190">
            <v>0.6</v>
          </cell>
          <cell r="GH190">
            <v>-0.7</v>
          </cell>
          <cell r="GI190">
            <v>1.8</v>
          </cell>
          <cell r="GJ190">
            <v>2.7</v>
          </cell>
          <cell r="GK190">
            <v>1.9</v>
          </cell>
          <cell r="GL190">
            <v>1.2</v>
          </cell>
          <cell r="GM190">
            <v>2.8</v>
          </cell>
          <cell r="GN190">
            <v>1.3</v>
          </cell>
          <cell r="GO190">
            <v>1.6</v>
          </cell>
          <cell r="GP190">
            <v>1.8</v>
          </cell>
          <cell r="GQ190">
            <v>3.1</v>
          </cell>
          <cell r="GR190">
            <v>2.4</v>
          </cell>
          <cell r="GS190">
            <v>1.8</v>
          </cell>
          <cell r="GT190">
            <v>3.1</v>
          </cell>
          <cell r="GU190">
            <v>2.2000000000000002</v>
          </cell>
          <cell r="GV190">
            <v>0.5</v>
          </cell>
          <cell r="GW190">
            <v>7.1</v>
          </cell>
          <cell r="GX190">
            <v>5.6</v>
          </cell>
          <cell r="GY190">
            <v>-1.4</v>
          </cell>
          <cell r="GZ190">
            <v>0.7</v>
          </cell>
          <cell r="HA190">
            <v>0.1</v>
          </cell>
          <cell r="HB190">
            <v>1.2</v>
          </cell>
          <cell r="HC190">
            <v>1.4</v>
          </cell>
          <cell r="HD190">
            <v>0.5</v>
          </cell>
          <cell r="HE190">
            <v>1</v>
          </cell>
          <cell r="HF190">
            <v>8.8000000000000007</v>
          </cell>
          <cell r="HG190">
            <v>0.7</v>
          </cell>
          <cell r="HH190">
            <v>1.2</v>
          </cell>
          <cell r="HI190">
            <v>0.9</v>
          </cell>
          <cell r="HJ190">
            <v>0.3</v>
          </cell>
          <cell r="HK190">
            <v>0.7</v>
          </cell>
          <cell r="HL190">
            <v>5973</v>
          </cell>
          <cell r="HM190">
            <v>1270</v>
          </cell>
          <cell r="HN190">
            <v>7262</v>
          </cell>
          <cell r="HO190">
            <v>2590</v>
          </cell>
          <cell r="HP190">
            <v>3103</v>
          </cell>
          <cell r="HQ190">
            <v>2029</v>
          </cell>
          <cell r="HR190">
            <v>3758</v>
          </cell>
          <cell r="HS190">
            <v>10380</v>
          </cell>
          <cell r="HT190">
            <v>2055</v>
          </cell>
          <cell r="HU190">
            <v>12029</v>
          </cell>
          <cell r="HV190">
            <v>6186</v>
          </cell>
          <cell r="HW190">
            <v>5707</v>
          </cell>
          <cell r="HX190">
            <v>3700</v>
          </cell>
          <cell r="HY190">
            <v>5262</v>
          </cell>
          <cell r="HZ190">
            <v>7020</v>
          </cell>
          <cell r="IA190">
            <v>27294</v>
          </cell>
          <cell r="IB190">
            <v>5192</v>
          </cell>
          <cell r="IC190">
            <v>332</v>
          </cell>
          <cell r="ID190">
            <v>3496</v>
          </cell>
          <cell r="IE190">
            <v>8994</v>
          </cell>
          <cell r="IF190">
            <v>5804</v>
          </cell>
          <cell r="IG190">
            <v>4261</v>
          </cell>
          <cell r="IH190">
            <v>10973</v>
          </cell>
          <cell r="II190">
            <v>21064</v>
          </cell>
          <cell r="IJ190">
            <v>12463</v>
          </cell>
          <cell r="IK190">
            <v>12433</v>
          </cell>
          <cell r="IL190">
            <v>8130</v>
          </cell>
          <cell r="IM190">
            <v>4825</v>
          </cell>
          <cell r="IN190">
            <v>1353</v>
          </cell>
          <cell r="IO190">
            <v>2280</v>
          </cell>
          <cell r="IP190">
            <v>6130</v>
          </cell>
          <cell r="IQ190">
            <v>14535</v>
          </cell>
        </row>
        <row r="191">
          <cell r="B191">
            <v>7751</v>
          </cell>
          <cell r="C191">
            <v>1388</v>
          </cell>
          <cell r="D191">
            <v>9121</v>
          </cell>
          <cell r="E191">
            <v>2584</v>
          </cell>
          <cell r="F191">
            <v>3207</v>
          </cell>
          <cell r="G191">
            <v>2201</v>
          </cell>
          <cell r="H191">
            <v>3877</v>
          </cell>
          <cell r="I191">
            <v>10643</v>
          </cell>
          <cell r="J191">
            <v>1935</v>
          </cell>
          <cell r="K191">
            <v>12211</v>
          </cell>
          <cell r="L191">
            <v>6388</v>
          </cell>
          <cell r="M191">
            <v>5913</v>
          </cell>
          <cell r="N191">
            <v>3662</v>
          </cell>
          <cell r="O191">
            <v>4930</v>
          </cell>
          <cell r="P191">
            <v>6938</v>
          </cell>
          <cell r="Q191">
            <v>27157</v>
          </cell>
          <cell r="R191">
            <v>5182</v>
          </cell>
          <cell r="S191">
            <v>314</v>
          </cell>
          <cell r="T191">
            <v>3550</v>
          </cell>
          <cell r="U191">
            <v>9006</v>
          </cell>
          <cell r="V191">
            <v>5862</v>
          </cell>
          <cell r="W191">
            <v>4291</v>
          </cell>
          <cell r="X191">
            <v>10935</v>
          </cell>
          <cell r="Y191">
            <v>21094</v>
          </cell>
          <cell r="Z191">
            <v>12514</v>
          </cell>
          <cell r="AA191">
            <v>13194</v>
          </cell>
          <cell r="AB191">
            <v>8461</v>
          </cell>
          <cell r="AC191">
            <v>4950</v>
          </cell>
          <cell r="AD191">
            <v>1447</v>
          </cell>
          <cell r="AE191">
            <v>2235</v>
          </cell>
          <cell r="AF191">
            <v>6349</v>
          </cell>
          <cell r="AG191">
            <v>14970</v>
          </cell>
          <cell r="AH191">
            <v>3450</v>
          </cell>
          <cell r="AI191">
            <v>3779</v>
          </cell>
          <cell r="AJ191">
            <v>7197</v>
          </cell>
          <cell r="AK191">
            <v>13502</v>
          </cell>
          <cell r="AL191">
            <v>10666</v>
          </cell>
          <cell r="AM191">
            <v>23648</v>
          </cell>
          <cell r="AN191">
            <v>1298</v>
          </cell>
          <cell r="AO191">
            <v>7184</v>
          </cell>
          <cell r="AP191">
            <v>8469</v>
          </cell>
          <cell r="AQ191">
            <v>2557</v>
          </cell>
          <cell r="AR191">
            <v>14988</v>
          </cell>
          <cell r="AS191">
            <v>17106</v>
          </cell>
          <cell r="AT191">
            <v>10259</v>
          </cell>
          <cell r="AU191">
            <v>16754</v>
          </cell>
          <cell r="AV191">
            <v>15863</v>
          </cell>
          <cell r="AW191">
            <v>17051</v>
          </cell>
          <cell r="AX191">
            <v>2435</v>
          </cell>
          <cell r="AY191">
            <v>6384</v>
          </cell>
          <cell r="AZ191">
            <v>29283</v>
          </cell>
          <cell r="BA191">
            <v>277727</v>
          </cell>
          <cell r="BB191">
            <v>24684</v>
          </cell>
          <cell r="BC191">
            <v>638</v>
          </cell>
          <cell r="BD191">
            <v>302735</v>
          </cell>
          <cell r="BE191">
            <v>-2.5</v>
          </cell>
          <cell r="BF191">
            <v>1.5</v>
          </cell>
          <cell r="BG191">
            <v>-1.8</v>
          </cell>
          <cell r="BH191">
            <v>-0.5</v>
          </cell>
          <cell r="BI191">
            <v>1.9</v>
          </cell>
          <cell r="BJ191">
            <v>7.9</v>
          </cell>
          <cell r="BK191">
            <v>0.6</v>
          </cell>
          <cell r="BL191">
            <v>1.3</v>
          </cell>
          <cell r="BM191">
            <v>1.4</v>
          </cell>
          <cell r="BN191">
            <v>1.4</v>
          </cell>
          <cell r="BO191">
            <v>-0.7</v>
          </cell>
          <cell r="BP191">
            <v>-0.2</v>
          </cell>
          <cell r="BQ191">
            <v>0.6</v>
          </cell>
          <cell r="BR191">
            <v>-1.4</v>
          </cell>
          <cell r="BS191">
            <v>-1.8</v>
          </cell>
          <cell r="BT191">
            <v>-0.8</v>
          </cell>
          <cell r="BU191">
            <v>-0.2</v>
          </cell>
          <cell r="BV191">
            <v>0.6</v>
          </cell>
          <cell r="BW191">
            <v>-0.4</v>
          </cell>
          <cell r="BX191">
            <v>-0.3</v>
          </cell>
          <cell r="BY191">
            <v>0.4</v>
          </cell>
          <cell r="BZ191">
            <v>5.2</v>
          </cell>
          <cell r="CA191">
            <v>-0.9</v>
          </cell>
          <cell r="CB191">
            <v>0.5</v>
          </cell>
          <cell r="CC191">
            <v>0.2</v>
          </cell>
          <cell r="CD191">
            <v>1.6</v>
          </cell>
          <cell r="CE191">
            <v>1.3</v>
          </cell>
          <cell r="CF191">
            <v>1.3</v>
          </cell>
          <cell r="CG191">
            <v>2.5</v>
          </cell>
          <cell r="CH191">
            <v>-0.2</v>
          </cell>
          <cell r="CI191">
            <v>0.4</v>
          </cell>
          <cell r="CJ191">
            <v>0.9</v>
          </cell>
          <cell r="CK191">
            <v>0.6</v>
          </cell>
          <cell r="CL191">
            <v>0.4</v>
          </cell>
          <cell r="CM191">
            <v>0.5</v>
          </cell>
          <cell r="CN191">
            <v>2.4</v>
          </cell>
          <cell r="CO191">
            <v>-0.8</v>
          </cell>
          <cell r="CP191">
            <v>1.3</v>
          </cell>
          <cell r="CQ191">
            <v>-2.2999999999999998</v>
          </cell>
          <cell r="CR191">
            <v>-1.7</v>
          </cell>
          <cell r="CS191">
            <v>-1.9</v>
          </cell>
          <cell r="CT191">
            <v>1.2</v>
          </cell>
          <cell r="CU191">
            <v>0.4</v>
          </cell>
          <cell r="CV191">
            <v>0.6</v>
          </cell>
          <cell r="CW191">
            <v>1.1000000000000001</v>
          </cell>
          <cell r="CX191">
            <v>0.4</v>
          </cell>
          <cell r="CY191">
            <v>0.5</v>
          </cell>
          <cell r="CZ191">
            <v>1.1000000000000001</v>
          </cell>
          <cell r="DA191">
            <v>2</v>
          </cell>
          <cell r="DB191">
            <v>-0.5</v>
          </cell>
          <cell r="DC191">
            <v>1.3</v>
          </cell>
          <cell r="DD191">
            <v>0.5</v>
          </cell>
          <cell r="DE191">
            <v>0.3</v>
          </cell>
          <cell r="DF191">
            <v>0.7</v>
          </cell>
          <cell r="DG191">
            <v>7671</v>
          </cell>
          <cell r="DH191">
            <v>1480</v>
          </cell>
          <cell r="DI191">
            <v>9151</v>
          </cell>
          <cell r="DJ191">
            <v>2612</v>
          </cell>
          <cell r="DK191">
            <v>3260</v>
          </cell>
          <cell r="DL191">
            <v>2238</v>
          </cell>
          <cell r="DM191">
            <v>3912</v>
          </cell>
          <cell r="DN191">
            <v>10782</v>
          </cell>
          <cell r="DO191">
            <v>1933</v>
          </cell>
          <cell r="DP191">
            <v>12350</v>
          </cell>
          <cell r="DQ191">
            <v>6380</v>
          </cell>
          <cell r="DR191">
            <v>6050</v>
          </cell>
          <cell r="DS191">
            <v>3597</v>
          </cell>
          <cell r="DT191">
            <v>4839</v>
          </cell>
          <cell r="DU191">
            <v>6965</v>
          </cell>
          <cell r="DV191">
            <v>27080</v>
          </cell>
          <cell r="DW191">
            <v>5198</v>
          </cell>
          <cell r="DX191">
            <v>311</v>
          </cell>
          <cell r="DY191">
            <v>3584</v>
          </cell>
          <cell r="DZ191">
            <v>9056</v>
          </cell>
          <cell r="EA191">
            <v>5810</v>
          </cell>
          <cell r="EB191">
            <v>4344</v>
          </cell>
          <cell r="EC191">
            <v>10921</v>
          </cell>
          <cell r="ED191">
            <v>21088</v>
          </cell>
          <cell r="EE191">
            <v>12501</v>
          </cell>
          <cell r="EF191">
            <v>13264</v>
          </cell>
          <cell r="EG191">
            <v>8583</v>
          </cell>
          <cell r="EH191">
            <v>4847</v>
          </cell>
          <cell r="EI191">
            <v>1465</v>
          </cell>
          <cell r="EJ191">
            <v>2126</v>
          </cell>
          <cell r="EK191">
            <v>6364</v>
          </cell>
          <cell r="EL191">
            <v>14832</v>
          </cell>
          <cell r="EM191">
            <v>3454</v>
          </cell>
          <cell r="EN191">
            <v>3764</v>
          </cell>
          <cell r="EO191">
            <v>7188</v>
          </cell>
          <cell r="EP191">
            <v>13556</v>
          </cell>
          <cell r="EQ191">
            <v>10639</v>
          </cell>
          <cell r="ER191">
            <v>23689</v>
          </cell>
          <cell r="ES191">
            <v>1306</v>
          </cell>
          <cell r="ET191">
            <v>7151</v>
          </cell>
          <cell r="EU191">
            <v>8450</v>
          </cell>
          <cell r="EV191">
            <v>2583</v>
          </cell>
          <cell r="EW191">
            <v>15010</v>
          </cell>
          <cell r="EX191">
            <v>17172</v>
          </cell>
          <cell r="EY191">
            <v>10326</v>
          </cell>
          <cell r="EZ191">
            <v>16166</v>
          </cell>
          <cell r="FA191">
            <v>15865</v>
          </cell>
          <cell r="FB191">
            <v>16961</v>
          </cell>
          <cell r="FC191">
            <v>2457</v>
          </cell>
          <cell r="FD191">
            <v>6378</v>
          </cell>
          <cell r="FE191">
            <v>29291</v>
          </cell>
          <cell r="FF191">
            <v>277323</v>
          </cell>
          <cell r="FG191">
            <v>24760</v>
          </cell>
          <cell r="FH191">
            <v>862</v>
          </cell>
          <cell r="FI191">
            <v>302626</v>
          </cell>
          <cell r="FJ191">
            <v>-3.6</v>
          </cell>
          <cell r="FK191">
            <v>15.5</v>
          </cell>
          <cell r="FL191">
            <v>-0.4</v>
          </cell>
          <cell r="FM191">
            <v>1.4</v>
          </cell>
          <cell r="FN191">
            <v>4.5</v>
          </cell>
          <cell r="FO191">
            <v>11.8</v>
          </cell>
          <cell r="FP191">
            <v>3.3</v>
          </cell>
          <cell r="FQ191">
            <v>3.8</v>
          </cell>
          <cell r="FR191">
            <v>-2.6</v>
          </cell>
          <cell r="FS191">
            <v>3</v>
          </cell>
          <cell r="FT191">
            <v>-0.3</v>
          </cell>
          <cell r="FU191">
            <v>4.8</v>
          </cell>
          <cell r="FV191">
            <v>-1.7</v>
          </cell>
          <cell r="FW191">
            <v>-5.0999999999999996</v>
          </cell>
          <cell r="FX191">
            <v>-1.7</v>
          </cell>
          <cell r="FY191">
            <v>-1.1000000000000001</v>
          </cell>
          <cell r="FZ191">
            <v>0</v>
          </cell>
          <cell r="GA191">
            <v>-0.6</v>
          </cell>
          <cell r="GB191">
            <v>0.6</v>
          </cell>
          <cell r="GC191">
            <v>0.1</v>
          </cell>
          <cell r="GD191">
            <v>0.2</v>
          </cell>
          <cell r="GE191">
            <v>8.1</v>
          </cell>
          <cell r="GF191">
            <v>-1.8</v>
          </cell>
          <cell r="GG191">
            <v>0.5</v>
          </cell>
          <cell r="GH191">
            <v>0.5</v>
          </cell>
          <cell r="GI191">
            <v>2.5</v>
          </cell>
          <cell r="GJ191">
            <v>3</v>
          </cell>
          <cell r="GK191">
            <v>-2</v>
          </cell>
          <cell r="GL191">
            <v>5.0999999999999996</v>
          </cell>
          <cell r="GM191">
            <v>-7.5</v>
          </cell>
          <cell r="GN191">
            <v>0.9</v>
          </cell>
          <cell r="GO191">
            <v>-0.5</v>
          </cell>
          <cell r="GP191">
            <v>0.1</v>
          </cell>
          <cell r="GQ191">
            <v>-0.8</v>
          </cell>
          <cell r="GR191">
            <v>-0.3</v>
          </cell>
          <cell r="GS191">
            <v>3.3</v>
          </cell>
          <cell r="GT191">
            <v>-2.5</v>
          </cell>
          <cell r="GU191">
            <v>1.2</v>
          </cell>
          <cell r="GV191">
            <v>-2.9</v>
          </cell>
          <cell r="GW191">
            <v>-5.8</v>
          </cell>
          <cell r="GX191">
            <v>-5.0999999999999996</v>
          </cell>
          <cell r="GY191">
            <v>3.7</v>
          </cell>
          <cell r="GZ191">
            <v>0.5</v>
          </cell>
          <cell r="HA191">
            <v>1.4</v>
          </cell>
          <cell r="HB191">
            <v>1.9</v>
          </cell>
          <cell r="HC191">
            <v>-4.5999999999999996</v>
          </cell>
          <cell r="HD191">
            <v>0.5</v>
          </cell>
          <cell r="HE191">
            <v>0.6</v>
          </cell>
          <cell r="HF191">
            <v>0.8</v>
          </cell>
          <cell r="HG191">
            <v>-1.1000000000000001</v>
          </cell>
          <cell r="HH191">
            <v>1.4</v>
          </cell>
          <cell r="HI191">
            <v>0.2</v>
          </cell>
          <cell r="HJ191">
            <v>0.7</v>
          </cell>
          <cell r="HK191">
            <v>0.7</v>
          </cell>
          <cell r="HL191">
            <v>4899</v>
          </cell>
          <cell r="HM191">
            <v>1484</v>
          </cell>
          <cell r="HN191">
            <v>6470</v>
          </cell>
          <cell r="HO191">
            <v>2680</v>
          </cell>
          <cell r="HP191">
            <v>3461</v>
          </cell>
          <cell r="HQ191">
            <v>2286</v>
          </cell>
          <cell r="HR191">
            <v>3928</v>
          </cell>
          <cell r="HS191">
            <v>11178</v>
          </cell>
          <cell r="HT191">
            <v>1901</v>
          </cell>
          <cell r="HU191">
            <v>12713</v>
          </cell>
          <cell r="HV191">
            <v>6280</v>
          </cell>
          <cell r="HW191">
            <v>6214</v>
          </cell>
          <cell r="HX191">
            <v>3646</v>
          </cell>
          <cell r="HY191">
            <v>5038</v>
          </cell>
          <cell r="HZ191">
            <v>7246</v>
          </cell>
          <cell r="IA191">
            <v>27643</v>
          </cell>
          <cell r="IB191">
            <v>5342</v>
          </cell>
          <cell r="IC191">
            <v>354</v>
          </cell>
          <cell r="ID191">
            <v>3579</v>
          </cell>
          <cell r="IE191">
            <v>9249</v>
          </cell>
          <cell r="IF191">
            <v>6041</v>
          </cell>
          <cell r="IG191">
            <v>4197</v>
          </cell>
          <cell r="IH191">
            <v>11107</v>
          </cell>
          <cell r="II191">
            <v>21358</v>
          </cell>
          <cell r="IJ191">
            <v>12636</v>
          </cell>
          <cell r="IK191">
            <v>12976</v>
          </cell>
          <cell r="IL191">
            <v>8573</v>
          </cell>
          <cell r="IM191">
            <v>4871</v>
          </cell>
          <cell r="IN191">
            <v>1541</v>
          </cell>
          <cell r="IO191">
            <v>2179</v>
          </cell>
          <cell r="IP191">
            <v>6421</v>
          </cell>
          <cell r="IQ191">
            <v>15060</v>
          </cell>
        </row>
        <row r="192">
          <cell r="B192">
            <v>7734</v>
          </cell>
          <cell r="C192">
            <v>1367</v>
          </cell>
          <cell r="D192">
            <v>9084</v>
          </cell>
          <cell r="E192">
            <v>2565</v>
          </cell>
          <cell r="F192">
            <v>3353</v>
          </cell>
          <cell r="G192">
            <v>2389</v>
          </cell>
          <cell r="H192">
            <v>3910</v>
          </cell>
          <cell r="I192">
            <v>10905</v>
          </cell>
          <cell r="J192">
            <v>1943</v>
          </cell>
          <cell r="K192">
            <v>12488</v>
          </cell>
          <cell r="L192">
            <v>6374</v>
          </cell>
          <cell r="M192">
            <v>5844</v>
          </cell>
          <cell r="N192">
            <v>3680</v>
          </cell>
          <cell r="O192">
            <v>4949</v>
          </cell>
          <cell r="P192">
            <v>6783</v>
          </cell>
          <cell r="Q192">
            <v>26994</v>
          </cell>
          <cell r="R192">
            <v>5191</v>
          </cell>
          <cell r="S192">
            <v>313</v>
          </cell>
          <cell r="T192">
            <v>3528</v>
          </cell>
          <cell r="U192">
            <v>8990</v>
          </cell>
          <cell r="V192">
            <v>5926</v>
          </cell>
          <cell r="W192">
            <v>4530</v>
          </cell>
          <cell r="X192">
            <v>10896</v>
          </cell>
          <cell r="Y192">
            <v>21317</v>
          </cell>
          <cell r="Z192">
            <v>12558</v>
          </cell>
          <cell r="AA192">
            <v>13340</v>
          </cell>
          <cell r="AB192">
            <v>8490</v>
          </cell>
          <cell r="AC192">
            <v>5033</v>
          </cell>
          <cell r="AD192">
            <v>1481</v>
          </cell>
          <cell r="AE192">
            <v>2262</v>
          </cell>
          <cell r="AF192">
            <v>6349</v>
          </cell>
          <cell r="AG192">
            <v>15110</v>
          </cell>
          <cell r="AH192">
            <v>3452</v>
          </cell>
          <cell r="AI192">
            <v>3765</v>
          </cell>
          <cell r="AJ192">
            <v>7180</v>
          </cell>
          <cell r="AK192">
            <v>13773</v>
          </cell>
          <cell r="AL192">
            <v>10556</v>
          </cell>
          <cell r="AM192">
            <v>23871</v>
          </cell>
          <cell r="AN192">
            <v>1285</v>
          </cell>
          <cell r="AO192">
            <v>7091</v>
          </cell>
          <cell r="AP192">
            <v>8367</v>
          </cell>
          <cell r="AQ192">
            <v>2603</v>
          </cell>
          <cell r="AR192">
            <v>15079</v>
          </cell>
          <cell r="AS192">
            <v>17271</v>
          </cell>
          <cell r="AT192">
            <v>10413</v>
          </cell>
          <cell r="AU192">
            <v>17098</v>
          </cell>
          <cell r="AV192">
            <v>15931</v>
          </cell>
          <cell r="AW192">
            <v>17212</v>
          </cell>
          <cell r="AX192">
            <v>2469</v>
          </cell>
          <cell r="AY192">
            <v>6325</v>
          </cell>
          <cell r="AZ192">
            <v>29654</v>
          </cell>
          <cell r="BA192">
            <v>279575</v>
          </cell>
          <cell r="BB192">
            <v>24840</v>
          </cell>
          <cell r="BC192">
            <v>705</v>
          </cell>
          <cell r="BD192">
            <v>304809</v>
          </cell>
          <cell r="BE192">
            <v>-0.2</v>
          </cell>
          <cell r="BF192">
            <v>-1.5</v>
          </cell>
          <cell r="BG192">
            <v>-0.4</v>
          </cell>
          <cell r="BH192">
            <v>-0.7</v>
          </cell>
          <cell r="BI192">
            <v>4.5999999999999996</v>
          </cell>
          <cell r="BJ192">
            <v>8.6</v>
          </cell>
          <cell r="BK192">
            <v>0.9</v>
          </cell>
          <cell r="BL192">
            <v>2.5</v>
          </cell>
          <cell r="BM192">
            <v>0.4</v>
          </cell>
          <cell r="BN192">
            <v>2.2999999999999998</v>
          </cell>
          <cell r="BO192">
            <v>-0.2</v>
          </cell>
          <cell r="BP192">
            <v>-1.2</v>
          </cell>
          <cell r="BQ192">
            <v>0.5</v>
          </cell>
          <cell r="BR192">
            <v>0.4</v>
          </cell>
          <cell r="BS192">
            <v>-2.2000000000000002</v>
          </cell>
          <cell r="BT192">
            <v>-0.6</v>
          </cell>
          <cell r="BU192">
            <v>0.2</v>
          </cell>
          <cell r="BV192">
            <v>-0.2</v>
          </cell>
          <cell r="BW192">
            <v>-0.6</v>
          </cell>
          <cell r="BX192">
            <v>-0.2</v>
          </cell>
          <cell r="BY192">
            <v>1.1000000000000001</v>
          </cell>
          <cell r="BZ192">
            <v>5.6</v>
          </cell>
          <cell r="CA192">
            <v>-0.4</v>
          </cell>
          <cell r="CB192">
            <v>1.1000000000000001</v>
          </cell>
          <cell r="CC192">
            <v>0.4</v>
          </cell>
          <cell r="CD192">
            <v>1.1000000000000001</v>
          </cell>
          <cell r="CE192">
            <v>0.3</v>
          </cell>
          <cell r="CF192">
            <v>1.7</v>
          </cell>
          <cell r="CG192">
            <v>2.4</v>
          </cell>
          <cell r="CH192">
            <v>1.2</v>
          </cell>
          <cell r="CI192">
            <v>0</v>
          </cell>
          <cell r="CJ192">
            <v>0.9</v>
          </cell>
          <cell r="CK192">
            <v>0.1</v>
          </cell>
          <cell r="CL192">
            <v>-0.4</v>
          </cell>
          <cell r="CM192">
            <v>-0.2</v>
          </cell>
          <cell r="CN192">
            <v>2</v>
          </cell>
          <cell r="CO192">
            <v>-1</v>
          </cell>
          <cell r="CP192">
            <v>0.9</v>
          </cell>
          <cell r="CQ192">
            <v>-1</v>
          </cell>
          <cell r="CR192">
            <v>-1.3</v>
          </cell>
          <cell r="CS192">
            <v>-1.2</v>
          </cell>
          <cell r="CT192">
            <v>1.8</v>
          </cell>
          <cell r="CU192">
            <v>0.6</v>
          </cell>
          <cell r="CV192">
            <v>1</v>
          </cell>
          <cell r="CW192">
            <v>1.5</v>
          </cell>
          <cell r="CX192">
            <v>2.1</v>
          </cell>
          <cell r="CY192">
            <v>0.4</v>
          </cell>
          <cell r="CZ192">
            <v>0.9</v>
          </cell>
          <cell r="DA192">
            <v>1.4</v>
          </cell>
          <cell r="DB192">
            <v>-0.9</v>
          </cell>
          <cell r="DC192">
            <v>1.3</v>
          </cell>
          <cell r="DD192">
            <v>0.7</v>
          </cell>
          <cell r="DE192">
            <v>0.6</v>
          </cell>
          <cell r="DF192">
            <v>0.7</v>
          </cell>
          <cell r="DG192">
            <v>7662</v>
          </cell>
          <cell r="DH192">
            <v>1361</v>
          </cell>
          <cell r="DI192">
            <v>9007</v>
          </cell>
          <cell r="DJ192">
            <v>2551</v>
          </cell>
          <cell r="DK192">
            <v>3306</v>
          </cell>
          <cell r="DL192">
            <v>2366</v>
          </cell>
          <cell r="DM192">
            <v>3894</v>
          </cell>
          <cell r="DN192">
            <v>10800</v>
          </cell>
          <cell r="DO192">
            <v>1879</v>
          </cell>
          <cell r="DP192">
            <v>12332</v>
          </cell>
          <cell r="DQ192">
            <v>6422</v>
          </cell>
          <cell r="DR192">
            <v>5869</v>
          </cell>
          <cell r="DS192">
            <v>3667</v>
          </cell>
          <cell r="DT192">
            <v>4904</v>
          </cell>
          <cell r="DU192">
            <v>6741</v>
          </cell>
          <cell r="DV192">
            <v>26957</v>
          </cell>
          <cell r="DW192">
            <v>5139</v>
          </cell>
          <cell r="DX192">
            <v>319</v>
          </cell>
          <cell r="DY192">
            <v>3489</v>
          </cell>
          <cell r="DZ192">
            <v>8897</v>
          </cell>
          <cell r="EA192">
            <v>6028</v>
          </cell>
          <cell r="EB192">
            <v>4441</v>
          </cell>
          <cell r="EC192">
            <v>10876</v>
          </cell>
          <cell r="ED192">
            <v>21301</v>
          </cell>
          <cell r="EE192">
            <v>12586</v>
          </cell>
          <cell r="EF192">
            <v>13331</v>
          </cell>
          <cell r="EG192">
            <v>8419</v>
          </cell>
          <cell r="EH192">
            <v>5056</v>
          </cell>
          <cell r="EI192">
            <v>1472</v>
          </cell>
          <cell r="EJ192">
            <v>2315</v>
          </cell>
          <cell r="EK192">
            <v>6336</v>
          </cell>
          <cell r="EL192">
            <v>15150</v>
          </cell>
          <cell r="EM192">
            <v>3456</v>
          </cell>
          <cell r="EN192">
            <v>3800</v>
          </cell>
          <cell r="EO192">
            <v>7224</v>
          </cell>
          <cell r="EP192">
            <v>13779</v>
          </cell>
          <cell r="EQ192">
            <v>10550</v>
          </cell>
          <cell r="ER192">
            <v>23876</v>
          </cell>
          <cell r="ES192">
            <v>1260</v>
          </cell>
          <cell r="ET192">
            <v>6906</v>
          </cell>
          <cell r="EU192">
            <v>8161</v>
          </cell>
          <cell r="EV192">
            <v>2603</v>
          </cell>
          <cell r="EW192">
            <v>15000</v>
          </cell>
          <cell r="EX192">
            <v>17205</v>
          </cell>
          <cell r="EY192">
            <v>10353</v>
          </cell>
          <cell r="EZ192">
            <v>17453</v>
          </cell>
          <cell r="FA192">
            <v>15932</v>
          </cell>
          <cell r="FB192">
            <v>17402</v>
          </cell>
          <cell r="FC192">
            <v>2425</v>
          </cell>
          <cell r="FD192">
            <v>6316</v>
          </cell>
          <cell r="FE192">
            <v>29661</v>
          </cell>
          <cell r="FF192">
            <v>279482</v>
          </cell>
          <cell r="FG192">
            <v>24745</v>
          </cell>
          <cell r="FH192">
            <v>879</v>
          </cell>
          <cell r="FI192">
            <v>304850</v>
          </cell>
          <cell r="FJ192">
            <v>-0.1</v>
          </cell>
          <cell r="FK192">
            <v>-8.1</v>
          </cell>
          <cell r="FL192">
            <v>-1.6</v>
          </cell>
          <cell r="FM192">
            <v>-2.2999999999999998</v>
          </cell>
          <cell r="FN192">
            <v>1.4</v>
          </cell>
          <cell r="FO192">
            <v>5.7</v>
          </cell>
          <cell r="FP192">
            <v>-0.4</v>
          </cell>
          <cell r="FQ192">
            <v>0.2</v>
          </cell>
          <cell r="FR192">
            <v>-2.8</v>
          </cell>
          <cell r="FS192">
            <v>-0.1</v>
          </cell>
          <cell r="FT192">
            <v>0.6</v>
          </cell>
          <cell r="FU192">
            <v>-3</v>
          </cell>
          <cell r="FV192">
            <v>2</v>
          </cell>
          <cell r="FW192">
            <v>1.3</v>
          </cell>
          <cell r="FX192">
            <v>-3.2</v>
          </cell>
          <cell r="FY192">
            <v>-0.5</v>
          </cell>
          <cell r="FZ192">
            <v>-1.1000000000000001</v>
          </cell>
          <cell r="GA192">
            <v>2.6</v>
          </cell>
          <cell r="GB192">
            <v>-2.7</v>
          </cell>
          <cell r="GC192">
            <v>-1.8</v>
          </cell>
          <cell r="GD192">
            <v>3.7</v>
          </cell>
          <cell r="GE192">
            <v>2.2000000000000002</v>
          </cell>
          <cell r="GF192">
            <v>-0.4</v>
          </cell>
          <cell r="GG192">
            <v>1</v>
          </cell>
          <cell r="GH192">
            <v>0.7</v>
          </cell>
          <cell r="GI192">
            <v>0.5</v>
          </cell>
          <cell r="GJ192">
            <v>-1.9</v>
          </cell>
          <cell r="GK192">
            <v>4.3</v>
          </cell>
          <cell r="GL192">
            <v>0.5</v>
          </cell>
          <cell r="GM192">
            <v>8.9</v>
          </cell>
          <cell r="GN192">
            <v>-0.4</v>
          </cell>
          <cell r="GO192">
            <v>2.1</v>
          </cell>
          <cell r="GP192">
            <v>0</v>
          </cell>
          <cell r="GQ192">
            <v>1</v>
          </cell>
          <cell r="GR192">
            <v>0.5</v>
          </cell>
          <cell r="GS192">
            <v>1.6</v>
          </cell>
          <cell r="GT192">
            <v>-0.8</v>
          </cell>
          <cell r="GU192">
            <v>0.8</v>
          </cell>
          <cell r="GV192">
            <v>-3.5</v>
          </cell>
          <cell r="GW192">
            <v>-3.4</v>
          </cell>
          <cell r="GX192">
            <v>-3.4</v>
          </cell>
          <cell r="GY192">
            <v>0.8</v>
          </cell>
          <cell r="GZ192">
            <v>-0.1</v>
          </cell>
          <cell r="HA192">
            <v>0.2</v>
          </cell>
          <cell r="HB192">
            <v>0.3</v>
          </cell>
          <cell r="HC192">
            <v>8</v>
          </cell>
          <cell r="HD192">
            <v>0.4</v>
          </cell>
          <cell r="HE192">
            <v>2.6</v>
          </cell>
          <cell r="HF192">
            <v>-1.3</v>
          </cell>
          <cell r="HG192">
            <v>-1</v>
          </cell>
          <cell r="HH192">
            <v>1.3</v>
          </cell>
          <cell r="HI192">
            <v>0.8</v>
          </cell>
          <cell r="HJ192">
            <v>-0.1</v>
          </cell>
          <cell r="HK192">
            <v>0.7</v>
          </cell>
          <cell r="HL192">
            <v>12380</v>
          </cell>
          <cell r="HM192">
            <v>1366</v>
          </cell>
          <cell r="HN192">
            <v>13590</v>
          </cell>
          <cell r="HO192">
            <v>2548</v>
          </cell>
          <cell r="HP192">
            <v>3310</v>
          </cell>
          <cell r="HQ192">
            <v>2419</v>
          </cell>
          <cell r="HR192">
            <v>4002</v>
          </cell>
          <cell r="HS192">
            <v>10892</v>
          </cell>
          <cell r="HT192">
            <v>1898</v>
          </cell>
          <cell r="HU192">
            <v>12440</v>
          </cell>
          <cell r="HV192">
            <v>6882</v>
          </cell>
          <cell r="HW192">
            <v>5881</v>
          </cell>
          <cell r="HX192">
            <v>3729</v>
          </cell>
          <cell r="HY192">
            <v>4913</v>
          </cell>
          <cell r="HZ192">
            <v>6978</v>
          </cell>
          <cell r="IA192">
            <v>27718</v>
          </cell>
          <cell r="IB192">
            <v>5021</v>
          </cell>
          <cell r="IC192">
            <v>298</v>
          </cell>
          <cell r="ID192">
            <v>3506</v>
          </cell>
          <cell r="IE192">
            <v>8773</v>
          </cell>
          <cell r="IF192">
            <v>6317</v>
          </cell>
          <cell r="IG192">
            <v>4587</v>
          </cell>
          <cell r="IH192">
            <v>11427</v>
          </cell>
          <cell r="II192">
            <v>22293</v>
          </cell>
          <cell r="IJ192">
            <v>12964</v>
          </cell>
          <cell r="IK192">
            <v>14680</v>
          </cell>
          <cell r="IL192">
            <v>8843</v>
          </cell>
          <cell r="IM192">
            <v>5370</v>
          </cell>
          <cell r="IN192">
            <v>1514</v>
          </cell>
          <cell r="IO192">
            <v>2333</v>
          </cell>
          <cell r="IP192">
            <v>6685</v>
          </cell>
          <cell r="IQ192">
            <v>15866</v>
          </cell>
        </row>
        <row r="193">
          <cell r="B193">
            <v>7927</v>
          </cell>
          <cell r="C193">
            <v>1312</v>
          </cell>
          <cell r="D193">
            <v>9209</v>
          </cell>
          <cell r="E193">
            <v>2528</v>
          </cell>
          <cell r="F193">
            <v>3602</v>
          </cell>
          <cell r="G193">
            <v>2495</v>
          </cell>
          <cell r="H193">
            <v>3903</v>
          </cell>
          <cell r="I193">
            <v>11211</v>
          </cell>
          <cell r="J193">
            <v>1956</v>
          </cell>
          <cell r="K193">
            <v>12809</v>
          </cell>
          <cell r="L193">
            <v>6405</v>
          </cell>
          <cell r="M193">
            <v>5758</v>
          </cell>
          <cell r="N193">
            <v>3649</v>
          </cell>
          <cell r="O193">
            <v>5107</v>
          </cell>
          <cell r="P193">
            <v>6717</v>
          </cell>
          <cell r="Q193">
            <v>27021</v>
          </cell>
          <cell r="R193">
            <v>5225</v>
          </cell>
          <cell r="S193">
            <v>310</v>
          </cell>
          <cell r="T193">
            <v>3507</v>
          </cell>
          <cell r="U193">
            <v>9004</v>
          </cell>
          <cell r="V193">
            <v>6028</v>
          </cell>
          <cell r="W193">
            <v>4712</v>
          </cell>
          <cell r="X193">
            <v>11067</v>
          </cell>
          <cell r="Y193">
            <v>21747</v>
          </cell>
          <cell r="Z193">
            <v>12703</v>
          </cell>
          <cell r="AA193">
            <v>13379</v>
          </cell>
          <cell r="AB193">
            <v>8486</v>
          </cell>
          <cell r="AC193">
            <v>5119</v>
          </cell>
          <cell r="AD193">
            <v>1507</v>
          </cell>
          <cell r="AE193">
            <v>2297</v>
          </cell>
          <cell r="AF193">
            <v>6378</v>
          </cell>
          <cell r="AG193">
            <v>15276</v>
          </cell>
          <cell r="AH193">
            <v>3470</v>
          </cell>
          <cell r="AI193">
            <v>3749</v>
          </cell>
          <cell r="AJ193">
            <v>7200</v>
          </cell>
          <cell r="AK193">
            <v>13935</v>
          </cell>
          <cell r="AL193">
            <v>10565</v>
          </cell>
          <cell r="AM193">
            <v>24067</v>
          </cell>
          <cell r="AN193">
            <v>1313</v>
          </cell>
          <cell r="AO193">
            <v>7226</v>
          </cell>
          <cell r="AP193">
            <v>8534</v>
          </cell>
          <cell r="AQ193">
            <v>2626</v>
          </cell>
          <cell r="AR193">
            <v>15088</v>
          </cell>
          <cell r="AS193">
            <v>17319</v>
          </cell>
          <cell r="AT193">
            <v>10558</v>
          </cell>
          <cell r="AU193">
            <v>17488</v>
          </cell>
          <cell r="AV193">
            <v>15987</v>
          </cell>
          <cell r="AW193">
            <v>17377</v>
          </cell>
          <cell r="AX193">
            <v>2474</v>
          </cell>
          <cell r="AY193">
            <v>6279</v>
          </cell>
          <cell r="AZ193">
            <v>29969</v>
          </cell>
          <cell r="BA193">
            <v>282217</v>
          </cell>
          <cell r="BB193">
            <v>25031</v>
          </cell>
          <cell r="BC193">
            <v>-109</v>
          </cell>
          <cell r="BD193">
            <v>306820</v>
          </cell>
          <cell r="BE193">
            <v>2.5</v>
          </cell>
          <cell r="BF193">
            <v>-4.0999999999999996</v>
          </cell>
          <cell r="BG193">
            <v>1.4</v>
          </cell>
          <cell r="BH193">
            <v>-1.4</v>
          </cell>
          <cell r="BI193">
            <v>7.4</v>
          </cell>
          <cell r="BJ193">
            <v>4.4000000000000004</v>
          </cell>
          <cell r="BK193">
            <v>-0.2</v>
          </cell>
          <cell r="BL193">
            <v>2.8</v>
          </cell>
          <cell r="BM193">
            <v>0.7</v>
          </cell>
          <cell r="BN193">
            <v>2.6</v>
          </cell>
          <cell r="BO193">
            <v>0.5</v>
          </cell>
          <cell r="BP193">
            <v>-1.5</v>
          </cell>
          <cell r="BQ193">
            <v>-0.8</v>
          </cell>
          <cell r="BR193">
            <v>3.2</v>
          </cell>
          <cell r="BS193">
            <v>-1</v>
          </cell>
          <cell r="BT193">
            <v>0.1</v>
          </cell>
          <cell r="BU193">
            <v>0.7</v>
          </cell>
          <cell r="BV193">
            <v>-1.1000000000000001</v>
          </cell>
          <cell r="BW193">
            <v>-0.6</v>
          </cell>
          <cell r="BX193">
            <v>0.2</v>
          </cell>
          <cell r="BY193">
            <v>1.7</v>
          </cell>
          <cell r="BZ193">
            <v>4</v>
          </cell>
          <cell r="CA193">
            <v>1.6</v>
          </cell>
          <cell r="CB193">
            <v>2</v>
          </cell>
          <cell r="CC193">
            <v>1.2</v>
          </cell>
          <cell r="CD193">
            <v>0.3</v>
          </cell>
          <cell r="CE193">
            <v>0</v>
          </cell>
          <cell r="CF193">
            <v>1.7</v>
          </cell>
          <cell r="CG193">
            <v>1.7</v>
          </cell>
          <cell r="CH193">
            <v>1.5</v>
          </cell>
          <cell r="CI193">
            <v>0.5</v>
          </cell>
          <cell r="CJ193">
            <v>1.1000000000000001</v>
          </cell>
          <cell r="CK193">
            <v>0.5</v>
          </cell>
          <cell r="CL193">
            <v>-0.4</v>
          </cell>
          <cell r="CM193">
            <v>0.3</v>
          </cell>
          <cell r="CN193">
            <v>1.2</v>
          </cell>
          <cell r="CO193">
            <v>0.1</v>
          </cell>
          <cell r="CP193">
            <v>0.8</v>
          </cell>
          <cell r="CQ193">
            <v>2.2000000000000002</v>
          </cell>
          <cell r="CR193">
            <v>1.9</v>
          </cell>
          <cell r="CS193">
            <v>2</v>
          </cell>
          <cell r="CT193">
            <v>0.9</v>
          </cell>
          <cell r="CU193">
            <v>0.1</v>
          </cell>
          <cell r="CV193">
            <v>0.3</v>
          </cell>
          <cell r="CW193">
            <v>1.4</v>
          </cell>
          <cell r="CX193">
            <v>2.2999999999999998</v>
          </cell>
          <cell r="CY193">
            <v>0.3</v>
          </cell>
          <cell r="CZ193">
            <v>1</v>
          </cell>
          <cell r="DA193">
            <v>0.2</v>
          </cell>
          <cell r="DB193">
            <v>-0.7</v>
          </cell>
          <cell r="DC193">
            <v>1.1000000000000001</v>
          </cell>
          <cell r="DD193">
            <v>0.9</v>
          </cell>
          <cell r="DE193">
            <v>0.8</v>
          </cell>
          <cell r="DF193">
            <v>0.7</v>
          </cell>
          <cell r="DG193">
            <v>7849</v>
          </cell>
          <cell r="DH193">
            <v>1287</v>
          </cell>
          <cell r="DI193">
            <v>9105</v>
          </cell>
          <cell r="DJ193">
            <v>2527</v>
          </cell>
          <cell r="DK193">
            <v>3503</v>
          </cell>
          <cell r="DL193">
            <v>2535</v>
          </cell>
          <cell r="DM193">
            <v>3965</v>
          </cell>
          <cell r="DN193">
            <v>11142</v>
          </cell>
          <cell r="DO193">
            <v>1994</v>
          </cell>
          <cell r="DP193">
            <v>12777</v>
          </cell>
          <cell r="DQ193">
            <v>6271</v>
          </cell>
          <cell r="DR193">
            <v>5651</v>
          </cell>
          <cell r="DS193">
            <v>3811</v>
          </cell>
          <cell r="DT193">
            <v>5155</v>
          </cell>
          <cell r="DU193">
            <v>6655</v>
          </cell>
          <cell r="DV193">
            <v>27045</v>
          </cell>
          <cell r="DW193">
            <v>5231</v>
          </cell>
          <cell r="DX193">
            <v>309</v>
          </cell>
          <cell r="DY193">
            <v>3497</v>
          </cell>
          <cell r="DZ193">
            <v>8999</v>
          </cell>
          <cell r="EA193">
            <v>5883</v>
          </cell>
          <cell r="EB193">
            <v>4841</v>
          </cell>
          <cell r="EC193">
            <v>10933</v>
          </cell>
          <cell r="ED193">
            <v>21591</v>
          </cell>
          <cell r="EE193">
            <v>12593</v>
          </cell>
          <cell r="EF193">
            <v>13383</v>
          </cell>
          <cell r="EG193">
            <v>8463</v>
          </cell>
          <cell r="EH193">
            <v>5170</v>
          </cell>
          <cell r="EI193">
            <v>1512</v>
          </cell>
          <cell r="EJ193">
            <v>2302</v>
          </cell>
          <cell r="EK193">
            <v>6342</v>
          </cell>
          <cell r="EL193">
            <v>15289</v>
          </cell>
          <cell r="EM193">
            <v>3422</v>
          </cell>
          <cell r="EN193">
            <v>3697</v>
          </cell>
          <cell r="EO193">
            <v>7093</v>
          </cell>
          <cell r="EP193">
            <v>13943</v>
          </cell>
          <cell r="EQ193">
            <v>10452</v>
          </cell>
          <cell r="ER193">
            <v>23984</v>
          </cell>
          <cell r="ES193">
            <v>1290</v>
          </cell>
          <cell r="ET193">
            <v>7208</v>
          </cell>
          <cell r="EU193">
            <v>8483</v>
          </cell>
          <cell r="EV193">
            <v>2642</v>
          </cell>
          <cell r="EW193">
            <v>15218</v>
          </cell>
          <cell r="EX193">
            <v>17458</v>
          </cell>
          <cell r="EY193">
            <v>10568</v>
          </cell>
          <cell r="EZ193">
            <v>17447</v>
          </cell>
          <cell r="FA193">
            <v>15988</v>
          </cell>
          <cell r="FB193">
            <v>17189</v>
          </cell>
          <cell r="FC193">
            <v>2506</v>
          </cell>
          <cell r="FD193">
            <v>6295</v>
          </cell>
          <cell r="FE193">
            <v>29973</v>
          </cell>
          <cell r="FF193">
            <v>281523</v>
          </cell>
          <cell r="FG193">
            <v>25027</v>
          </cell>
          <cell r="FH193">
            <v>927</v>
          </cell>
          <cell r="FI193">
            <v>307103</v>
          </cell>
          <cell r="FJ193">
            <v>2.4</v>
          </cell>
          <cell r="FK193">
            <v>-5.4</v>
          </cell>
          <cell r="FL193">
            <v>1.1000000000000001</v>
          </cell>
          <cell r="FM193">
            <v>-0.9</v>
          </cell>
          <cell r="FN193">
            <v>6</v>
          </cell>
          <cell r="FO193">
            <v>7.2</v>
          </cell>
          <cell r="FP193">
            <v>1.8</v>
          </cell>
          <cell r="FQ193">
            <v>3.2</v>
          </cell>
          <cell r="FR193">
            <v>6.1</v>
          </cell>
          <cell r="FS193">
            <v>3.6</v>
          </cell>
          <cell r="FT193">
            <v>-2.4</v>
          </cell>
          <cell r="FU193">
            <v>-3.7</v>
          </cell>
          <cell r="FV193">
            <v>3.9</v>
          </cell>
          <cell r="FW193">
            <v>5.0999999999999996</v>
          </cell>
          <cell r="FX193">
            <v>-1.3</v>
          </cell>
          <cell r="FY193">
            <v>0.3</v>
          </cell>
          <cell r="FZ193">
            <v>1.8</v>
          </cell>
          <cell r="GA193">
            <v>-3</v>
          </cell>
          <cell r="GB193">
            <v>0.2</v>
          </cell>
          <cell r="GC193">
            <v>1.1000000000000001</v>
          </cell>
          <cell r="GD193">
            <v>-2.4</v>
          </cell>
          <cell r="GE193">
            <v>9</v>
          </cell>
          <cell r="GF193">
            <v>0.5</v>
          </cell>
          <cell r="GG193">
            <v>1.4</v>
          </cell>
          <cell r="GH193">
            <v>0.1</v>
          </cell>
          <cell r="GI193">
            <v>0.4</v>
          </cell>
          <cell r="GJ193">
            <v>0.5</v>
          </cell>
          <cell r="GK193">
            <v>2.2999999999999998</v>
          </cell>
          <cell r="GL193">
            <v>2.7</v>
          </cell>
          <cell r="GM193">
            <v>-0.6</v>
          </cell>
          <cell r="GN193">
            <v>0.1</v>
          </cell>
          <cell r="GO193">
            <v>0.9</v>
          </cell>
          <cell r="GP193">
            <v>-1</v>
          </cell>
          <cell r="GQ193">
            <v>-2.7</v>
          </cell>
          <cell r="GR193">
            <v>-1.8</v>
          </cell>
          <cell r="GS193">
            <v>1.2</v>
          </cell>
          <cell r="GT193">
            <v>-0.9</v>
          </cell>
          <cell r="GU193">
            <v>0.5</v>
          </cell>
          <cell r="GV193">
            <v>2.4</v>
          </cell>
          <cell r="GW193">
            <v>4.4000000000000004</v>
          </cell>
          <cell r="GX193">
            <v>3.9</v>
          </cell>
          <cell r="GY193">
            <v>1.5</v>
          </cell>
          <cell r="GZ193">
            <v>1.5</v>
          </cell>
          <cell r="HA193">
            <v>1.5</v>
          </cell>
          <cell r="HB193">
            <v>2.1</v>
          </cell>
          <cell r="HC193">
            <v>0</v>
          </cell>
          <cell r="HD193">
            <v>0.4</v>
          </cell>
          <cell r="HE193">
            <v>-1.2</v>
          </cell>
          <cell r="HF193">
            <v>3.3</v>
          </cell>
          <cell r="HG193">
            <v>-0.3</v>
          </cell>
          <cell r="HH193">
            <v>1.1000000000000001</v>
          </cell>
          <cell r="HI193">
            <v>0.7</v>
          </cell>
          <cell r="HJ193">
            <v>1.1000000000000001</v>
          </cell>
          <cell r="HK193">
            <v>0.7</v>
          </cell>
          <cell r="HL193">
            <v>7460</v>
          </cell>
          <cell r="HM193">
            <v>1285</v>
          </cell>
          <cell r="HN193">
            <v>8724</v>
          </cell>
          <cell r="HO193">
            <v>2443</v>
          </cell>
          <cell r="HP193">
            <v>3289</v>
          </cell>
          <cell r="HQ193">
            <v>2383</v>
          </cell>
          <cell r="HR193">
            <v>3880</v>
          </cell>
          <cell r="HS193">
            <v>10618</v>
          </cell>
          <cell r="HT193">
            <v>1924</v>
          </cell>
          <cell r="HU193">
            <v>12198</v>
          </cell>
          <cell r="HV193">
            <v>6136</v>
          </cell>
          <cell r="HW193">
            <v>5546</v>
          </cell>
          <cell r="HX193">
            <v>3661</v>
          </cell>
          <cell r="HY193">
            <v>4780</v>
          </cell>
          <cell r="HZ193">
            <v>6205</v>
          </cell>
          <cell r="IA193">
            <v>25819</v>
          </cell>
          <cell r="IB193">
            <v>5266</v>
          </cell>
          <cell r="IC193">
            <v>267</v>
          </cell>
          <cell r="ID193">
            <v>3547</v>
          </cell>
          <cell r="IE193">
            <v>9035</v>
          </cell>
          <cell r="IF193">
            <v>5357</v>
          </cell>
          <cell r="IG193">
            <v>4569</v>
          </cell>
          <cell r="IH193">
            <v>10339</v>
          </cell>
          <cell r="II193">
            <v>20234</v>
          </cell>
          <cell r="IJ193">
            <v>12088</v>
          </cell>
          <cell r="IK193">
            <v>12747</v>
          </cell>
          <cell r="IL193">
            <v>8282</v>
          </cell>
          <cell r="IM193">
            <v>4950</v>
          </cell>
          <cell r="IN193">
            <v>1448</v>
          </cell>
          <cell r="IO193">
            <v>2252</v>
          </cell>
          <cell r="IP193">
            <v>6111</v>
          </cell>
          <cell r="IQ193">
            <v>14725</v>
          </cell>
        </row>
        <row r="194">
          <cell r="B194">
            <v>8191</v>
          </cell>
          <cell r="C194">
            <v>1274</v>
          </cell>
          <cell r="D194">
            <v>9421</v>
          </cell>
          <cell r="E194">
            <v>2487</v>
          </cell>
          <cell r="F194">
            <v>3876</v>
          </cell>
          <cell r="G194">
            <v>2499</v>
          </cell>
          <cell r="H194">
            <v>3871</v>
          </cell>
          <cell r="I194">
            <v>11469</v>
          </cell>
          <cell r="J194">
            <v>1966</v>
          </cell>
          <cell r="K194">
            <v>13078</v>
          </cell>
          <cell r="L194">
            <v>6428</v>
          </cell>
          <cell r="M194">
            <v>5696</v>
          </cell>
          <cell r="N194">
            <v>3548</v>
          </cell>
          <cell r="O194">
            <v>5300</v>
          </cell>
          <cell r="P194">
            <v>6721</v>
          </cell>
          <cell r="Q194">
            <v>27057</v>
          </cell>
          <cell r="R194">
            <v>5265</v>
          </cell>
          <cell r="S194">
            <v>305</v>
          </cell>
          <cell r="T194">
            <v>3476</v>
          </cell>
          <cell r="U194">
            <v>9023</v>
          </cell>
          <cell r="V194">
            <v>6075</v>
          </cell>
          <cell r="W194">
            <v>4804</v>
          </cell>
          <cell r="X194">
            <v>11406</v>
          </cell>
          <cell r="Y194">
            <v>22233</v>
          </cell>
          <cell r="Z194">
            <v>12879</v>
          </cell>
          <cell r="AA194">
            <v>13346</v>
          </cell>
          <cell r="AB194">
            <v>8523</v>
          </cell>
          <cell r="AC194">
            <v>5162</v>
          </cell>
          <cell r="AD194">
            <v>1527</v>
          </cell>
          <cell r="AE194">
            <v>2280</v>
          </cell>
          <cell r="AF194">
            <v>6434</v>
          </cell>
          <cell r="AG194">
            <v>15381</v>
          </cell>
          <cell r="AH194">
            <v>3511</v>
          </cell>
          <cell r="AI194">
            <v>3792</v>
          </cell>
          <cell r="AJ194">
            <v>7315</v>
          </cell>
          <cell r="AK194">
            <v>14019</v>
          </cell>
          <cell r="AL194">
            <v>10721</v>
          </cell>
          <cell r="AM194">
            <v>24286</v>
          </cell>
          <cell r="AN194">
            <v>1367</v>
          </cell>
          <cell r="AO194">
            <v>7526</v>
          </cell>
          <cell r="AP194">
            <v>8889</v>
          </cell>
          <cell r="AQ194">
            <v>2643</v>
          </cell>
          <cell r="AR194">
            <v>15048</v>
          </cell>
          <cell r="AS194">
            <v>17308</v>
          </cell>
          <cell r="AT194">
            <v>10717</v>
          </cell>
          <cell r="AU194">
            <v>17686</v>
          </cell>
          <cell r="AV194">
            <v>16030</v>
          </cell>
          <cell r="AW194">
            <v>17571</v>
          </cell>
          <cell r="AX194">
            <v>2488</v>
          </cell>
          <cell r="AY194">
            <v>6269</v>
          </cell>
          <cell r="AZ194">
            <v>30221</v>
          </cell>
          <cell r="BA194">
            <v>284988</v>
          </cell>
          <cell r="BB194">
            <v>25219</v>
          </cell>
          <cell r="BC194">
            <v>-759</v>
          </cell>
          <cell r="BD194">
            <v>309123</v>
          </cell>
          <cell r="BE194">
            <v>3.3</v>
          </cell>
          <cell r="BF194">
            <v>-2.8</v>
          </cell>
          <cell r="BG194">
            <v>2.2999999999999998</v>
          </cell>
          <cell r="BH194">
            <v>-1.6</v>
          </cell>
          <cell r="BI194">
            <v>7.6</v>
          </cell>
          <cell r="BJ194">
            <v>0.2</v>
          </cell>
          <cell r="BK194">
            <v>-0.8</v>
          </cell>
          <cell r="BL194">
            <v>2.2999999999999998</v>
          </cell>
          <cell r="BM194">
            <v>0.5</v>
          </cell>
          <cell r="BN194">
            <v>2.1</v>
          </cell>
          <cell r="BO194">
            <v>0.4</v>
          </cell>
          <cell r="BP194">
            <v>-1.1000000000000001</v>
          </cell>
          <cell r="BQ194">
            <v>-2.8</v>
          </cell>
          <cell r="BR194">
            <v>3.8</v>
          </cell>
          <cell r="BS194">
            <v>0.1</v>
          </cell>
          <cell r="BT194">
            <v>0.1</v>
          </cell>
          <cell r="BU194">
            <v>0.8</v>
          </cell>
          <cell r="BV194">
            <v>-1.4</v>
          </cell>
          <cell r="BW194">
            <v>-0.9</v>
          </cell>
          <cell r="BX194">
            <v>0.2</v>
          </cell>
          <cell r="BY194">
            <v>0.8</v>
          </cell>
          <cell r="BZ194">
            <v>1.9</v>
          </cell>
          <cell r="CA194">
            <v>3.1</v>
          </cell>
          <cell r="CB194">
            <v>2.2000000000000002</v>
          </cell>
          <cell r="CC194">
            <v>1.4</v>
          </cell>
          <cell r="CD194">
            <v>-0.3</v>
          </cell>
          <cell r="CE194">
            <v>0.4</v>
          </cell>
          <cell r="CF194">
            <v>0.8</v>
          </cell>
          <cell r="CG194">
            <v>1.3</v>
          </cell>
          <cell r="CH194">
            <v>-0.7</v>
          </cell>
          <cell r="CI194">
            <v>0.9</v>
          </cell>
          <cell r="CJ194">
            <v>0.7</v>
          </cell>
          <cell r="CK194">
            <v>1.2</v>
          </cell>
          <cell r="CL194">
            <v>1.1000000000000001</v>
          </cell>
          <cell r="CM194">
            <v>1.6</v>
          </cell>
          <cell r="CN194">
            <v>0.6</v>
          </cell>
          <cell r="CO194">
            <v>1.5</v>
          </cell>
          <cell r="CP194">
            <v>0.9</v>
          </cell>
          <cell r="CQ194">
            <v>4.0999999999999996</v>
          </cell>
          <cell r="CR194">
            <v>4.0999999999999996</v>
          </cell>
          <cell r="CS194">
            <v>4.2</v>
          </cell>
          <cell r="CT194">
            <v>0.7</v>
          </cell>
          <cell r="CU194">
            <v>-0.3</v>
          </cell>
          <cell r="CV194">
            <v>-0.1</v>
          </cell>
          <cell r="CW194">
            <v>1.5</v>
          </cell>
          <cell r="CX194">
            <v>1.1000000000000001</v>
          </cell>
          <cell r="CY194">
            <v>0.3</v>
          </cell>
          <cell r="CZ194">
            <v>1.1000000000000001</v>
          </cell>
          <cell r="DA194">
            <v>0.6</v>
          </cell>
          <cell r="DB194">
            <v>-0.2</v>
          </cell>
          <cell r="DC194">
            <v>0.8</v>
          </cell>
          <cell r="DD194">
            <v>1</v>
          </cell>
          <cell r="DE194">
            <v>0.8</v>
          </cell>
          <cell r="DF194">
            <v>0.8</v>
          </cell>
          <cell r="DG194">
            <v>8461</v>
          </cell>
          <cell r="DH194">
            <v>1262</v>
          </cell>
          <cell r="DI194">
            <v>9669</v>
          </cell>
          <cell r="DJ194">
            <v>2502</v>
          </cell>
          <cell r="DK194">
            <v>4034</v>
          </cell>
          <cell r="DL194">
            <v>2518</v>
          </cell>
          <cell r="DM194">
            <v>3806</v>
          </cell>
          <cell r="DN194">
            <v>11675</v>
          </cell>
          <cell r="DO194">
            <v>1985</v>
          </cell>
          <cell r="DP194">
            <v>13293</v>
          </cell>
          <cell r="DQ194">
            <v>6575</v>
          </cell>
          <cell r="DR194">
            <v>5685</v>
          </cell>
          <cell r="DS194">
            <v>3407</v>
          </cell>
          <cell r="DT194">
            <v>5266</v>
          </cell>
          <cell r="DU194">
            <v>6787</v>
          </cell>
          <cell r="DV194">
            <v>27002</v>
          </cell>
          <cell r="DW194">
            <v>5339</v>
          </cell>
          <cell r="DX194">
            <v>302</v>
          </cell>
          <cell r="DY194">
            <v>3535</v>
          </cell>
          <cell r="DZ194">
            <v>9159</v>
          </cell>
          <cell r="EA194">
            <v>6176</v>
          </cell>
          <cell r="EB194">
            <v>4751</v>
          </cell>
          <cell r="EC194">
            <v>11555</v>
          </cell>
          <cell r="ED194">
            <v>22430</v>
          </cell>
          <cell r="EE194">
            <v>12992</v>
          </cell>
          <cell r="EF194">
            <v>13350</v>
          </cell>
          <cell r="EG194">
            <v>8548</v>
          </cell>
          <cell r="EH194">
            <v>5152</v>
          </cell>
          <cell r="EI194">
            <v>1523</v>
          </cell>
          <cell r="EJ194">
            <v>2293</v>
          </cell>
          <cell r="EK194">
            <v>6454</v>
          </cell>
          <cell r="EL194">
            <v>15402</v>
          </cell>
          <cell r="EM194">
            <v>3570</v>
          </cell>
          <cell r="EN194">
            <v>3812</v>
          </cell>
          <cell r="EO194">
            <v>7358</v>
          </cell>
          <cell r="EP194">
            <v>14049</v>
          </cell>
          <cell r="EQ194">
            <v>10767</v>
          </cell>
          <cell r="ER194">
            <v>24357</v>
          </cell>
          <cell r="ES194">
            <v>1412</v>
          </cell>
          <cell r="ET194">
            <v>7633</v>
          </cell>
          <cell r="EU194">
            <v>9054</v>
          </cell>
          <cell r="EV194">
            <v>2617</v>
          </cell>
          <cell r="EW194">
            <v>15069</v>
          </cell>
          <cell r="EX194">
            <v>17283</v>
          </cell>
          <cell r="EY194">
            <v>10775</v>
          </cell>
          <cell r="EZ194">
            <v>17726</v>
          </cell>
          <cell r="FA194">
            <v>16034</v>
          </cell>
          <cell r="FB194">
            <v>17656</v>
          </cell>
          <cell r="FC194">
            <v>2474</v>
          </cell>
          <cell r="FD194">
            <v>6223</v>
          </cell>
          <cell r="FE194">
            <v>30226</v>
          </cell>
          <cell r="FF194">
            <v>286217</v>
          </cell>
          <cell r="FG194">
            <v>25332</v>
          </cell>
          <cell r="FH194">
            <v>-2668</v>
          </cell>
          <cell r="FI194">
            <v>308575</v>
          </cell>
          <cell r="FJ194">
            <v>7.8</v>
          </cell>
          <cell r="FK194">
            <v>-2</v>
          </cell>
          <cell r="FL194">
            <v>6.2</v>
          </cell>
          <cell r="FM194">
            <v>-1</v>
          </cell>
          <cell r="FN194">
            <v>15.2</v>
          </cell>
          <cell r="FO194">
            <v>-0.7</v>
          </cell>
          <cell r="FP194">
            <v>-4</v>
          </cell>
          <cell r="FQ194">
            <v>4.8</v>
          </cell>
          <cell r="FR194">
            <v>-0.5</v>
          </cell>
          <cell r="FS194">
            <v>4</v>
          </cell>
          <cell r="FT194">
            <v>4.8</v>
          </cell>
          <cell r="FU194">
            <v>0.6</v>
          </cell>
          <cell r="FV194">
            <v>-10.6</v>
          </cell>
          <cell r="FW194">
            <v>2.2000000000000002</v>
          </cell>
          <cell r="FX194">
            <v>2</v>
          </cell>
          <cell r="FY194">
            <v>-0.2</v>
          </cell>
          <cell r="FZ194">
            <v>2.1</v>
          </cell>
          <cell r="GA194">
            <v>-2.2000000000000002</v>
          </cell>
          <cell r="GB194">
            <v>1.1000000000000001</v>
          </cell>
          <cell r="GC194">
            <v>1.8</v>
          </cell>
          <cell r="GD194">
            <v>5</v>
          </cell>
          <cell r="GE194">
            <v>-1.9</v>
          </cell>
          <cell r="GF194">
            <v>5.7</v>
          </cell>
          <cell r="GG194">
            <v>3.9</v>
          </cell>
          <cell r="GH194">
            <v>3.2</v>
          </cell>
          <cell r="GI194">
            <v>-0.2</v>
          </cell>
          <cell r="GJ194">
            <v>1</v>
          </cell>
          <cell r="GK194">
            <v>-0.3</v>
          </cell>
          <cell r="GL194">
            <v>0.8</v>
          </cell>
          <cell r="GM194">
            <v>-0.4</v>
          </cell>
          <cell r="GN194">
            <v>1.8</v>
          </cell>
          <cell r="GO194">
            <v>0.7</v>
          </cell>
          <cell r="GP194">
            <v>4.4000000000000004</v>
          </cell>
          <cell r="GQ194">
            <v>3.1</v>
          </cell>
          <cell r="GR194">
            <v>3.7</v>
          </cell>
          <cell r="GS194">
            <v>0.8</v>
          </cell>
          <cell r="GT194">
            <v>3</v>
          </cell>
          <cell r="GU194">
            <v>1.6</v>
          </cell>
          <cell r="GV194">
            <v>9.4</v>
          </cell>
          <cell r="GW194">
            <v>5.9</v>
          </cell>
          <cell r="GX194">
            <v>6.7</v>
          </cell>
          <cell r="GY194">
            <v>-1</v>
          </cell>
          <cell r="GZ194">
            <v>-1</v>
          </cell>
          <cell r="HA194">
            <v>-1</v>
          </cell>
          <cell r="HB194">
            <v>2</v>
          </cell>
          <cell r="HC194">
            <v>1.6</v>
          </cell>
          <cell r="HD194">
            <v>0.3</v>
          </cell>
          <cell r="HE194">
            <v>2.7</v>
          </cell>
          <cell r="HF194">
            <v>-1.3</v>
          </cell>
          <cell r="HG194">
            <v>-1.1000000000000001</v>
          </cell>
          <cell r="HH194">
            <v>0.8</v>
          </cell>
          <cell r="HI194">
            <v>1.7</v>
          </cell>
          <cell r="HJ194">
            <v>1.2</v>
          </cell>
          <cell r="HK194">
            <v>0.5</v>
          </cell>
          <cell r="HL194">
            <v>6904</v>
          </cell>
          <cell r="HM194">
            <v>1254</v>
          </cell>
          <cell r="HN194">
            <v>8148</v>
          </cell>
          <cell r="HO194">
            <v>2522</v>
          </cell>
          <cell r="HP194">
            <v>4042</v>
          </cell>
          <cell r="HQ194">
            <v>2568</v>
          </cell>
          <cell r="HR194">
            <v>3768</v>
          </cell>
          <cell r="HS194">
            <v>11710</v>
          </cell>
          <cell r="HT194">
            <v>2068</v>
          </cell>
          <cell r="HU194">
            <v>13401</v>
          </cell>
          <cell r="HV194">
            <v>6348</v>
          </cell>
          <cell r="HW194">
            <v>5615</v>
          </cell>
          <cell r="HX194">
            <v>3445</v>
          </cell>
          <cell r="HY194">
            <v>5432</v>
          </cell>
          <cell r="HZ194">
            <v>6720</v>
          </cell>
          <cell r="IA194">
            <v>26905</v>
          </cell>
          <cell r="IB194">
            <v>5280</v>
          </cell>
          <cell r="IC194">
            <v>323</v>
          </cell>
          <cell r="ID194">
            <v>3473</v>
          </cell>
          <cell r="IE194">
            <v>9053</v>
          </cell>
          <cell r="IF194">
            <v>6181</v>
          </cell>
          <cell r="IG194">
            <v>5024</v>
          </cell>
          <cell r="IH194">
            <v>11412</v>
          </cell>
          <cell r="II194">
            <v>22525</v>
          </cell>
          <cell r="IJ194">
            <v>12984</v>
          </cell>
          <cell r="IK194">
            <v>12925</v>
          </cell>
          <cell r="IL194">
            <v>8316</v>
          </cell>
          <cell r="IM194">
            <v>5031</v>
          </cell>
          <cell r="IN194">
            <v>1470</v>
          </cell>
          <cell r="IO194">
            <v>2272</v>
          </cell>
          <cell r="IP194">
            <v>6281</v>
          </cell>
          <cell r="IQ194">
            <v>15023</v>
          </cell>
        </row>
        <row r="195">
          <cell r="B195">
            <v>8377</v>
          </cell>
          <cell r="C195">
            <v>1297</v>
          </cell>
          <cell r="D195">
            <v>9625</v>
          </cell>
          <cell r="E195">
            <v>2445</v>
          </cell>
          <cell r="F195">
            <v>4020</v>
          </cell>
          <cell r="G195">
            <v>2432</v>
          </cell>
          <cell r="H195">
            <v>3851</v>
          </cell>
          <cell r="I195">
            <v>11533</v>
          </cell>
          <cell r="J195">
            <v>1951</v>
          </cell>
          <cell r="K195">
            <v>13131</v>
          </cell>
          <cell r="L195">
            <v>6396</v>
          </cell>
          <cell r="M195">
            <v>5655</v>
          </cell>
          <cell r="N195">
            <v>3463</v>
          </cell>
          <cell r="O195">
            <v>5367</v>
          </cell>
          <cell r="P195">
            <v>6728</v>
          </cell>
          <cell r="Q195">
            <v>26949</v>
          </cell>
          <cell r="R195">
            <v>5313</v>
          </cell>
          <cell r="S195">
            <v>302</v>
          </cell>
          <cell r="T195">
            <v>3443</v>
          </cell>
          <cell r="U195">
            <v>9049</v>
          </cell>
          <cell r="V195">
            <v>5994</v>
          </cell>
          <cell r="W195">
            <v>4841</v>
          </cell>
          <cell r="X195">
            <v>11841</v>
          </cell>
          <cell r="Y195">
            <v>22658</v>
          </cell>
          <cell r="Z195">
            <v>13050</v>
          </cell>
          <cell r="AA195">
            <v>13317</v>
          </cell>
          <cell r="AB195">
            <v>8601</v>
          </cell>
          <cell r="AC195">
            <v>5184</v>
          </cell>
          <cell r="AD195">
            <v>1543</v>
          </cell>
          <cell r="AE195">
            <v>2239</v>
          </cell>
          <cell r="AF195">
            <v>6471</v>
          </cell>
          <cell r="AG195">
            <v>15423</v>
          </cell>
          <cell r="AH195">
            <v>3560</v>
          </cell>
          <cell r="AI195">
            <v>3865</v>
          </cell>
          <cell r="AJ195">
            <v>7450</v>
          </cell>
          <cell r="AK195">
            <v>14145</v>
          </cell>
          <cell r="AL195">
            <v>10890</v>
          </cell>
          <cell r="AM195">
            <v>24560</v>
          </cell>
          <cell r="AN195">
            <v>1395</v>
          </cell>
          <cell r="AO195">
            <v>7678</v>
          </cell>
          <cell r="AP195">
            <v>9069</v>
          </cell>
          <cell r="AQ195">
            <v>2673</v>
          </cell>
          <cell r="AR195">
            <v>15133</v>
          </cell>
          <cell r="AS195">
            <v>17425</v>
          </cell>
          <cell r="AT195">
            <v>10903</v>
          </cell>
          <cell r="AU195">
            <v>17546</v>
          </cell>
          <cell r="AV195">
            <v>16069</v>
          </cell>
          <cell r="AW195">
            <v>17815</v>
          </cell>
          <cell r="AX195">
            <v>2486</v>
          </cell>
          <cell r="AY195">
            <v>6279</v>
          </cell>
          <cell r="AZ195">
            <v>30424</v>
          </cell>
          <cell r="BA195">
            <v>287016</v>
          </cell>
          <cell r="BB195">
            <v>25375</v>
          </cell>
          <cell r="BC195">
            <v>-370</v>
          </cell>
          <cell r="BD195">
            <v>311698</v>
          </cell>
          <cell r="BE195">
            <v>2.2999999999999998</v>
          </cell>
          <cell r="BF195">
            <v>1.7</v>
          </cell>
          <cell r="BG195">
            <v>2.2000000000000002</v>
          </cell>
          <cell r="BH195">
            <v>-1.7</v>
          </cell>
          <cell r="BI195">
            <v>3.7</v>
          </cell>
          <cell r="BJ195">
            <v>-2.7</v>
          </cell>
          <cell r="BK195">
            <v>-0.5</v>
          </cell>
          <cell r="BL195">
            <v>0.6</v>
          </cell>
          <cell r="BM195">
            <v>-0.8</v>
          </cell>
          <cell r="BN195">
            <v>0.4</v>
          </cell>
          <cell r="BO195">
            <v>-0.5</v>
          </cell>
          <cell r="BP195">
            <v>-0.7</v>
          </cell>
          <cell r="BQ195">
            <v>-2.4</v>
          </cell>
          <cell r="BR195">
            <v>1.3</v>
          </cell>
          <cell r="BS195">
            <v>0.1</v>
          </cell>
          <cell r="BT195">
            <v>-0.4</v>
          </cell>
          <cell r="BU195">
            <v>0.9</v>
          </cell>
          <cell r="BV195">
            <v>-1.1000000000000001</v>
          </cell>
          <cell r="BW195">
            <v>-0.9</v>
          </cell>
          <cell r="BX195">
            <v>0.3</v>
          </cell>
          <cell r="BY195">
            <v>-1.3</v>
          </cell>
          <cell r="BZ195">
            <v>0.8</v>
          </cell>
          <cell r="CA195">
            <v>3.8</v>
          </cell>
          <cell r="CB195">
            <v>1.9</v>
          </cell>
          <cell r="CC195">
            <v>1.3</v>
          </cell>
          <cell r="CD195">
            <v>-0.2</v>
          </cell>
          <cell r="CE195">
            <v>0.9</v>
          </cell>
          <cell r="CF195">
            <v>0.4</v>
          </cell>
          <cell r="CG195">
            <v>1</v>
          </cell>
          <cell r="CH195">
            <v>-1.8</v>
          </cell>
          <cell r="CI195">
            <v>0.6</v>
          </cell>
          <cell r="CJ195">
            <v>0.3</v>
          </cell>
          <cell r="CK195">
            <v>1.4</v>
          </cell>
          <cell r="CL195">
            <v>1.9</v>
          </cell>
          <cell r="CM195">
            <v>1.9</v>
          </cell>
          <cell r="CN195">
            <v>0.9</v>
          </cell>
          <cell r="CO195">
            <v>1.6</v>
          </cell>
          <cell r="CP195">
            <v>1.1000000000000001</v>
          </cell>
          <cell r="CQ195">
            <v>2.1</v>
          </cell>
          <cell r="CR195">
            <v>2</v>
          </cell>
          <cell r="CS195">
            <v>2</v>
          </cell>
          <cell r="CT195">
            <v>1.1000000000000001</v>
          </cell>
          <cell r="CU195">
            <v>0.6</v>
          </cell>
          <cell r="CV195">
            <v>0.7</v>
          </cell>
          <cell r="CW195">
            <v>1.7</v>
          </cell>
          <cell r="CX195">
            <v>-0.8</v>
          </cell>
          <cell r="CY195">
            <v>0.2</v>
          </cell>
          <cell r="CZ195">
            <v>1.4</v>
          </cell>
          <cell r="DA195">
            <v>-0.1</v>
          </cell>
          <cell r="DB195">
            <v>0.1</v>
          </cell>
          <cell r="DC195">
            <v>0.7</v>
          </cell>
          <cell r="DD195">
            <v>0.7</v>
          </cell>
          <cell r="DE195">
            <v>0.6</v>
          </cell>
          <cell r="DF195">
            <v>0.8</v>
          </cell>
          <cell r="DG195">
            <v>8079</v>
          </cell>
          <cell r="DH195">
            <v>1311</v>
          </cell>
          <cell r="DI195">
            <v>9353</v>
          </cell>
          <cell r="DJ195">
            <v>2427</v>
          </cell>
          <cell r="DK195">
            <v>3943</v>
          </cell>
          <cell r="DL195">
            <v>2398</v>
          </cell>
          <cell r="DM195">
            <v>3854</v>
          </cell>
          <cell r="DN195">
            <v>11391</v>
          </cell>
          <cell r="DO195">
            <v>1944</v>
          </cell>
          <cell r="DP195">
            <v>12980</v>
          </cell>
          <cell r="DQ195">
            <v>6359</v>
          </cell>
          <cell r="DR195">
            <v>5787</v>
          </cell>
          <cell r="DS195">
            <v>3506</v>
          </cell>
          <cell r="DT195">
            <v>5446</v>
          </cell>
          <cell r="DU195">
            <v>6737</v>
          </cell>
          <cell r="DV195">
            <v>27173</v>
          </cell>
          <cell r="DW195">
            <v>5224</v>
          </cell>
          <cell r="DX195">
            <v>306</v>
          </cell>
          <cell r="DY195">
            <v>3408</v>
          </cell>
          <cell r="DZ195">
            <v>8918</v>
          </cell>
          <cell r="EA195">
            <v>6062</v>
          </cell>
          <cell r="EB195">
            <v>4828</v>
          </cell>
          <cell r="EC195">
            <v>11798</v>
          </cell>
          <cell r="ED195">
            <v>22668</v>
          </cell>
          <cell r="EE195">
            <v>12991</v>
          </cell>
          <cell r="EF195">
            <v>13336</v>
          </cell>
          <cell r="EG195">
            <v>8602</v>
          </cell>
          <cell r="EH195">
            <v>5147</v>
          </cell>
          <cell r="EI195">
            <v>1549</v>
          </cell>
          <cell r="EJ195">
            <v>2243</v>
          </cell>
          <cell r="EK195">
            <v>6495</v>
          </cell>
          <cell r="EL195">
            <v>15427</v>
          </cell>
          <cell r="EM195">
            <v>3517</v>
          </cell>
          <cell r="EN195">
            <v>3975</v>
          </cell>
          <cell r="EO195">
            <v>7448</v>
          </cell>
          <cell r="EP195">
            <v>14103</v>
          </cell>
          <cell r="EQ195">
            <v>10960</v>
          </cell>
          <cell r="ER195">
            <v>24568</v>
          </cell>
          <cell r="ES195">
            <v>1376</v>
          </cell>
          <cell r="ET195">
            <v>7721</v>
          </cell>
          <cell r="EU195">
            <v>9082</v>
          </cell>
          <cell r="EV195">
            <v>2672</v>
          </cell>
          <cell r="EW195">
            <v>14977</v>
          </cell>
          <cell r="EX195">
            <v>17287</v>
          </cell>
          <cell r="EY195">
            <v>10813</v>
          </cell>
          <cell r="EZ195">
            <v>17555</v>
          </cell>
          <cell r="FA195">
            <v>16066</v>
          </cell>
          <cell r="FB195">
            <v>17782</v>
          </cell>
          <cell r="FC195">
            <v>2493</v>
          </cell>
          <cell r="FD195">
            <v>6325</v>
          </cell>
          <cell r="FE195">
            <v>30416</v>
          </cell>
          <cell r="FF195">
            <v>286548</v>
          </cell>
          <cell r="FG195">
            <v>25284</v>
          </cell>
          <cell r="FH195">
            <v>113</v>
          </cell>
          <cell r="FI195">
            <v>311636</v>
          </cell>
          <cell r="FJ195">
            <v>-4.5</v>
          </cell>
          <cell r="FK195">
            <v>3.9</v>
          </cell>
          <cell r="FL195">
            <v>-3.3</v>
          </cell>
          <cell r="FM195">
            <v>-3</v>
          </cell>
          <cell r="FN195">
            <v>-2.2999999999999998</v>
          </cell>
          <cell r="FO195">
            <v>-4.7</v>
          </cell>
          <cell r="FP195">
            <v>1.3</v>
          </cell>
          <cell r="FQ195">
            <v>-2.4</v>
          </cell>
          <cell r="FR195">
            <v>-2.1</v>
          </cell>
          <cell r="FS195">
            <v>-2.4</v>
          </cell>
          <cell r="FT195">
            <v>-3.3</v>
          </cell>
          <cell r="FU195">
            <v>1.8</v>
          </cell>
          <cell r="FV195">
            <v>2.9</v>
          </cell>
          <cell r="FW195">
            <v>3.4</v>
          </cell>
          <cell r="FX195">
            <v>-0.7</v>
          </cell>
          <cell r="FY195">
            <v>0.6</v>
          </cell>
          <cell r="FZ195">
            <v>-2.2000000000000002</v>
          </cell>
          <cell r="GA195">
            <v>1.1000000000000001</v>
          </cell>
          <cell r="GB195">
            <v>-3.6</v>
          </cell>
          <cell r="GC195">
            <v>-2.6</v>
          </cell>
          <cell r="GD195">
            <v>-1.8</v>
          </cell>
          <cell r="GE195">
            <v>1.6</v>
          </cell>
          <cell r="GF195">
            <v>2.1</v>
          </cell>
          <cell r="GG195">
            <v>1.1000000000000001</v>
          </cell>
          <cell r="GH195">
            <v>0</v>
          </cell>
          <cell r="GI195">
            <v>-0.1</v>
          </cell>
          <cell r="GJ195">
            <v>0.6</v>
          </cell>
          <cell r="GK195">
            <v>-0.1</v>
          </cell>
          <cell r="GL195">
            <v>1.7</v>
          </cell>
          <cell r="GM195">
            <v>-2.2000000000000002</v>
          </cell>
          <cell r="GN195">
            <v>0.6</v>
          </cell>
          <cell r="GO195">
            <v>0.2</v>
          </cell>
          <cell r="GP195">
            <v>-1.5</v>
          </cell>
          <cell r="GQ195">
            <v>4.3</v>
          </cell>
          <cell r="GR195">
            <v>1.2</v>
          </cell>
          <cell r="GS195">
            <v>0.4</v>
          </cell>
          <cell r="GT195">
            <v>1.8</v>
          </cell>
          <cell r="GU195">
            <v>0.9</v>
          </cell>
          <cell r="GV195">
            <v>-2.5</v>
          </cell>
          <cell r="GW195">
            <v>1.2</v>
          </cell>
          <cell r="GX195">
            <v>0.3</v>
          </cell>
          <cell r="GY195">
            <v>2.1</v>
          </cell>
          <cell r="GZ195">
            <v>-0.6</v>
          </cell>
          <cell r="HA195">
            <v>0</v>
          </cell>
          <cell r="HB195">
            <v>0.3</v>
          </cell>
          <cell r="HC195">
            <v>-1</v>
          </cell>
          <cell r="HD195">
            <v>0.2</v>
          </cell>
          <cell r="HE195">
            <v>0.7</v>
          </cell>
          <cell r="HF195">
            <v>0.8</v>
          </cell>
          <cell r="HG195">
            <v>1.6</v>
          </cell>
          <cell r="HH195">
            <v>0.6</v>
          </cell>
          <cell r="HI195">
            <v>0.1</v>
          </cell>
          <cell r="HJ195">
            <v>-0.2</v>
          </cell>
          <cell r="HK195">
            <v>1</v>
          </cell>
          <cell r="HL195">
            <v>5222</v>
          </cell>
          <cell r="HM195">
            <v>1315</v>
          </cell>
          <cell r="HN195">
            <v>6585</v>
          </cell>
          <cell r="HO195">
            <v>2484</v>
          </cell>
          <cell r="HP195">
            <v>4163</v>
          </cell>
          <cell r="HQ195">
            <v>2441</v>
          </cell>
          <cell r="HR195">
            <v>3869</v>
          </cell>
          <cell r="HS195">
            <v>11751</v>
          </cell>
          <cell r="HT195">
            <v>1915</v>
          </cell>
          <cell r="HU195">
            <v>13336</v>
          </cell>
          <cell r="HV195">
            <v>6287</v>
          </cell>
          <cell r="HW195">
            <v>5951</v>
          </cell>
          <cell r="HX195">
            <v>3563</v>
          </cell>
          <cell r="HY195">
            <v>5660</v>
          </cell>
          <cell r="HZ195">
            <v>6998</v>
          </cell>
          <cell r="IA195">
            <v>27764</v>
          </cell>
          <cell r="IB195">
            <v>5373</v>
          </cell>
          <cell r="IC195">
            <v>346</v>
          </cell>
          <cell r="ID195">
            <v>3399</v>
          </cell>
          <cell r="IE195">
            <v>9121</v>
          </cell>
          <cell r="IF195">
            <v>6284</v>
          </cell>
          <cell r="IG195">
            <v>4688</v>
          </cell>
          <cell r="IH195">
            <v>11982</v>
          </cell>
          <cell r="II195">
            <v>22927</v>
          </cell>
          <cell r="IJ195">
            <v>13114</v>
          </cell>
          <cell r="IK195">
            <v>13089</v>
          </cell>
          <cell r="IL195">
            <v>8605</v>
          </cell>
          <cell r="IM195">
            <v>5150</v>
          </cell>
          <cell r="IN195">
            <v>1627</v>
          </cell>
          <cell r="IO195">
            <v>2295</v>
          </cell>
          <cell r="IP195">
            <v>6544</v>
          </cell>
          <cell r="IQ195">
            <v>15625</v>
          </cell>
        </row>
        <row r="196">
          <cell r="B196">
            <v>8400</v>
          </cell>
          <cell r="C196">
            <v>1350</v>
          </cell>
          <cell r="D196">
            <v>9709</v>
          </cell>
          <cell r="E196">
            <v>2414</v>
          </cell>
          <cell r="F196">
            <v>3904</v>
          </cell>
          <cell r="G196">
            <v>2360</v>
          </cell>
          <cell r="H196">
            <v>3846</v>
          </cell>
          <cell r="I196">
            <v>11319</v>
          </cell>
          <cell r="J196">
            <v>1952</v>
          </cell>
          <cell r="K196">
            <v>12913</v>
          </cell>
          <cell r="L196">
            <v>6317</v>
          </cell>
          <cell r="M196">
            <v>5614</v>
          </cell>
          <cell r="N196">
            <v>3499</v>
          </cell>
          <cell r="O196">
            <v>5292</v>
          </cell>
          <cell r="P196">
            <v>6684</v>
          </cell>
          <cell r="Q196">
            <v>26785</v>
          </cell>
          <cell r="R196">
            <v>5384</v>
          </cell>
          <cell r="S196">
            <v>305</v>
          </cell>
          <cell r="T196">
            <v>3437</v>
          </cell>
          <cell r="U196">
            <v>9120</v>
          </cell>
          <cell r="V196">
            <v>5863</v>
          </cell>
          <cell r="W196">
            <v>4903</v>
          </cell>
          <cell r="X196">
            <v>12261</v>
          </cell>
          <cell r="Y196">
            <v>23041</v>
          </cell>
          <cell r="Z196">
            <v>13113</v>
          </cell>
          <cell r="AA196">
            <v>13361</v>
          </cell>
          <cell r="AB196">
            <v>8685</v>
          </cell>
          <cell r="AC196">
            <v>5236</v>
          </cell>
          <cell r="AD196">
            <v>1556</v>
          </cell>
          <cell r="AE196">
            <v>2264</v>
          </cell>
          <cell r="AF196">
            <v>6465</v>
          </cell>
          <cell r="AG196">
            <v>15505</v>
          </cell>
          <cell r="AH196">
            <v>3595</v>
          </cell>
          <cell r="AI196">
            <v>3919</v>
          </cell>
          <cell r="AJ196">
            <v>7520</v>
          </cell>
          <cell r="AK196">
            <v>14400</v>
          </cell>
          <cell r="AL196">
            <v>10918</v>
          </cell>
          <cell r="AM196">
            <v>24861</v>
          </cell>
          <cell r="AN196">
            <v>1390</v>
          </cell>
          <cell r="AO196">
            <v>7639</v>
          </cell>
          <cell r="AP196">
            <v>9024</v>
          </cell>
          <cell r="AQ196">
            <v>2702</v>
          </cell>
          <cell r="AR196">
            <v>15476</v>
          </cell>
          <cell r="AS196">
            <v>17770</v>
          </cell>
          <cell r="AT196">
            <v>11100</v>
          </cell>
          <cell r="AU196">
            <v>17382</v>
          </cell>
          <cell r="AV196">
            <v>16116</v>
          </cell>
          <cell r="AW196">
            <v>18045</v>
          </cell>
          <cell r="AX196">
            <v>2481</v>
          </cell>
          <cell r="AY196">
            <v>6288</v>
          </cell>
          <cell r="AZ196">
            <v>30594</v>
          </cell>
          <cell r="BA196">
            <v>288416</v>
          </cell>
          <cell r="BB196">
            <v>25492</v>
          </cell>
          <cell r="BC196">
            <v>211</v>
          </cell>
          <cell r="BD196">
            <v>313798</v>
          </cell>
          <cell r="BE196">
            <v>0.3</v>
          </cell>
          <cell r="BF196">
            <v>4.0999999999999996</v>
          </cell>
          <cell r="BG196">
            <v>0.9</v>
          </cell>
          <cell r="BH196">
            <v>-1.3</v>
          </cell>
          <cell r="BI196">
            <v>-2.9</v>
          </cell>
          <cell r="BJ196">
            <v>-2.9</v>
          </cell>
          <cell r="BK196">
            <v>-0.1</v>
          </cell>
          <cell r="BL196">
            <v>-1.9</v>
          </cell>
          <cell r="BM196">
            <v>0.1</v>
          </cell>
          <cell r="BN196">
            <v>-1.7</v>
          </cell>
          <cell r="BO196">
            <v>-1.2</v>
          </cell>
          <cell r="BP196">
            <v>-0.7</v>
          </cell>
          <cell r="BQ196">
            <v>1</v>
          </cell>
          <cell r="BR196">
            <v>-1.4</v>
          </cell>
          <cell r="BS196">
            <v>-0.7</v>
          </cell>
          <cell r="BT196">
            <v>-0.6</v>
          </cell>
          <cell r="BU196">
            <v>1.3</v>
          </cell>
          <cell r="BV196">
            <v>0.9</v>
          </cell>
          <cell r="BW196">
            <v>-0.2</v>
          </cell>
          <cell r="BX196">
            <v>0.8</v>
          </cell>
          <cell r="BY196">
            <v>-2.2000000000000002</v>
          </cell>
          <cell r="BZ196">
            <v>1.3</v>
          </cell>
          <cell r="CA196">
            <v>3.5</v>
          </cell>
          <cell r="CB196">
            <v>1.7</v>
          </cell>
          <cell r="CC196">
            <v>0.5</v>
          </cell>
          <cell r="CD196">
            <v>0.3</v>
          </cell>
          <cell r="CE196">
            <v>1</v>
          </cell>
          <cell r="CF196">
            <v>1</v>
          </cell>
          <cell r="CG196">
            <v>0.9</v>
          </cell>
          <cell r="CH196">
            <v>1.1000000000000001</v>
          </cell>
          <cell r="CI196">
            <v>-0.1</v>
          </cell>
          <cell r="CJ196">
            <v>0.5</v>
          </cell>
          <cell r="CK196">
            <v>1</v>
          </cell>
          <cell r="CL196">
            <v>1.4</v>
          </cell>
          <cell r="CM196">
            <v>0.9</v>
          </cell>
          <cell r="CN196">
            <v>1.8</v>
          </cell>
          <cell r="CO196">
            <v>0.3</v>
          </cell>
          <cell r="CP196">
            <v>1.2</v>
          </cell>
          <cell r="CQ196">
            <v>-0.4</v>
          </cell>
          <cell r="CR196">
            <v>-0.5</v>
          </cell>
          <cell r="CS196">
            <v>-0.5</v>
          </cell>
          <cell r="CT196">
            <v>1.1000000000000001</v>
          </cell>
          <cell r="CU196">
            <v>2.2999999999999998</v>
          </cell>
          <cell r="CV196">
            <v>2</v>
          </cell>
          <cell r="CW196">
            <v>1.8</v>
          </cell>
          <cell r="CX196">
            <v>-0.9</v>
          </cell>
          <cell r="CY196">
            <v>0.3</v>
          </cell>
          <cell r="CZ196">
            <v>1.3</v>
          </cell>
          <cell r="DA196">
            <v>-0.2</v>
          </cell>
          <cell r="DB196">
            <v>0.2</v>
          </cell>
          <cell r="DC196">
            <v>0.6</v>
          </cell>
          <cell r="DD196">
            <v>0.5</v>
          </cell>
          <cell r="DE196">
            <v>0.5</v>
          </cell>
          <cell r="DF196">
            <v>0.7</v>
          </cell>
          <cell r="DG196">
            <v>8585</v>
          </cell>
          <cell r="DH196">
            <v>1337</v>
          </cell>
          <cell r="DI196">
            <v>9873</v>
          </cell>
          <cell r="DJ196">
            <v>2439</v>
          </cell>
          <cell r="DK196">
            <v>4059</v>
          </cell>
          <cell r="DL196">
            <v>2383</v>
          </cell>
          <cell r="DM196">
            <v>3891</v>
          </cell>
          <cell r="DN196">
            <v>11565</v>
          </cell>
          <cell r="DO196">
            <v>1915</v>
          </cell>
          <cell r="DP196">
            <v>13143</v>
          </cell>
          <cell r="DQ196">
            <v>6323</v>
          </cell>
          <cell r="DR196">
            <v>5509</v>
          </cell>
          <cell r="DS196">
            <v>3462</v>
          </cell>
          <cell r="DT196">
            <v>5293</v>
          </cell>
          <cell r="DU196">
            <v>6656</v>
          </cell>
          <cell r="DV196">
            <v>26626</v>
          </cell>
          <cell r="DW196">
            <v>5404</v>
          </cell>
          <cell r="DX196">
            <v>303</v>
          </cell>
          <cell r="DY196">
            <v>3409</v>
          </cell>
          <cell r="DZ196">
            <v>9124</v>
          </cell>
          <cell r="EA196">
            <v>5789</v>
          </cell>
          <cell r="EB196">
            <v>4905</v>
          </cell>
          <cell r="EC196">
            <v>12134</v>
          </cell>
          <cell r="ED196">
            <v>22850</v>
          </cell>
          <cell r="EE196">
            <v>13146</v>
          </cell>
          <cell r="EF196">
            <v>13292</v>
          </cell>
          <cell r="EG196">
            <v>8665</v>
          </cell>
          <cell r="EH196">
            <v>5249</v>
          </cell>
          <cell r="EI196">
            <v>1559</v>
          </cell>
          <cell r="EJ196">
            <v>2176</v>
          </cell>
          <cell r="EK196">
            <v>6469</v>
          </cell>
          <cell r="EL196">
            <v>15442</v>
          </cell>
          <cell r="EM196">
            <v>3617</v>
          </cell>
          <cell r="EN196">
            <v>3998</v>
          </cell>
          <cell r="EO196">
            <v>7577</v>
          </cell>
          <cell r="EP196">
            <v>14388</v>
          </cell>
          <cell r="EQ196">
            <v>10833</v>
          </cell>
          <cell r="ER196">
            <v>24775</v>
          </cell>
          <cell r="ES196">
            <v>1406</v>
          </cell>
          <cell r="ET196">
            <v>7597</v>
          </cell>
          <cell r="EU196">
            <v>9007</v>
          </cell>
          <cell r="EV196">
            <v>2721</v>
          </cell>
          <cell r="EW196">
            <v>15423</v>
          </cell>
          <cell r="EX196">
            <v>17753</v>
          </cell>
          <cell r="EY196">
            <v>11133</v>
          </cell>
          <cell r="EZ196">
            <v>17494</v>
          </cell>
          <cell r="FA196">
            <v>16113</v>
          </cell>
          <cell r="FB196">
            <v>18075</v>
          </cell>
          <cell r="FC196">
            <v>2488</v>
          </cell>
          <cell r="FD196">
            <v>6263</v>
          </cell>
          <cell r="FE196">
            <v>30595</v>
          </cell>
          <cell r="FF196">
            <v>288519</v>
          </cell>
          <cell r="FG196">
            <v>25508</v>
          </cell>
          <cell r="FH196">
            <v>909</v>
          </cell>
          <cell r="FI196">
            <v>314600</v>
          </cell>
          <cell r="FJ196">
            <v>6.3</v>
          </cell>
          <cell r="FK196">
            <v>2</v>
          </cell>
          <cell r="FL196">
            <v>5.6</v>
          </cell>
          <cell r="FM196">
            <v>0.5</v>
          </cell>
          <cell r="FN196">
            <v>2.9</v>
          </cell>
          <cell r="FO196">
            <v>-0.6</v>
          </cell>
          <cell r="FP196">
            <v>0.9</v>
          </cell>
          <cell r="FQ196">
            <v>1.5</v>
          </cell>
          <cell r="FR196">
            <v>-1.4</v>
          </cell>
          <cell r="FS196">
            <v>1.3</v>
          </cell>
          <cell r="FT196">
            <v>-0.6</v>
          </cell>
          <cell r="FU196">
            <v>-4.8</v>
          </cell>
          <cell r="FV196">
            <v>-1.2</v>
          </cell>
          <cell r="FW196">
            <v>-2.8</v>
          </cell>
          <cell r="FX196">
            <v>-1.2</v>
          </cell>
          <cell r="FY196">
            <v>-2</v>
          </cell>
          <cell r="FZ196">
            <v>3.4</v>
          </cell>
          <cell r="GA196">
            <v>-1</v>
          </cell>
          <cell r="GB196">
            <v>0</v>
          </cell>
          <cell r="GC196">
            <v>2.2999999999999998</v>
          </cell>
          <cell r="GD196">
            <v>-4.5</v>
          </cell>
          <cell r="GE196">
            <v>1.6</v>
          </cell>
          <cell r="GF196">
            <v>2.9</v>
          </cell>
          <cell r="GG196">
            <v>0.8</v>
          </cell>
          <cell r="GH196">
            <v>1.2</v>
          </cell>
          <cell r="GI196">
            <v>-0.3</v>
          </cell>
          <cell r="GJ196">
            <v>0.7</v>
          </cell>
          <cell r="GK196">
            <v>2</v>
          </cell>
          <cell r="GL196">
            <v>0.6</v>
          </cell>
          <cell r="GM196">
            <v>-3</v>
          </cell>
          <cell r="GN196">
            <v>-0.4</v>
          </cell>
          <cell r="GO196">
            <v>0.1</v>
          </cell>
          <cell r="GP196">
            <v>2.8</v>
          </cell>
          <cell r="GQ196">
            <v>0.6</v>
          </cell>
          <cell r="GR196">
            <v>1.7</v>
          </cell>
          <cell r="GS196">
            <v>2</v>
          </cell>
          <cell r="GT196">
            <v>-1.2</v>
          </cell>
          <cell r="GU196">
            <v>0.8</v>
          </cell>
          <cell r="GV196">
            <v>2.2000000000000002</v>
          </cell>
          <cell r="GW196">
            <v>-1.6</v>
          </cell>
          <cell r="GX196">
            <v>-0.8</v>
          </cell>
          <cell r="GY196">
            <v>1.8</v>
          </cell>
          <cell r="GZ196">
            <v>3</v>
          </cell>
          <cell r="HA196">
            <v>2.7</v>
          </cell>
          <cell r="HB196">
            <v>3</v>
          </cell>
          <cell r="HC196">
            <v>-0.4</v>
          </cell>
          <cell r="HD196">
            <v>0.3</v>
          </cell>
          <cell r="HE196">
            <v>1.6</v>
          </cell>
          <cell r="HF196">
            <v>-0.2</v>
          </cell>
          <cell r="HG196">
            <v>-1</v>
          </cell>
          <cell r="HH196">
            <v>0.6</v>
          </cell>
          <cell r="HI196">
            <v>0.7</v>
          </cell>
          <cell r="HJ196">
            <v>0.9</v>
          </cell>
          <cell r="HK196">
            <v>1</v>
          </cell>
          <cell r="HL196">
            <v>13203</v>
          </cell>
          <cell r="HM196">
            <v>1343</v>
          </cell>
          <cell r="HN196">
            <v>14351</v>
          </cell>
          <cell r="HO196">
            <v>2450</v>
          </cell>
          <cell r="HP196">
            <v>4085</v>
          </cell>
          <cell r="HQ196">
            <v>2432</v>
          </cell>
          <cell r="HR196">
            <v>4020</v>
          </cell>
          <cell r="HS196">
            <v>11705</v>
          </cell>
          <cell r="HT196">
            <v>1917</v>
          </cell>
          <cell r="HU196">
            <v>13290</v>
          </cell>
          <cell r="HV196">
            <v>6744</v>
          </cell>
          <cell r="HW196">
            <v>5514</v>
          </cell>
          <cell r="HX196">
            <v>3532</v>
          </cell>
          <cell r="HY196">
            <v>5318</v>
          </cell>
          <cell r="HZ196">
            <v>6910</v>
          </cell>
          <cell r="IA196">
            <v>27367</v>
          </cell>
          <cell r="IB196">
            <v>5278</v>
          </cell>
          <cell r="IC196">
            <v>281</v>
          </cell>
          <cell r="ID196">
            <v>3409</v>
          </cell>
          <cell r="IE196">
            <v>8947</v>
          </cell>
          <cell r="IF196">
            <v>6062</v>
          </cell>
          <cell r="IG196">
            <v>5077</v>
          </cell>
          <cell r="IH196">
            <v>12828</v>
          </cell>
          <cell r="II196">
            <v>23994</v>
          </cell>
          <cell r="IJ196">
            <v>13577</v>
          </cell>
          <cell r="IK196">
            <v>14601</v>
          </cell>
          <cell r="IL196">
            <v>9088</v>
          </cell>
          <cell r="IM196">
            <v>5563</v>
          </cell>
          <cell r="IN196">
            <v>1606</v>
          </cell>
          <cell r="IO196">
            <v>2190</v>
          </cell>
          <cell r="IP196">
            <v>6850</v>
          </cell>
          <cell r="IQ196">
            <v>16196</v>
          </cell>
        </row>
        <row r="197">
          <cell r="B197">
            <v>8198</v>
          </cell>
          <cell r="C197">
            <v>1387</v>
          </cell>
          <cell r="D197">
            <v>9557</v>
          </cell>
          <cell r="E197">
            <v>2424</v>
          </cell>
          <cell r="F197">
            <v>3773</v>
          </cell>
          <cell r="G197">
            <v>2365</v>
          </cell>
          <cell r="H197">
            <v>3852</v>
          </cell>
          <cell r="I197">
            <v>11208</v>
          </cell>
          <cell r="J197">
            <v>2011</v>
          </cell>
          <cell r="K197">
            <v>12843</v>
          </cell>
          <cell r="L197">
            <v>6311</v>
          </cell>
          <cell r="M197">
            <v>5503</v>
          </cell>
          <cell r="N197">
            <v>3634</v>
          </cell>
          <cell r="O197">
            <v>5158</v>
          </cell>
          <cell r="P197">
            <v>6615</v>
          </cell>
          <cell r="Q197">
            <v>26696</v>
          </cell>
          <cell r="R197">
            <v>5462</v>
          </cell>
          <cell r="S197">
            <v>312</v>
          </cell>
          <cell r="T197">
            <v>3475</v>
          </cell>
          <cell r="U197">
            <v>9238</v>
          </cell>
          <cell r="V197">
            <v>5765</v>
          </cell>
          <cell r="W197">
            <v>4976</v>
          </cell>
          <cell r="X197">
            <v>12457</v>
          </cell>
          <cell r="Y197">
            <v>23227</v>
          </cell>
          <cell r="Z197">
            <v>13086</v>
          </cell>
          <cell r="AA197">
            <v>13509</v>
          </cell>
          <cell r="AB197">
            <v>8770</v>
          </cell>
          <cell r="AC197">
            <v>5310</v>
          </cell>
          <cell r="AD197">
            <v>1584</v>
          </cell>
          <cell r="AE197">
            <v>2295</v>
          </cell>
          <cell r="AF197">
            <v>6460</v>
          </cell>
          <cell r="AG197">
            <v>15628</v>
          </cell>
          <cell r="AH197">
            <v>3611</v>
          </cell>
          <cell r="AI197">
            <v>3908</v>
          </cell>
          <cell r="AJ197">
            <v>7501</v>
          </cell>
          <cell r="AK197">
            <v>14862</v>
          </cell>
          <cell r="AL197">
            <v>10743</v>
          </cell>
          <cell r="AM197">
            <v>25220</v>
          </cell>
          <cell r="AN197">
            <v>1366</v>
          </cell>
          <cell r="AO197">
            <v>7529</v>
          </cell>
          <cell r="AP197">
            <v>8886</v>
          </cell>
          <cell r="AQ197">
            <v>2701</v>
          </cell>
          <cell r="AR197">
            <v>15916</v>
          </cell>
          <cell r="AS197">
            <v>18157</v>
          </cell>
          <cell r="AT197">
            <v>11276</v>
          </cell>
          <cell r="AU197">
            <v>17543</v>
          </cell>
          <cell r="AV197">
            <v>16185</v>
          </cell>
          <cell r="AW197">
            <v>18223</v>
          </cell>
          <cell r="AX197">
            <v>2493</v>
          </cell>
          <cell r="AY197">
            <v>6241</v>
          </cell>
          <cell r="AZ197">
            <v>30735</v>
          </cell>
          <cell r="BA197">
            <v>289853</v>
          </cell>
          <cell r="BB197">
            <v>25607</v>
          </cell>
          <cell r="BC197">
            <v>226</v>
          </cell>
          <cell r="BD197">
            <v>315359</v>
          </cell>
          <cell r="BE197">
            <v>-2.4</v>
          </cell>
          <cell r="BF197">
            <v>2.7</v>
          </cell>
          <cell r="BG197">
            <v>-1.6</v>
          </cell>
          <cell r="BH197">
            <v>0.4</v>
          </cell>
          <cell r="BI197">
            <v>-3.4</v>
          </cell>
          <cell r="BJ197">
            <v>0.2</v>
          </cell>
          <cell r="BK197">
            <v>0.2</v>
          </cell>
          <cell r="BL197">
            <v>-1</v>
          </cell>
          <cell r="BM197">
            <v>3</v>
          </cell>
          <cell r="BN197">
            <v>-0.5</v>
          </cell>
          <cell r="BO197">
            <v>-0.1</v>
          </cell>
          <cell r="BP197">
            <v>-2</v>
          </cell>
          <cell r="BQ197">
            <v>3.9</v>
          </cell>
          <cell r="BR197">
            <v>-2.5</v>
          </cell>
          <cell r="BS197">
            <v>-1</v>
          </cell>
          <cell r="BT197">
            <v>-0.3</v>
          </cell>
          <cell r="BU197">
            <v>1.4</v>
          </cell>
          <cell r="BV197">
            <v>2.2000000000000002</v>
          </cell>
          <cell r="BW197">
            <v>1.1000000000000001</v>
          </cell>
          <cell r="BX197">
            <v>1.3</v>
          </cell>
          <cell r="BY197">
            <v>-1.7</v>
          </cell>
          <cell r="BZ197">
            <v>1.5</v>
          </cell>
          <cell r="CA197">
            <v>1.6</v>
          </cell>
          <cell r="CB197">
            <v>0.8</v>
          </cell>
          <cell r="CC197">
            <v>-0.2</v>
          </cell>
          <cell r="CD197">
            <v>1.1000000000000001</v>
          </cell>
          <cell r="CE197">
            <v>1</v>
          </cell>
          <cell r="CF197">
            <v>1.4</v>
          </cell>
          <cell r="CG197">
            <v>1.8</v>
          </cell>
          <cell r="CH197">
            <v>1.4</v>
          </cell>
          <cell r="CI197">
            <v>-0.1</v>
          </cell>
          <cell r="CJ197">
            <v>0.8</v>
          </cell>
          <cell r="CK197">
            <v>0.4</v>
          </cell>
          <cell r="CL197">
            <v>-0.3</v>
          </cell>
          <cell r="CM197">
            <v>-0.3</v>
          </cell>
          <cell r="CN197">
            <v>3.2</v>
          </cell>
          <cell r="CO197">
            <v>-1.6</v>
          </cell>
          <cell r="CP197">
            <v>1.4</v>
          </cell>
          <cell r="CQ197">
            <v>-1.7</v>
          </cell>
          <cell r="CR197">
            <v>-1.5</v>
          </cell>
          <cell r="CS197">
            <v>-1.5</v>
          </cell>
          <cell r="CT197">
            <v>0</v>
          </cell>
          <cell r="CU197">
            <v>2.8</v>
          </cell>
          <cell r="CV197">
            <v>2.2000000000000002</v>
          </cell>
          <cell r="CW197">
            <v>1.6</v>
          </cell>
          <cell r="CX197">
            <v>0.9</v>
          </cell>
          <cell r="CY197">
            <v>0.4</v>
          </cell>
          <cell r="CZ197">
            <v>1</v>
          </cell>
          <cell r="DA197">
            <v>0.4</v>
          </cell>
          <cell r="DB197">
            <v>-0.7</v>
          </cell>
          <cell r="DC197">
            <v>0.5</v>
          </cell>
          <cell r="DD197">
            <v>0.5</v>
          </cell>
          <cell r="DE197">
            <v>0.5</v>
          </cell>
          <cell r="DF197">
            <v>0.5</v>
          </cell>
          <cell r="DG197">
            <v>8204</v>
          </cell>
          <cell r="DH197">
            <v>1383</v>
          </cell>
          <cell r="DI197">
            <v>9558</v>
          </cell>
          <cell r="DJ197">
            <v>2389</v>
          </cell>
          <cell r="DK197">
            <v>3679</v>
          </cell>
          <cell r="DL197">
            <v>2318</v>
          </cell>
          <cell r="DM197">
            <v>3812</v>
          </cell>
          <cell r="DN197">
            <v>11001</v>
          </cell>
          <cell r="DO197">
            <v>2029</v>
          </cell>
          <cell r="DP197">
            <v>12642</v>
          </cell>
          <cell r="DQ197">
            <v>6260</v>
          </cell>
          <cell r="DR197">
            <v>5478</v>
          </cell>
          <cell r="DS197">
            <v>3645</v>
          </cell>
          <cell r="DT197">
            <v>5127</v>
          </cell>
          <cell r="DU197">
            <v>6643</v>
          </cell>
          <cell r="DV197">
            <v>26641</v>
          </cell>
          <cell r="DW197">
            <v>5484</v>
          </cell>
          <cell r="DX197">
            <v>307</v>
          </cell>
          <cell r="DY197">
            <v>3498</v>
          </cell>
          <cell r="DZ197">
            <v>9271</v>
          </cell>
          <cell r="EA197">
            <v>5691</v>
          </cell>
          <cell r="EB197">
            <v>4947</v>
          </cell>
          <cell r="EC197">
            <v>12727</v>
          </cell>
          <cell r="ED197">
            <v>23403</v>
          </cell>
          <cell r="EE197">
            <v>13162</v>
          </cell>
          <cell r="EF197">
            <v>13529</v>
          </cell>
          <cell r="EG197">
            <v>8776</v>
          </cell>
          <cell r="EH197">
            <v>5351</v>
          </cell>
          <cell r="EI197">
            <v>1568</v>
          </cell>
          <cell r="EJ197">
            <v>2375</v>
          </cell>
          <cell r="EK197">
            <v>6422</v>
          </cell>
          <cell r="EL197">
            <v>15678</v>
          </cell>
          <cell r="EM197">
            <v>3622</v>
          </cell>
          <cell r="EN197">
            <v>3876</v>
          </cell>
          <cell r="EO197">
            <v>7475</v>
          </cell>
          <cell r="EP197">
            <v>14857</v>
          </cell>
          <cell r="EQ197">
            <v>10922</v>
          </cell>
          <cell r="ER197">
            <v>25368</v>
          </cell>
          <cell r="ES197">
            <v>1339</v>
          </cell>
          <cell r="ET197">
            <v>7496</v>
          </cell>
          <cell r="EU197">
            <v>8818</v>
          </cell>
          <cell r="EV197">
            <v>2695</v>
          </cell>
          <cell r="EW197">
            <v>16052</v>
          </cell>
          <cell r="EX197">
            <v>18266</v>
          </cell>
          <cell r="EY197">
            <v>11302</v>
          </cell>
          <cell r="EZ197">
            <v>17218</v>
          </cell>
          <cell r="FA197">
            <v>16182</v>
          </cell>
          <cell r="FB197">
            <v>18250</v>
          </cell>
          <cell r="FC197">
            <v>2469</v>
          </cell>
          <cell r="FD197">
            <v>6279</v>
          </cell>
          <cell r="FE197">
            <v>30739</v>
          </cell>
          <cell r="FF197">
            <v>289795</v>
          </cell>
          <cell r="FG197">
            <v>25657</v>
          </cell>
          <cell r="FH197">
            <v>317</v>
          </cell>
          <cell r="FI197">
            <v>315441</v>
          </cell>
          <cell r="FJ197">
            <v>-4.4000000000000004</v>
          </cell>
          <cell r="FK197">
            <v>3.4</v>
          </cell>
          <cell r="FL197">
            <v>-3.2</v>
          </cell>
          <cell r="FM197">
            <v>-2</v>
          </cell>
          <cell r="FN197">
            <v>-9.4</v>
          </cell>
          <cell r="FO197">
            <v>-2.8</v>
          </cell>
          <cell r="FP197">
            <v>-2</v>
          </cell>
          <cell r="FQ197">
            <v>-4.9000000000000004</v>
          </cell>
          <cell r="FR197">
            <v>5.9</v>
          </cell>
          <cell r="FS197">
            <v>-3.8</v>
          </cell>
          <cell r="FT197">
            <v>-1</v>
          </cell>
          <cell r="FU197">
            <v>-0.6</v>
          </cell>
          <cell r="FV197">
            <v>5.3</v>
          </cell>
          <cell r="FW197">
            <v>-3.1</v>
          </cell>
          <cell r="FX197">
            <v>-0.2</v>
          </cell>
          <cell r="FY197">
            <v>0.1</v>
          </cell>
          <cell r="FZ197">
            <v>1.5</v>
          </cell>
          <cell r="GA197">
            <v>1.4</v>
          </cell>
          <cell r="GB197">
            <v>2.6</v>
          </cell>
          <cell r="GC197">
            <v>1.6</v>
          </cell>
          <cell r="GD197">
            <v>-1.7</v>
          </cell>
          <cell r="GE197">
            <v>0.9</v>
          </cell>
          <cell r="GF197">
            <v>4.9000000000000004</v>
          </cell>
          <cell r="GG197">
            <v>2.4</v>
          </cell>
          <cell r="GH197">
            <v>0.1</v>
          </cell>
          <cell r="GI197">
            <v>1.8</v>
          </cell>
          <cell r="GJ197">
            <v>1.3</v>
          </cell>
          <cell r="GK197">
            <v>1.9</v>
          </cell>
          <cell r="GL197">
            <v>0.6</v>
          </cell>
          <cell r="GM197">
            <v>9.1999999999999993</v>
          </cell>
          <cell r="GN197">
            <v>-0.7</v>
          </cell>
          <cell r="GO197">
            <v>1.5</v>
          </cell>
          <cell r="GP197">
            <v>0.1</v>
          </cell>
          <cell r="GQ197">
            <v>-3.1</v>
          </cell>
          <cell r="GR197">
            <v>-1.3</v>
          </cell>
          <cell r="GS197">
            <v>3.3</v>
          </cell>
          <cell r="GT197">
            <v>0.8</v>
          </cell>
          <cell r="GU197">
            <v>2.4</v>
          </cell>
          <cell r="GV197">
            <v>-4.8</v>
          </cell>
          <cell r="GW197">
            <v>-1.3</v>
          </cell>
          <cell r="GX197">
            <v>-2.1</v>
          </cell>
          <cell r="GY197">
            <v>-0.9</v>
          </cell>
          <cell r="GZ197">
            <v>4.0999999999999996</v>
          </cell>
          <cell r="HA197">
            <v>2.9</v>
          </cell>
          <cell r="HB197">
            <v>1.5</v>
          </cell>
          <cell r="HC197">
            <v>-1.6</v>
          </cell>
          <cell r="HD197">
            <v>0.4</v>
          </cell>
          <cell r="HE197">
            <v>1</v>
          </cell>
          <cell r="HF197">
            <v>-0.8</v>
          </cell>
          <cell r="HG197">
            <v>0.3</v>
          </cell>
          <cell r="HH197">
            <v>0.5</v>
          </cell>
          <cell r="HI197">
            <v>0.4</v>
          </cell>
          <cell r="HJ197">
            <v>0.6</v>
          </cell>
          <cell r="HK197">
            <v>0.3</v>
          </cell>
          <cell r="HL197">
            <v>7909</v>
          </cell>
          <cell r="HM197">
            <v>1381</v>
          </cell>
          <cell r="HN197">
            <v>9272</v>
          </cell>
          <cell r="HO197">
            <v>2298</v>
          </cell>
          <cell r="HP197">
            <v>3417</v>
          </cell>
          <cell r="HQ197">
            <v>2168</v>
          </cell>
          <cell r="HR197">
            <v>3705</v>
          </cell>
          <cell r="HS197">
            <v>10420</v>
          </cell>
          <cell r="HT197">
            <v>1965</v>
          </cell>
          <cell r="HU197">
            <v>12001</v>
          </cell>
          <cell r="HV197">
            <v>6143</v>
          </cell>
          <cell r="HW197">
            <v>5358</v>
          </cell>
          <cell r="HX197">
            <v>3489</v>
          </cell>
          <cell r="HY197">
            <v>4742</v>
          </cell>
          <cell r="HZ197">
            <v>6183</v>
          </cell>
          <cell r="IA197">
            <v>25411</v>
          </cell>
          <cell r="IB197">
            <v>5489</v>
          </cell>
          <cell r="IC197">
            <v>266</v>
          </cell>
          <cell r="ID197">
            <v>3545</v>
          </cell>
          <cell r="IE197">
            <v>9270</v>
          </cell>
          <cell r="IF197">
            <v>5170</v>
          </cell>
          <cell r="IG197">
            <v>4653</v>
          </cell>
          <cell r="IH197">
            <v>11983</v>
          </cell>
          <cell r="II197">
            <v>21848</v>
          </cell>
          <cell r="IJ197">
            <v>12631</v>
          </cell>
          <cell r="IK197">
            <v>12942</v>
          </cell>
          <cell r="IL197">
            <v>8611</v>
          </cell>
          <cell r="IM197">
            <v>5124</v>
          </cell>
          <cell r="IN197">
            <v>1507</v>
          </cell>
          <cell r="IO197">
            <v>2335</v>
          </cell>
          <cell r="IP197">
            <v>6196</v>
          </cell>
          <cell r="IQ197">
            <v>15125</v>
          </cell>
        </row>
        <row r="198">
          <cell r="B198">
            <v>7716</v>
          </cell>
          <cell r="C198">
            <v>1384</v>
          </cell>
          <cell r="D198">
            <v>9089</v>
          </cell>
          <cell r="E198">
            <v>2491</v>
          </cell>
          <cell r="F198">
            <v>3833</v>
          </cell>
          <cell r="G198">
            <v>2439</v>
          </cell>
          <cell r="H198">
            <v>3866</v>
          </cell>
          <cell r="I198">
            <v>11453</v>
          </cell>
          <cell r="J198">
            <v>2096</v>
          </cell>
          <cell r="K198">
            <v>13152</v>
          </cell>
          <cell r="L198">
            <v>6421</v>
          </cell>
          <cell r="M198">
            <v>5398</v>
          </cell>
          <cell r="N198">
            <v>3798</v>
          </cell>
          <cell r="O198">
            <v>5092</v>
          </cell>
          <cell r="P198">
            <v>6569</v>
          </cell>
          <cell r="Q198">
            <v>26850</v>
          </cell>
          <cell r="R198">
            <v>5517</v>
          </cell>
          <cell r="S198">
            <v>318</v>
          </cell>
          <cell r="T198">
            <v>3533</v>
          </cell>
          <cell r="U198">
            <v>9353</v>
          </cell>
          <cell r="V198">
            <v>5798</v>
          </cell>
          <cell r="W198">
            <v>4991</v>
          </cell>
          <cell r="X198">
            <v>12509</v>
          </cell>
          <cell r="Y198">
            <v>23328</v>
          </cell>
          <cell r="Z198">
            <v>13105</v>
          </cell>
          <cell r="AA198">
            <v>13722</v>
          </cell>
          <cell r="AB198">
            <v>8842</v>
          </cell>
          <cell r="AC198">
            <v>5429</v>
          </cell>
          <cell r="AD198">
            <v>1636</v>
          </cell>
          <cell r="AE198">
            <v>2286</v>
          </cell>
          <cell r="AF198">
            <v>6491</v>
          </cell>
          <cell r="AG198">
            <v>15817</v>
          </cell>
          <cell r="AH198">
            <v>3637</v>
          </cell>
          <cell r="AI198">
            <v>3898</v>
          </cell>
          <cell r="AJ198">
            <v>7498</v>
          </cell>
          <cell r="AK198">
            <v>15511</v>
          </cell>
          <cell r="AL198">
            <v>10527</v>
          </cell>
          <cell r="AM198">
            <v>25746</v>
          </cell>
          <cell r="AN198">
            <v>1328</v>
          </cell>
          <cell r="AO198">
            <v>7414</v>
          </cell>
          <cell r="AP198">
            <v>8729</v>
          </cell>
          <cell r="AQ198">
            <v>2673</v>
          </cell>
          <cell r="AR198">
            <v>16228</v>
          </cell>
          <cell r="AS198">
            <v>18392</v>
          </cell>
          <cell r="AT198">
            <v>11379</v>
          </cell>
          <cell r="AU198">
            <v>18022</v>
          </cell>
          <cell r="AV198">
            <v>16274</v>
          </cell>
          <cell r="AW198">
            <v>18405</v>
          </cell>
          <cell r="AX198">
            <v>2521</v>
          </cell>
          <cell r="AY198">
            <v>6187</v>
          </cell>
          <cell r="AZ198">
            <v>30847</v>
          </cell>
          <cell r="BA198">
            <v>292162</v>
          </cell>
          <cell r="BB198">
            <v>25771</v>
          </cell>
          <cell r="BC198">
            <v>-455</v>
          </cell>
          <cell r="BD198">
            <v>317156</v>
          </cell>
          <cell r="BE198">
            <v>-5.9</v>
          </cell>
          <cell r="BF198">
            <v>-0.2</v>
          </cell>
          <cell r="BG198">
            <v>-4.9000000000000004</v>
          </cell>
          <cell r="BH198">
            <v>2.7</v>
          </cell>
          <cell r="BI198">
            <v>1.6</v>
          </cell>
          <cell r="BJ198">
            <v>3.1</v>
          </cell>
          <cell r="BK198">
            <v>0.4</v>
          </cell>
          <cell r="BL198">
            <v>2.2000000000000002</v>
          </cell>
          <cell r="BM198">
            <v>4.2</v>
          </cell>
          <cell r="BN198">
            <v>2.4</v>
          </cell>
          <cell r="BO198">
            <v>1.7</v>
          </cell>
          <cell r="BP198">
            <v>-1.9</v>
          </cell>
          <cell r="BQ198">
            <v>4.5</v>
          </cell>
          <cell r="BR198">
            <v>-1.3</v>
          </cell>
          <cell r="BS198">
            <v>-0.7</v>
          </cell>
          <cell r="BT198">
            <v>0.6</v>
          </cell>
          <cell r="BU198">
            <v>1</v>
          </cell>
          <cell r="BV198">
            <v>2.2000000000000002</v>
          </cell>
          <cell r="BW198">
            <v>1.7</v>
          </cell>
          <cell r="BX198">
            <v>1.2</v>
          </cell>
          <cell r="BY198">
            <v>0.6</v>
          </cell>
          <cell r="BZ198">
            <v>0.3</v>
          </cell>
          <cell r="CA198">
            <v>0.4</v>
          </cell>
          <cell r="CB198">
            <v>0.4</v>
          </cell>
          <cell r="CC198">
            <v>0.1</v>
          </cell>
          <cell r="CD198">
            <v>1.6</v>
          </cell>
          <cell r="CE198">
            <v>0.8</v>
          </cell>
          <cell r="CF198">
            <v>2.2000000000000002</v>
          </cell>
          <cell r="CG198">
            <v>3.3</v>
          </cell>
          <cell r="CH198">
            <v>-0.4</v>
          </cell>
          <cell r="CI198">
            <v>0.5</v>
          </cell>
          <cell r="CJ198">
            <v>1.2</v>
          </cell>
          <cell r="CK198">
            <v>0.7</v>
          </cell>
          <cell r="CL198">
            <v>-0.3</v>
          </cell>
          <cell r="CM198">
            <v>0</v>
          </cell>
          <cell r="CN198">
            <v>4.4000000000000004</v>
          </cell>
          <cell r="CO198">
            <v>-2</v>
          </cell>
          <cell r="CP198">
            <v>2.1</v>
          </cell>
          <cell r="CQ198">
            <v>-2.8</v>
          </cell>
          <cell r="CR198">
            <v>-1.5</v>
          </cell>
          <cell r="CS198">
            <v>-1.8</v>
          </cell>
          <cell r="CT198">
            <v>-1</v>
          </cell>
          <cell r="CU198">
            <v>2</v>
          </cell>
          <cell r="CV198">
            <v>1.3</v>
          </cell>
          <cell r="CW198">
            <v>0.9</v>
          </cell>
          <cell r="CX198">
            <v>2.7</v>
          </cell>
          <cell r="CY198">
            <v>0.5</v>
          </cell>
          <cell r="CZ198">
            <v>1</v>
          </cell>
          <cell r="DA198">
            <v>1.1000000000000001</v>
          </cell>
          <cell r="DB198">
            <v>-0.9</v>
          </cell>
          <cell r="DC198">
            <v>0.4</v>
          </cell>
          <cell r="DD198">
            <v>0.8</v>
          </cell>
          <cell r="DE198">
            <v>0.6</v>
          </cell>
          <cell r="DF198">
            <v>0.6</v>
          </cell>
          <cell r="DG198">
            <v>7762</v>
          </cell>
          <cell r="DH198">
            <v>1444</v>
          </cell>
          <cell r="DI198">
            <v>9204</v>
          </cell>
          <cell r="DJ198">
            <v>2505</v>
          </cell>
          <cell r="DK198">
            <v>3598</v>
          </cell>
          <cell r="DL198">
            <v>2440</v>
          </cell>
          <cell r="DM198">
            <v>3881</v>
          </cell>
          <cell r="DN198">
            <v>11205</v>
          </cell>
          <cell r="DO198">
            <v>2091</v>
          </cell>
          <cell r="DP198">
            <v>12894</v>
          </cell>
          <cell r="DQ198">
            <v>6372</v>
          </cell>
          <cell r="DR198">
            <v>5612</v>
          </cell>
          <cell r="DS198">
            <v>3813</v>
          </cell>
          <cell r="DT198">
            <v>5066</v>
          </cell>
          <cell r="DU198">
            <v>6551</v>
          </cell>
          <cell r="DV198">
            <v>26951</v>
          </cell>
          <cell r="DW198">
            <v>5529</v>
          </cell>
          <cell r="DX198">
            <v>326</v>
          </cell>
          <cell r="DY198">
            <v>3542</v>
          </cell>
          <cell r="DZ198">
            <v>9379</v>
          </cell>
          <cell r="EA198">
            <v>5914</v>
          </cell>
          <cell r="EB198">
            <v>5138</v>
          </cell>
          <cell r="EC198">
            <v>12507</v>
          </cell>
          <cell r="ED198">
            <v>23573</v>
          </cell>
          <cell r="EE198">
            <v>12956</v>
          </cell>
          <cell r="EF198">
            <v>13760</v>
          </cell>
          <cell r="EG198">
            <v>8873</v>
          </cell>
          <cell r="EH198">
            <v>5378</v>
          </cell>
          <cell r="EI198">
            <v>1636</v>
          </cell>
          <cell r="EJ198">
            <v>2336</v>
          </cell>
          <cell r="EK198">
            <v>6507</v>
          </cell>
          <cell r="EL198">
            <v>15838</v>
          </cell>
          <cell r="EM198">
            <v>3620</v>
          </cell>
          <cell r="EN198">
            <v>3904</v>
          </cell>
          <cell r="EO198">
            <v>7499</v>
          </cell>
          <cell r="EP198">
            <v>15466</v>
          </cell>
          <cell r="EQ198">
            <v>10409</v>
          </cell>
          <cell r="ER198">
            <v>25600</v>
          </cell>
          <cell r="ES198">
            <v>1371</v>
          </cell>
          <cell r="ET198">
            <v>7471</v>
          </cell>
          <cell r="EU198">
            <v>8839</v>
          </cell>
          <cell r="EV198">
            <v>2687</v>
          </cell>
          <cell r="EW198">
            <v>16299</v>
          </cell>
          <cell r="EX198">
            <v>18477</v>
          </cell>
          <cell r="EY198">
            <v>11398</v>
          </cell>
          <cell r="EZ198">
            <v>17910</v>
          </cell>
          <cell r="FA198">
            <v>16274</v>
          </cell>
          <cell r="FB198">
            <v>18301</v>
          </cell>
          <cell r="FC198">
            <v>2547</v>
          </cell>
          <cell r="FD198">
            <v>6225</v>
          </cell>
          <cell r="FE198">
            <v>30849</v>
          </cell>
          <cell r="FF198">
            <v>292064</v>
          </cell>
          <cell r="FG198">
            <v>25739</v>
          </cell>
          <cell r="FH198">
            <v>-1339</v>
          </cell>
          <cell r="FI198">
            <v>316143</v>
          </cell>
          <cell r="FJ198">
            <v>-5.4</v>
          </cell>
          <cell r="FK198">
            <v>4.5</v>
          </cell>
          <cell r="FL198">
            <v>-3.7</v>
          </cell>
          <cell r="FM198">
            <v>4.9000000000000004</v>
          </cell>
          <cell r="FN198">
            <v>-2.2000000000000002</v>
          </cell>
          <cell r="FO198">
            <v>5.3</v>
          </cell>
          <cell r="FP198">
            <v>1.8</v>
          </cell>
          <cell r="FQ198">
            <v>1.9</v>
          </cell>
          <cell r="FR198">
            <v>3.1</v>
          </cell>
          <cell r="FS198">
            <v>2</v>
          </cell>
          <cell r="FT198">
            <v>1.8</v>
          </cell>
          <cell r="FU198">
            <v>2.4</v>
          </cell>
          <cell r="FV198">
            <v>4.5999999999999996</v>
          </cell>
          <cell r="FW198">
            <v>-1.2</v>
          </cell>
          <cell r="FX198">
            <v>-1.4</v>
          </cell>
          <cell r="FY198">
            <v>1.2</v>
          </cell>
          <cell r="FZ198">
            <v>0.8</v>
          </cell>
          <cell r="GA198">
            <v>6.3</v>
          </cell>
          <cell r="GB198">
            <v>1.2</v>
          </cell>
          <cell r="GC198">
            <v>1.2</v>
          </cell>
          <cell r="GD198">
            <v>3.9</v>
          </cell>
          <cell r="GE198">
            <v>3.9</v>
          </cell>
          <cell r="GF198">
            <v>-1.7</v>
          </cell>
          <cell r="GG198">
            <v>0.7</v>
          </cell>
          <cell r="GH198">
            <v>-1.6</v>
          </cell>
          <cell r="GI198">
            <v>1.7</v>
          </cell>
          <cell r="GJ198">
            <v>1.1000000000000001</v>
          </cell>
          <cell r="GK198">
            <v>0.5</v>
          </cell>
          <cell r="GL198">
            <v>4.3</v>
          </cell>
          <cell r="GM198">
            <v>-1.6</v>
          </cell>
          <cell r="GN198">
            <v>1.3</v>
          </cell>
          <cell r="GO198">
            <v>1</v>
          </cell>
          <cell r="GP198">
            <v>0</v>
          </cell>
          <cell r="GQ198">
            <v>0.7</v>
          </cell>
          <cell r="GR198">
            <v>0.3</v>
          </cell>
          <cell r="GS198">
            <v>4.0999999999999996</v>
          </cell>
          <cell r="GT198">
            <v>-4.7</v>
          </cell>
          <cell r="GU198">
            <v>0.9</v>
          </cell>
          <cell r="GV198">
            <v>2.4</v>
          </cell>
          <cell r="GW198">
            <v>-0.3</v>
          </cell>
          <cell r="GX198">
            <v>0.2</v>
          </cell>
          <cell r="GY198">
            <v>-0.3</v>
          </cell>
          <cell r="GZ198">
            <v>1.5</v>
          </cell>
          <cell r="HA198">
            <v>1.2</v>
          </cell>
          <cell r="HB198">
            <v>0.8</v>
          </cell>
          <cell r="HC198">
            <v>4</v>
          </cell>
          <cell r="HD198">
            <v>0.6</v>
          </cell>
          <cell r="HE198">
            <v>0.3</v>
          </cell>
          <cell r="HF198">
            <v>3.2</v>
          </cell>
          <cell r="HG198">
            <v>-0.9</v>
          </cell>
          <cell r="HH198">
            <v>0.4</v>
          </cell>
          <cell r="HI198">
            <v>0.8</v>
          </cell>
          <cell r="HJ198">
            <v>0.3</v>
          </cell>
          <cell r="HK198">
            <v>0.2</v>
          </cell>
          <cell r="HL198">
            <v>6296</v>
          </cell>
          <cell r="HM198">
            <v>1436</v>
          </cell>
          <cell r="HN198">
            <v>7781</v>
          </cell>
          <cell r="HO198">
            <v>2529</v>
          </cell>
          <cell r="HP198">
            <v>3614</v>
          </cell>
          <cell r="HQ198">
            <v>2499</v>
          </cell>
          <cell r="HR198">
            <v>3843</v>
          </cell>
          <cell r="HS198">
            <v>11286</v>
          </cell>
          <cell r="HT198">
            <v>2182</v>
          </cell>
          <cell r="HU198">
            <v>13033</v>
          </cell>
          <cell r="HV198">
            <v>6140</v>
          </cell>
          <cell r="HW198">
            <v>5563</v>
          </cell>
          <cell r="HX198">
            <v>3842</v>
          </cell>
          <cell r="HY198">
            <v>5211</v>
          </cell>
          <cell r="HZ198">
            <v>6495</v>
          </cell>
          <cell r="IA198">
            <v>26849</v>
          </cell>
          <cell r="IB198">
            <v>5501</v>
          </cell>
          <cell r="IC198">
            <v>348</v>
          </cell>
          <cell r="ID198">
            <v>3504</v>
          </cell>
          <cell r="IE198">
            <v>9355</v>
          </cell>
          <cell r="IF198">
            <v>5940</v>
          </cell>
          <cell r="IG198">
            <v>5401</v>
          </cell>
          <cell r="IH198">
            <v>12374</v>
          </cell>
          <cell r="II198">
            <v>23724</v>
          </cell>
          <cell r="IJ198">
            <v>12935</v>
          </cell>
          <cell r="IK198">
            <v>13285</v>
          </cell>
          <cell r="IL198">
            <v>8611</v>
          </cell>
          <cell r="IM198">
            <v>5287</v>
          </cell>
          <cell r="IN198">
            <v>1574</v>
          </cell>
          <cell r="IO198">
            <v>2310</v>
          </cell>
          <cell r="IP198">
            <v>6303</v>
          </cell>
          <cell r="IQ198">
            <v>15440</v>
          </cell>
        </row>
        <row r="199">
          <cell r="B199">
            <v>7101</v>
          </cell>
          <cell r="C199">
            <v>1363</v>
          </cell>
          <cell r="D199">
            <v>8474</v>
          </cell>
          <cell r="E199">
            <v>2604</v>
          </cell>
          <cell r="F199">
            <v>3995</v>
          </cell>
          <cell r="G199">
            <v>2524</v>
          </cell>
          <cell r="H199">
            <v>3933</v>
          </cell>
          <cell r="I199">
            <v>11902</v>
          </cell>
          <cell r="J199">
            <v>2147</v>
          </cell>
          <cell r="K199">
            <v>13646</v>
          </cell>
          <cell r="L199">
            <v>6515</v>
          </cell>
          <cell r="M199">
            <v>5379</v>
          </cell>
          <cell r="N199">
            <v>3972</v>
          </cell>
          <cell r="O199">
            <v>5146</v>
          </cell>
          <cell r="P199">
            <v>6545</v>
          </cell>
          <cell r="Q199">
            <v>27217</v>
          </cell>
          <cell r="R199">
            <v>5522</v>
          </cell>
          <cell r="S199">
            <v>323</v>
          </cell>
          <cell r="T199">
            <v>3562</v>
          </cell>
          <cell r="U199">
            <v>9389</v>
          </cell>
          <cell r="V199">
            <v>5918</v>
          </cell>
          <cell r="W199">
            <v>5077</v>
          </cell>
          <cell r="X199">
            <v>12615</v>
          </cell>
          <cell r="Y199">
            <v>23626</v>
          </cell>
          <cell r="Z199">
            <v>13190</v>
          </cell>
          <cell r="AA199">
            <v>13994</v>
          </cell>
          <cell r="AB199">
            <v>8877</v>
          </cell>
          <cell r="AC199">
            <v>5622</v>
          </cell>
          <cell r="AD199">
            <v>1694</v>
          </cell>
          <cell r="AE199">
            <v>2262</v>
          </cell>
          <cell r="AF199">
            <v>6566</v>
          </cell>
          <cell r="AG199">
            <v>16105</v>
          </cell>
          <cell r="AH199">
            <v>3674</v>
          </cell>
          <cell r="AI199">
            <v>3954</v>
          </cell>
          <cell r="AJ199">
            <v>7638</v>
          </cell>
          <cell r="AK199">
            <v>16243</v>
          </cell>
          <cell r="AL199">
            <v>10440</v>
          </cell>
          <cell r="AM199">
            <v>26471</v>
          </cell>
          <cell r="AN199">
            <v>1309</v>
          </cell>
          <cell r="AO199">
            <v>7318</v>
          </cell>
          <cell r="AP199">
            <v>8614</v>
          </cell>
          <cell r="AQ199">
            <v>2634</v>
          </cell>
          <cell r="AR199">
            <v>16278</v>
          </cell>
          <cell r="AS199">
            <v>18382</v>
          </cell>
          <cell r="AT199">
            <v>11446</v>
          </cell>
          <cell r="AU199">
            <v>18420</v>
          </cell>
          <cell r="AV199">
            <v>16374</v>
          </cell>
          <cell r="AW199">
            <v>18563</v>
          </cell>
          <cell r="AX199">
            <v>2583</v>
          </cell>
          <cell r="AY199">
            <v>6291</v>
          </cell>
          <cell r="AZ199">
            <v>30940</v>
          </cell>
          <cell r="BA199">
            <v>295447</v>
          </cell>
          <cell r="BB199">
            <v>26038</v>
          </cell>
          <cell r="BC199">
            <v>-805</v>
          </cell>
          <cell r="BD199">
            <v>320361</v>
          </cell>
          <cell r="BE199">
            <v>-8</v>
          </cell>
          <cell r="BF199">
            <v>-1.5</v>
          </cell>
          <cell r="BG199">
            <v>-6.8</v>
          </cell>
          <cell r="BH199">
            <v>4.5999999999999996</v>
          </cell>
          <cell r="BI199">
            <v>4.2</v>
          </cell>
          <cell r="BJ199">
            <v>3.5</v>
          </cell>
          <cell r="BK199">
            <v>1.7</v>
          </cell>
          <cell r="BL199">
            <v>3.9</v>
          </cell>
          <cell r="BM199">
            <v>2.5</v>
          </cell>
          <cell r="BN199">
            <v>3.8</v>
          </cell>
          <cell r="BO199">
            <v>1.5</v>
          </cell>
          <cell r="BP199">
            <v>-0.4</v>
          </cell>
          <cell r="BQ199">
            <v>4.5999999999999996</v>
          </cell>
          <cell r="BR199">
            <v>1.1000000000000001</v>
          </cell>
          <cell r="BS199">
            <v>-0.4</v>
          </cell>
          <cell r="BT199">
            <v>1.4</v>
          </cell>
          <cell r="BU199">
            <v>0.1</v>
          </cell>
          <cell r="BV199">
            <v>1.3</v>
          </cell>
          <cell r="BW199">
            <v>0.8</v>
          </cell>
          <cell r="BX199">
            <v>0.4</v>
          </cell>
          <cell r="BY199">
            <v>2.1</v>
          </cell>
          <cell r="BZ199">
            <v>1.7</v>
          </cell>
          <cell r="CA199">
            <v>0.8</v>
          </cell>
          <cell r="CB199">
            <v>1.3</v>
          </cell>
          <cell r="CC199">
            <v>0.7</v>
          </cell>
          <cell r="CD199">
            <v>2</v>
          </cell>
          <cell r="CE199">
            <v>0.4</v>
          </cell>
          <cell r="CF199">
            <v>3.6</v>
          </cell>
          <cell r="CG199">
            <v>3.5</v>
          </cell>
          <cell r="CH199">
            <v>-1.1000000000000001</v>
          </cell>
          <cell r="CI199">
            <v>1.2</v>
          </cell>
          <cell r="CJ199">
            <v>1.8</v>
          </cell>
          <cell r="CK199">
            <v>1</v>
          </cell>
          <cell r="CL199">
            <v>1.4</v>
          </cell>
          <cell r="CM199">
            <v>1.9</v>
          </cell>
          <cell r="CN199">
            <v>4.7</v>
          </cell>
          <cell r="CO199">
            <v>-0.8</v>
          </cell>
          <cell r="CP199">
            <v>2.8</v>
          </cell>
          <cell r="CQ199">
            <v>-1.4</v>
          </cell>
          <cell r="CR199">
            <v>-1.3</v>
          </cell>
          <cell r="CS199">
            <v>-1.3</v>
          </cell>
          <cell r="CT199">
            <v>-1.5</v>
          </cell>
          <cell r="CU199">
            <v>0.3</v>
          </cell>
          <cell r="CV199">
            <v>-0.1</v>
          </cell>
          <cell r="CW199">
            <v>0.6</v>
          </cell>
          <cell r="CX199">
            <v>2.2000000000000002</v>
          </cell>
          <cell r="CY199">
            <v>0.6</v>
          </cell>
          <cell r="CZ199">
            <v>0.9</v>
          </cell>
          <cell r="DA199">
            <v>2.5</v>
          </cell>
          <cell r="DB199">
            <v>1.7</v>
          </cell>
          <cell r="DC199">
            <v>0.3</v>
          </cell>
          <cell r="DD199">
            <v>1.1000000000000001</v>
          </cell>
          <cell r="DE199">
            <v>1</v>
          </cell>
          <cell r="DF199">
            <v>1</v>
          </cell>
          <cell r="DG199">
            <v>7091</v>
          </cell>
          <cell r="DH199">
            <v>1300</v>
          </cell>
          <cell r="DI199">
            <v>8390</v>
          </cell>
          <cell r="DJ199">
            <v>2597</v>
          </cell>
          <cell r="DK199">
            <v>4280</v>
          </cell>
          <cell r="DL199">
            <v>2563</v>
          </cell>
          <cell r="DM199">
            <v>3913</v>
          </cell>
          <cell r="DN199">
            <v>12235</v>
          </cell>
          <cell r="DO199">
            <v>2169</v>
          </cell>
          <cell r="DP199">
            <v>14003</v>
          </cell>
          <cell r="DQ199">
            <v>6649</v>
          </cell>
          <cell r="DR199">
            <v>5087</v>
          </cell>
          <cell r="DS199">
            <v>3921</v>
          </cell>
          <cell r="DT199">
            <v>5120</v>
          </cell>
          <cell r="DU199">
            <v>6542</v>
          </cell>
          <cell r="DV199">
            <v>27003</v>
          </cell>
          <cell r="DW199">
            <v>5472</v>
          </cell>
          <cell r="DX199">
            <v>321</v>
          </cell>
          <cell r="DY199">
            <v>3540</v>
          </cell>
          <cell r="DZ199">
            <v>9320</v>
          </cell>
          <cell r="EA199">
            <v>5818</v>
          </cell>
          <cell r="EB199">
            <v>4906</v>
          </cell>
          <cell r="EC199">
            <v>12262</v>
          </cell>
          <cell r="ED199">
            <v>23004</v>
          </cell>
          <cell r="EE199">
            <v>13223</v>
          </cell>
          <cell r="EF199">
            <v>13957</v>
          </cell>
          <cell r="EG199">
            <v>8848</v>
          </cell>
          <cell r="EH199">
            <v>5579</v>
          </cell>
          <cell r="EI199">
            <v>1697</v>
          </cell>
          <cell r="EJ199">
            <v>2157</v>
          </cell>
          <cell r="EK199">
            <v>6580</v>
          </cell>
          <cell r="EL199">
            <v>15988</v>
          </cell>
          <cell r="EM199">
            <v>3660</v>
          </cell>
          <cell r="EN199">
            <v>3945</v>
          </cell>
          <cell r="EO199">
            <v>7582</v>
          </cell>
          <cell r="EP199">
            <v>16287</v>
          </cell>
          <cell r="EQ199">
            <v>10353</v>
          </cell>
          <cell r="ER199">
            <v>26441</v>
          </cell>
          <cell r="ES199">
            <v>1277</v>
          </cell>
          <cell r="ET199">
            <v>7291</v>
          </cell>
          <cell r="EU199">
            <v>8549</v>
          </cell>
          <cell r="EV199">
            <v>2607</v>
          </cell>
          <cell r="EW199">
            <v>16167</v>
          </cell>
          <cell r="EX199">
            <v>18242</v>
          </cell>
          <cell r="EY199">
            <v>11411</v>
          </cell>
          <cell r="EZ199">
            <v>19014</v>
          </cell>
          <cell r="FA199">
            <v>16377</v>
          </cell>
          <cell r="FB199">
            <v>18694</v>
          </cell>
          <cell r="FC199">
            <v>2557</v>
          </cell>
          <cell r="FD199">
            <v>6110</v>
          </cell>
          <cell r="FE199">
            <v>30936</v>
          </cell>
          <cell r="FF199">
            <v>295028</v>
          </cell>
          <cell r="FG199">
            <v>25933</v>
          </cell>
          <cell r="FH199">
            <v>2</v>
          </cell>
          <cell r="FI199">
            <v>320649</v>
          </cell>
          <cell r="FJ199">
            <v>-8.6</v>
          </cell>
          <cell r="FK199">
            <v>-10</v>
          </cell>
          <cell r="FL199">
            <v>-8.9</v>
          </cell>
          <cell r="FM199">
            <v>3.7</v>
          </cell>
          <cell r="FN199">
            <v>19</v>
          </cell>
          <cell r="FO199">
            <v>5.0999999999999996</v>
          </cell>
          <cell r="FP199">
            <v>0.8</v>
          </cell>
          <cell r="FQ199">
            <v>9.1999999999999993</v>
          </cell>
          <cell r="FR199">
            <v>3.8</v>
          </cell>
          <cell r="FS199">
            <v>8.6</v>
          </cell>
          <cell r="FT199">
            <v>4.3</v>
          </cell>
          <cell r="FU199">
            <v>-9.4</v>
          </cell>
          <cell r="FV199">
            <v>2.9</v>
          </cell>
          <cell r="FW199">
            <v>1.1000000000000001</v>
          </cell>
          <cell r="FX199">
            <v>-0.1</v>
          </cell>
          <cell r="FY199">
            <v>0.2</v>
          </cell>
          <cell r="FZ199">
            <v>-1</v>
          </cell>
          <cell r="GA199">
            <v>-1.5</v>
          </cell>
          <cell r="GB199">
            <v>0</v>
          </cell>
          <cell r="GC199">
            <v>-0.6</v>
          </cell>
          <cell r="GD199">
            <v>-1.6</v>
          </cell>
          <cell r="GE199">
            <v>-4.5</v>
          </cell>
          <cell r="GF199">
            <v>-2</v>
          </cell>
          <cell r="GG199">
            <v>-2.4</v>
          </cell>
          <cell r="GH199">
            <v>2.1</v>
          </cell>
          <cell r="GI199">
            <v>1.4</v>
          </cell>
          <cell r="GJ199">
            <v>-0.3</v>
          </cell>
          <cell r="GK199">
            <v>3.8</v>
          </cell>
          <cell r="GL199">
            <v>3.7</v>
          </cell>
          <cell r="GM199">
            <v>-7.7</v>
          </cell>
          <cell r="GN199">
            <v>1.1000000000000001</v>
          </cell>
          <cell r="GO199">
            <v>0.9</v>
          </cell>
          <cell r="GP199">
            <v>1.1000000000000001</v>
          </cell>
          <cell r="GQ199">
            <v>1.1000000000000001</v>
          </cell>
          <cell r="GR199">
            <v>1.1000000000000001</v>
          </cell>
          <cell r="GS199">
            <v>5.3</v>
          </cell>
          <cell r="GT199">
            <v>-0.5</v>
          </cell>
          <cell r="GU199">
            <v>3.3</v>
          </cell>
          <cell r="GV199">
            <v>-6.8</v>
          </cell>
          <cell r="GW199">
            <v>-2.4</v>
          </cell>
          <cell r="GX199">
            <v>-3.3</v>
          </cell>
          <cell r="GY199">
            <v>-3</v>
          </cell>
          <cell r="GZ199">
            <v>-0.8</v>
          </cell>
          <cell r="HA199">
            <v>-1.3</v>
          </cell>
          <cell r="HB199">
            <v>0.1</v>
          </cell>
          <cell r="HC199">
            <v>6.2</v>
          </cell>
          <cell r="HD199">
            <v>0.6</v>
          </cell>
          <cell r="HE199">
            <v>2.1</v>
          </cell>
          <cell r="HF199">
            <v>0.4</v>
          </cell>
          <cell r="HG199">
            <v>-1.9</v>
          </cell>
          <cell r="HH199">
            <v>0.3</v>
          </cell>
          <cell r="HI199">
            <v>1</v>
          </cell>
          <cell r="HJ199">
            <v>0.8</v>
          </cell>
          <cell r="HK199">
            <v>1.4</v>
          </cell>
          <cell r="HL199">
            <v>6025</v>
          </cell>
          <cell r="HM199">
            <v>1304</v>
          </cell>
          <cell r="HN199">
            <v>7370</v>
          </cell>
          <cell r="HO199">
            <v>2649</v>
          </cell>
          <cell r="HP199">
            <v>4464</v>
          </cell>
          <cell r="HQ199">
            <v>2608</v>
          </cell>
          <cell r="HR199">
            <v>3932</v>
          </cell>
          <cell r="HS199">
            <v>12569</v>
          </cell>
          <cell r="HT199">
            <v>2145</v>
          </cell>
          <cell r="HU199">
            <v>14337</v>
          </cell>
          <cell r="HV199">
            <v>6607</v>
          </cell>
          <cell r="HW199">
            <v>5231</v>
          </cell>
          <cell r="HX199">
            <v>4025</v>
          </cell>
          <cell r="HY199">
            <v>5333</v>
          </cell>
          <cell r="HZ199">
            <v>6794</v>
          </cell>
          <cell r="IA199">
            <v>27677</v>
          </cell>
          <cell r="IB199">
            <v>5626</v>
          </cell>
          <cell r="IC199">
            <v>362</v>
          </cell>
          <cell r="ID199">
            <v>3528</v>
          </cell>
          <cell r="IE199">
            <v>9525</v>
          </cell>
          <cell r="IF199">
            <v>6047</v>
          </cell>
          <cell r="IG199">
            <v>4733</v>
          </cell>
          <cell r="IH199">
            <v>12454</v>
          </cell>
          <cell r="II199">
            <v>23330</v>
          </cell>
          <cell r="IJ199">
            <v>13325</v>
          </cell>
          <cell r="IK199">
            <v>13711</v>
          </cell>
          <cell r="IL199">
            <v>8854</v>
          </cell>
          <cell r="IM199">
            <v>5576</v>
          </cell>
          <cell r="IN199">
            <v>1778</v>
          </cell>
          <cell r="IO199">
            <v>2209</v>
          </cell>
          <cell r="IP199">
            <v>6626</v>
          </cell>
          <cell r="IQ199">
            <v>16182</v>
          </cell>
        </row>
        <row r="200">
          <cell r="B200">
            <v>6685</v>
          </cell>
          <cell r="C200">
            <v>1349</v>
          </cell>
          <cell r="D200">
            <v>8061</v>
          </cell>
          <cell r="E200">
            <v>2733</v>
          </cell>
          <cell r="F200">
            <v>4111</v>
          </cell>
          <cell r="G200">
            <v>2585</v>
          </cell>
          <cell r="H200">
            <v>4041</v>
          </cell>
          <cell r="I200">
            <v>12294</v>
          </cell>
          <cell r="J200">
            <v>2163</v>
          </cell>
          <cell r="K200">
            <v>14057</v>
          </cell>
          <cell r="L200">
            <v>6476</v>
          </cell>
          <cell r="M200">
            <v>5473</v>
          </cell>
          <cell r="N200">
            <v>4032</v>
          </cell>
          <cell r="O200">
            <v>5231</v>
          </cell>
          <cell r="P200">
            <v>6569</v>
          </cell>
          <cell r="Q200">
            <v>27463</v>
          </cell>
          <cell r="R200">
            <v>5477</v>
          </cell>
          <cell r="S200">
            <v>325</v>
          </cell>
          <cell r="T200">
            <v>3551</v>
          </cell>
          <cell r="U200">
            <v>9341</v>
          </cell>
          <cell r="V200">
            <v>5996</v>
          </cell>
          <cell r="W200">
            <v>5287</v>
          </cell>
          <cell r="X200">
            <v>12813</v>
          </cell>
          <cell r="Y200">
            <v>24080</v>
          </cell>
          <cell r="Z200">
            <v>13333</v>
          </cell>
          <cell r="AA200">
            <v>14280</v>
          </cell>
          <cell r="AB200">
            <v>8898</v>
          </cell>
          <cell r="AC200">
            <v>5824</v>
          </cell>
          <cell r="AD200">
            <v>1726</v>
          </cell>
          <cell r="AE200">
            <v>2266</v>
          </cell>
          <cell r="AF200">
            <v>6679</v>
          </cell>
          <cell r="AG200">
            <v>16438</v>
          </cell>
          <cell r="AH200">
            <v>3733</v>
          </cell>
          <cell r="AI200">
            <v>4111</v>
          </cell>
          <cell r="AJ200">
            <v>7910</v>
          </cell>
          <cell r="AK200">
            <v>16937</v>
          </cell>
          <cell r="AL200">
            <v>10537</v>
          </cell>
          <cell r="AM200">
            <v>27312</v>
          </cell>
          <cell r="AN200">
            <v>1321</v>
          </cell>
          <cell r="AO200">
            <v>7259</v>
          </cell>
          <cell r="AP200">
            <v>8574</v>
          </cell>
          <cell r="AQ200">
            <v>2606</v>
          </cell>
          <cell r="AR200">
            <v>16335</v>
          </cell>
          <cell r="AS200">
            <v>18396</v>
          </cell>
          <cell r="AT200">
            <v>11554</v>
          </cell>
          <cell r="AU200">
            <v>18453</v>
          </cell>
          <cell r="AV200">
            <v>16479</v>
          </cell>
          <cell r="AW200">
            <v>18728</v>
          </cell>
          <cell r="AX200">
            <v>2670</v>
          </cell>
          <cell r="AY200">
            <v>6433</v>
          </cell>
          <cell r="AZ200">
            <v>31033</v>
          </cell>
          <cell r="BA200">
            <v>299069</v>
          </cell>
          <cell r="BB200">
            <v>26316</v>
          </cell>
          <cell r="BC200">
            <v>-543</v>
          </cell>
          <cell r="BD200">
            <v>324516</v>
          </cell>
          <cell r="BE200">
            <v>-5.9</v>
          </cell>
          <cell r="BF200">
            <v>-1</v>
          </cell>
          <cell r="BG200">
            <v>-4.9000000000000004</v>
          </cell>
          <cell r="BH200">
            <v>4.9000000000000004</v>
          </cell>
          <cell r="BI200">
            <v>2.9</v>
          </cell>
          <cell r="BJ200">
            <v>2.4</v>
          </cell>
          <cell r="BK200">
            <v>2.8</v>
          </cell>
          <cell r="BL200">
            <v>3.3</v>
          </cell>
          <cell r="BM200">
            <v>0.7</v>
          </cell>
          <cell r="BN200">
            <v>3</v>
          </cell>
          <cell r="BO200">
            <v>-0.6</v>
          </cell>
          <cell r="BP200">
            <v>1.7</v>
          </cell>
          <cell r="BQ200">
            <v>1.5</v>
          </cell>
          <cell r="BR200">
            <v>1.6</v>
          </cell>
          <cell r="BS200">
            <v>0.4</v>
          </cell>
          <cell r="BT200">
            <v>0.9</v>
          </cell>
          <cell r="BU200">
            <v>-0.8</v>
          </cell>
          <cell r="BV200">
            <v>0.8</v>
          </cell>
          <cell r="BW200">
            <v>-0.3</v>
          </cell>
          <cell r="BX200">
            <v>-0.5</v>
          </cell>
          <cell r="BY200">
            <v>1.3</v>
          </cell>
          <cell r="BZ200">
            <v>4.0999999999999996</v>
          </cell>
          <cell r="CA200">
            <v>1.6</v>
          </cell>
          <cell r="CB200">
            <v>1.9</v>
          </cell>
          <cell r="CC200">
            <v>1.1000000000000001</v>
          </cell>
          <cell r="CD200">
            <v>2</v>
          </cell>
          <cell r="CE200">
            <v>0.2</v>
          </cell>
          <cell r="CF200">
            <v>3.6</v>
          </cell>
          <cell r="CG200">
            <v>1.9</v>
          </cell>
          <cell r="CH200">
            <v>0.2</v>
          </cell>
          <cell r="CI200">
            <v>1.7</v>
          </cell>
          <cell r="CJ200">
            <v>2.1</v>
          </cell>
          <cell r="CK200">
            <v>1.6</v>
          </cell>
          <cell r="CL200">
            <v>4</v>
          </cell>
          <cell r="CM200">
            <v>3.6</v>
          </cell>
          <cell r="CN200">
            <v>4.3</v>
          </cell>
          <cell r="CO200">
            <v>0.9</v>
          </cell>
          <cell r="CP200">
            <v>3.2</v>
          </cell>
          <cell r="CQ200">
            <v>0.9</v>
          </cell>
          <cell r="CR200">
            <v>-0.8</v>
          </cell>
          <cell r="CS200">
            <v>-0.5</v>
          </cell>
          <cell r="CT200">
            <v>-1.1000000000000001</v>
          </cell>
          <cell r="CU200">
            <v>0.4</v>
          </cell>
          <cell r="CV200">
            <v>0.1</v>
          </cell>
          <cell r="CW200">
            <v>0.9</v>
          </cell>
          <cell r="CX200">
            <v>0.2</v>
          </cell>
          <cell r="CY200">
            <v>0.6</v>
          </cell>
          <cell r="CZ200">
            <v>0.9</v>
          </cell>
          <cell r="DA200">
            <v>3.4</v>
          </cell>
          <cell r="DB200">
            <v>2.2999999999999998</v>
          </cell>
          <cell r="DC200">
            <v>0.3</v>
          </cell>
          <cell r="DD200">
            <v>1.2</v>
          </cell>
          <cell r="DE200">
            <v>1.1000000000000001</v>
          </cell>
          <cell r="DF200">
            <v>1.3</v>
          </cell>
          <cell r="DG200">
            <v>6500</v>
          </cell>
          <cell r="DH200">
            <v>1357</v>
          </cell>
          <cell r="DI200">
            <v>7895</v>
          </cell>
          <cell r="DJ200">
            <v>2749</v>
          </cell>
          <cell r="DK200">
            <v>4088</v>
          </cell>
          <cell r="DL200">
            <v>2571</v>
          </cell>
          <cell r="DM200">
            <v>4015</v>
          </cell>
          <cell r="DN200">
            <v>12269</v>
          </cell>
          <cell r="DO200">
            <v>2179</v>
          </cell>
          <cell r="DP200">
            <v>14041</v>
          </cell>
          <cell r="DQ200">
            <v>6442</v>
          </cell>
          <cell r="DR200">
            <v>5581</v>
          </cell>
          <cell r="DS200">
            <v>4125</v>
          </cell>
          <cell r="DT200">
            <v>5286</v>
          </cell>
          <cell r="DU200">
            <v>6579</v>
          </cell>
          <cell r="DV200">
            <v>27717</v>
          </cell>
          <cell r="DW200">
            <v>5555</v>
          </cell>
          <cell r="DX200">
            <v>321</v>
          </cell>
          <cell r="DY200">
            <v>3585</v>
          </cell>
          <cell r="DZ200">
            <v>9441</v>
          </cell>
          <cell r="EA200">
            <v>6041</v>
          </cell>
          <cell r="EB200">
            <v>5238</v>
          </cell>
          <cell r="EC200">
            <v>13036</v>
          </cell>
          <cell r="ED200">
            <v>24329</v>
          </cell>
          <cell r="EE200">
            <v>13402</v>
          </cell>
          <cell r="EF200">
            <v>14249</v>
          </cell>
          <cell r="EG200">
            <v>8925</v>
          </cell>
          <cell r="EH200">
            <v>5895</v>
          </cell>
          <cell r="EI200">
            <v>1746</v>
          </cell>
          <cell r="EJ200">
            <v>2283</v>
          </cell>
          <cell r="EK200">
            <v>6629</v>
          </cell>
          <cell r="EL200">
            <v>16482</v>
          </cell>
          <cell r="EM200">
            <v>3761</v>
          </cell>
          <cell r="EN200">
            <v>4129</v>
          </cell>
          <cell r="EO200">
            <v>7863</v>
          </cell>
          <cell r="EP200">
            <v>16955</v>
          </cell>
          <cell r="EQ200">
            <v>10590</v>
          </cell>
          <cell r="ER200">
            <v>27375</v>
          </cell>
          <cell r="ES200">
            <v>1274</v>
          </cell>
          <cell r="ET200">
            <v>7207</v>
          </cell>
          <cell r="EU200">
            <v>8466</v>
          </cell>
          <cell r="EV200">
            <v>2644</v>
          </cell>
          <cell r="EW200">
            <v>16487</v>
          </cell>
          <cell r="EX200">
            <v>18587</v>
          </cell>
          <cell r="EY200">
            <v>11532</v>
          </cell>
          <cell r="EZ200">
            <v>18139</v>
          </cell>
          <cell r="FA200">
            <v>16478</v>
          </cell>
          <cell r="FB200">
            <v>18656</v>
          </cell>
          <cell r="FC200">
            <v>2660</v>
          </cell>
          <cell r="FD200">
            <v>6505</v>
          </cell>
          <cell r="FE200">
            <v>31030</v>
          </cell>
          <cell r="FF200">
            <v>299329</v>
          </cell>
          <cell r="FG200">
            <v>26391</v>
          </cell>
          <cell r="FH200">
            <v>-988</v>
          </cell>
          <cell r="FI200">
            <v>324408</v>
          </cell>
          <cell r="FJ200">
            <v>-8.3000000000000007</v>
          </cell>
          <cell r="FK200">
            <v>4.4000000000000004</v>
          </cell>
          <cell r="FL200">
            <v>-5.9</v>
          </cell>
          <cell r="FM200">
            <v>5.8</v>
          </cell>
          <cell r="FN200">
            <v>-4.5</v>
          </cell>
          <cell r="FO200">
            <v>0.3</v>
          </cell>
          <cell r="FP200">
            <v>2.6</v>
          </cell>
          <cell r="FQ200">
            <v>0.3</v>
          </cell>
          <cell r="FR200">
            <v>0.5</v>
          </cell>
          <cell r="FS200">
            <v>0.3</v>
          </cell>
          <cell r="FT200">
            <v>-3.1</v>
          </cell>
          <cell r="FU200">
            <v>9.6999999999999993</v>
          </cell>
          <cell r="FV200">
            <v>5.2</v>
          </cell>
          <cell r="FW200">
            <v>3.3</v>
          </cell>
          <cell r="FX200">
            <v>0.6</v>
          </cell>
          <cell r="FY200">
            <v>2.6</v>
          </cell>
          <cell r="FZ200">
            <v>1.5</v>
          </cell>
          <cell r="GA200">
            <v>0</v>
          </cell>
          <cell r="GB200">
            <v>1.3</v>
          </cell>
          <cell r="GC200">
            <v>1.3</v>
          </cell>
          <cell r="GD200">
            <v>3.8</v>
          </cell>
          <cell r="GE200">
            <v>6.8</v>
          </cell>
          <cell r="GF200">
            <v>6.3</v>
          </cell>
          <cell r="GG200">
            <v>5.8</v>
          </cell>
          <cell r="GH200">
            <v>1.4</v>
          </cell>
          <cell r="GI200">
            <v>2.1</v>
          </cell>
          <cell r="GJ200">
            <v>0.9</v>
          </cell>
          <cell r="GK200">
            <v>5.7</v>
          </cell>
          <cell r="GL200">
            <v>2.9</v>
          </cell>
          <cell r="GM200">
            <v>5.9</v>
          </cell>
          <cell r="GN200">
            <v>0.7</v>
          </cell>
          <cell r="GO200">
            <v>3.1</v>
          </cell>
          <cell r="GP200">
            <v>2.8</v>
          </cell>
          <cell r="GQ200">
            <v>4.5999999999999996</v>
          </cell>
          <cell r="GR200">
            <v>3.7</v>
          </cell>
          <cell r="GS200">
            <v>4.0999999999999996</v>
          </cell>
          <cell r="GT200">
            <v>2.2999999999999998</v>
          </cell>
          <cell r="GU200">
            <v>3.5</v>
          </cell>
          <cell r="GV200">
            <v>-0.2</v>
          </cell>
          <cell r="GW200">
            <v>-1.2</v>
          </cell>
          <cell r="GX200">
            <v>-1</v>
          </cell>
          <cell r="GY200">
            <v>1.4</v>
          </cell>
          <cell r="GZ200">
            <v>2</v>
          </cell>
          <cell r="HA200">
            <v>1.9</v>
          </cell>
          <cell r="HB200">
            <v>1.1000000000000001</v>
          </cell>
          <cell r="HC200">
            <v>-4.5999999999999996</v>
          </cell>
          <cell r="HD200">
            <v>0.6</v>
          </cell>
          <cell r="HE200">
            <v>-0.2</v>
          </cell>
          <cell r="HF200">
            <v>4</v>
          </cell>
          <cell r="HG200">
            <v>6.5</v>
          </cell>
          <cell r="HH200">
            <v>0.3</v>
          </cell>
          <cell r="HI200">
            <v>1.5</v>
          </cell>
          <cell r="HJ200">
            <v>1.8</v>
          </cell>
          <cell r="HK200">
            <v>1.2</v>
          </cell>
          <cell r="HL200">
            <v>9172</v>
          </cell>
          <cell r="HM200">
            <v>1363</v>
          </cell>
          <cell r="HN200">
            <v>10466</v>
          </cell>
          <cell r="HO200">
            <v>2767</v>
          </cell>
          <cell r="HP200">
            <v>4142</v>
          </cell>
          <cell r="HQ200">
            <v>2622</v>
          </cell>
          <cell r="HR200">
            <v>4177</v>
          </cell>
          <cell r="HS200">
            <v>12479</v>
          </cell>
          <cell r="HT200">
            <v>2173</v>
          </cell>
          <cell r="HU200">
            <v>14254</v>
          </cell>
          <cell r="HV200">
            <v>6835</v>
          </cell>
          <cell r="HW200">
            <v>5606</v>
          </cell>
          <cell r="HX200">
            <v>4219</v>
          </cell>
          <cell r="HY200">
            <v>5335</v>
          </cell>
          <cell r="HZ200">
            <v>6849</v>
          </cell>
          <cell r="IA200">
            <v>28535</v>
          </cell>
          <cell r="IB200">
            <v>5425</v>
          </cell>
          <cell r="IC200">
            <v>299</v>
          </cell>
          <cell r="ID200">
            <v>3577</v>
          </cell>
          <cell r="IE200">
            <v>9273</v>
          </cell>
          <cell r="IF200">
            <v>6345</v>
          </cell>
          <cell r="IG200">
            <v>5410</v>
          </cell>
          <cell r="IH200">
            <v>13810</v>
          </cell>
          <cell r="II200">
            <v>25617</v>
          </cell>
          <cell r="IJ200">
            <v>13874</v>
          </cell>
          <cell r="IK200">
            <v>15640</v>
          </cell>
          <cell r="IL200">
            <v>9350</v>
          </cell>
          <cell r="IM200">
            <v>6225</v>
          </cell>
          <cell r="IN200">
            <v>1801</v>
          </cell>
          <cell r="IO200">
            <v>2302</v>
          </cell>
          <cell r="IP200">
            <v>7036</v>
          </cell>
          <cell r="IQ200">
            <v>17293</v>
          </cell>
        </row>
        <row r="201">
          <cell r="B201">
            <v>6522</v>
          </cell>
          <cell r="C201">
            <v>1364</v>
          </cell>
          <cell r="D201">
            <v>7923</v>
          </cell>
          <cell r="E201">
            <v>2896</v>
          </cell>
          <cell r="F201">
            <v>4097</v>
          </cell>
          <cell r="G201">
            <v>2580</v>
          </cell>
          <cell r="H201">
            <v>4074</v>
          </cell>
          <cell r="I201">
            <v>12418</v>
          </cell>
          <cell r="J201">
            <v>2208</v>
          </cell>
          <cell r="K201">
            <v>14209</v>
          </cell>
          <cell r="L201">
            <v>6366</v>
          </cell>
          <cell r="M201">
            <v>5615</v>
          </cell>
          <cell r="N201">
            <v>3990</v>
          </cell>
          <cell r="O201">
            <v>5258</v>
          </cell>
          <cell r="P201">
            <v>6659</v>
          </cell>
          <cell r="Q201">
            <v>27535</v>
          </cell>
          <cell r="R201">
            <v>5439</v>
          </cell>
          <cell r="S201">
            <v>329</v>
          </cell>
          <cell r="T201">
            <v>3518</v>
          </cell>
          <cell r="U201">
            <v>9277</v>
          </cell>
          <cell r="V201">
            <v>6050</v>
          </cell>
          <cell r="W201">
            <v>5547</v>
          </cell>
          <cell r="X201">
            <v>13063</v>
          </cell>
          <cell r="Y201">
            <v>24615</v>
          </cell>
          <cell r="Z201">
            <v>13432</v>
          </cell>
          <cell r="AA201">
            <v>14568</v>
          </cell>
          <cell r="AB201">
            <v>8949</v>
          </cell>
          <cell r="AC201">
            <v>5953</v>
          </cell>
          <cell r="AD201">
            <v>1731</v>
          </cell>
          <cell r="AE201">
            <v>2310</v>
          </cell>
          <cell r="AF201">
            <v>6763</v>
          </cell>
          <cell r="AG201">
            <v>16687</v>
          </cell>
          <cell r="AH201">
            <v>3794</v>
          </cell>
          <cell r="AI201">
            <v>4273</v>
          </cell>
          <cell r="AJ201">
            <v>8137</v>
          </cell>
          <cell r="AK201">
            <v>17518</v>
          </cell>
          <cell r="AL201">
            <v>10743</v>
          </cell>
          <cell r="AM201">
            <v>28121</v>
          </cell>
          <cell r="AN201">
            <v>1329</v>
          </cell>
          <cell r="AO201">
            <v>7201</v>
          </cell>
          <cell r="AP201">
            <v>8528</v>
          </cell>
          <cell r="AQ201">
            <v>2611</v>
          </cell>
          <cell r="AR201">
            <v>16637</v>
          </cell>
          <cell r="AS201">
            <v>18671</v>
          </cell>
          <cell r="AT201">
            <v>11726</v>
          </cell>
          <cell r="AU201">
            <v>18243</v>
          </cell>
          <cell r="AV201">
            <v>16587</v>
          </cell>
          <cell r="AW201">
            <v>18909</v>
          </cell>
          <cell r="AX201">
            <v>2741</v>
          </cell>
          <cell r="AY201">
            <v>6558</v>
          </cell>
          <cell r="AZ201">
            <v>31136</v>
          </cell>
          <cell r="BA201">
            <v>302335</v>
          </cell>
          <cell r="BB201">
            <v>26467</v>
          </cell>
          <cell r="BC201">
            <v>36</v>
          </cell>
          <cell r="BD201">
            <v>328501</v>
          </cell>
          <cell r="BE201">
            <v>-2.4</v>
          </cell>
          <cell r="BF201">
            <v>1.1000000000000001</v>
          </cell>
          <cell r="BG201">
            <v>-1.7</v>
          </cell>
          <cell r="BH201">
            <v>6</v>
          </cell>
          <cell r="BI201">
            <v>-0.4</v>
          </cell>
          <cell r="BJ201">
            <v>-0.2</v>
          </cell>
          <cell r="BK201">
            <v>0.8</v>
          </cell>
          <cell r="BL201">
            <v>1</v>
          </cell>
          <cell r="BM201">
            <v>2.1</v>
          </cell>
          <cell r="BN201">
            <v>1.1000000000000001</v>
          </cell>
          <cell r="BO201">
            <v>-1.7</v>
          </cell>
          <cell r="BP201">
            <v>2.6</v>
          </cell>
          <cell r="BQ201">
            <v>-1</v>
          </cell>
          <cell r="BR201">
            <v>0.5</v>
          </cell>
          <cell r="BS201">
            <v>1.4</v>
          </cell>
          <cell r="BT201">
            <v>0.3</v>
          </cell>
          <cell r="BU201">
            <v>-0.7</v>
          </cell>
          <cell r="BV201">
            <v>1.4</v>
          </cell>
          <cell r="BW201">
            <v>-0.9</v>
          </cell>
          <cell r="BX201">
            <v>-0.7</v>
          </cell>
          <cell r="BY201">
            <v>0.9</v>
          </cell>
          <cell r="BZ201">
            <v>4.9000000000000004</v>
          </cell>
          <cell r="CA201">
            <v>1.9</v>
          </cell>
          <cell r="CB201">
            <v>2.2000000000000002</v>
          </cell>
          <cell r="CC201">
            <v>0.7</v>
          </cell>
          <cell r="CD201">
            <v>2</v>
          </cell>
          <cell r="CE201">
            <v>0.6</v>
          </cell>
          <cell r="CF201">
            <v>2.2000000000000002</v>
          </cell>
          <cell r="CG201">
            <v>0.3</v>
          </cell>
          <cell r="CH201">
            <v>1.9</v>
          </cell>
          <cell r="CI201">
            <v>1.3</v>
          </cell>
          <cell r="CJ201">
            <v>1.5</v>
          </cell>
          <cell r="CK201">
            <v>1.6</v>
          </cell>
          <cell r="CL201">
            <v>3.9</v>
          </cell>
          <cell r="CM201">
            <v>2.9</v>
          </cell>
          <cell r="CN201">
            <v>3.4</v>
          </cell>
          <cell r="CO201">
            <v>2</v>
          </cell>
          <cell r="CP201">
            <v>3</v>
          </cell>
          <cell r="CQ201">
            <v>0.6</v>
          </cell>
          <cell r="CR201">
            <v>-0.8</v>
          </cell>
          <cell r="CS201">
            <v>-0.5</v>
          </cell>
          <cell r="CT201">
            <v>0.2</v>
          </cell>
          <cell r="CU201">
            <v>1.9</v>
          </cell>
          <cell r="CV201">
            <v>1.5</v>
          </cell>
          <cell r="CW201">
            <v>1.5</v>
          </cell>
          <cell r="CX201">
            <v>-1.1000000000000001</v>
          </cell>
          <cell r="CY201">
            <v>0.7</v>
          </cell>
          <cell r="CZ201">
            <v>1</v>
          </cell>
          <cell r="DA201">
            <v>2.7</v>
          </cell>
          <cell r="DB201">
            <v>1.9</v>
          </cell>
          <cell r="DC201">
            <v>0.3</v>
          </cell>
          <cell r="DD201">
            <v>1.1000000000000001</v>
          </cell>
          <cell r="DE201">
            <v>0.6</v>
          </cell>
          <cell r="DF201">
            <v>1.2</v>
          </cell>
          <cell r="DG201">
            <v>6653</v>
          </cell>
          <cell r="DH201">
            <v>1382</v>
          </cell>
          <cell r="DI201">
            <v>8072</v>
          </cell>
          <cell r="DJ201">
            <v>2883</v>
          </cell>
          <cell r="DK201">
            <v>4009</v>
          </cell>
          <cell r="DL201">
            <v>2584</v>
          </cell>
          <cell r="DM201">
            <v>4123</v>
          </cell>
          <cell r="DN201">
            <v>12346</v>
          </cell>
          <cell r="DO201">
            <v>2151</v>
          </cell>
          <cell r="DP201">
            <v>14099</v>
          </cell>
          <cell r="DQ201">
            <v>6392</v>
          </cell>
          <cell r="DR201">
            <v>5643</v>
          </cell>
          <cell r="DS201">
            <v>4029</v>
          </cell>
          <cell r="DT201">
            <v>5265</v>
          </cell>
          <cell r="DU201">
            <v>6611</v>
          </cell>
          <cell r="DV201">
            <v>27600</v>
          </cell>
          <cell r="DW201">
            <v>5421</v>
          </cell>
          <cell r="DX201">
            <v>330</v>
          </cell>
          <cell r="DY201">
            <v>3503</v>
          </cell>
          <cell r="DZ201">
            <v>9256</v>
          </cell>
          <cell r="EA201">
            <v>6138</v>
          </cell>
          <cell r="EB201">
            <v>5712</v>
          </cell>
          <cell r="EC201">
            <v>13215</v>
          </cell>
          <cell r="ED201">
            <v>24993</v>
          </cell>
          <cell r="EE201">
            <v>13388</v>
          </cell>
          <cell r="EF201">
            <v>14677</v>
          </cell>
          <cell r="EG201">
            <v>8903</v>
          </cell>
          <cell r="EH201">
            <v>5996</v>
          </cell>
          <cell r="EI201">
            <v>1719</v>
          </cell>
          <cell r="EJ201">
            <v>2366</v>
          </cell>
          <cell r="EK201">
            <v>6808</v>
          </cell>
          <cell r="EL201">
            <v>16809</v>
          </cell>
          <cell r="EM201">
            <v>3775</v>
          </cell>
          <cell r="EN201">
            <v>4591</v>
          </cell>
          <cell r="EO201">
            <v>8300</v>
          </cell>
          <cell r="EP201">
            <v>17526</v>
          </cell>
          <cell r="EQ201">
            <v>10751</v>
          </cell>
          <cell r="ER201">
            <v>28137</v>
          </cell>
          <cell r="ES201">
            <v>1413</v>
          </cell>
          <cell r="ET201">
            <v>7279</v>
          </cell>
          <cell r="EU201">
            <v>8708</v>
          </cell>
          <cell r="EV201">
            <v>2566</v>
          </cell>
          <cell r="EW201">
            <v>16247</v>
          </cell>
          <cell r="EX201">
            <v>18260</v>
          </cell>
          <cell r="EY201">
            <v>11761</v>
          </cell>
          <cell r="EZ201">
            <v>18231</v>
          </cell>
          <cell r="FA201">
            <v>16584</v>
          </cell>
          <cell r="FB201">
            <v>18889</v>
          </cell>
          <cell r="FC201">
            <v>2767</v>
          </cell>
          <cell r="FD201">
            <v>6781</v>
          </cell>
          <cell r="FE201">
            <v>31136</v>
          </cell>
          <cell r="FF201">
            <v>303100</v>
          </cell>
          <cell r="FG201">
            <v>26631</v>
          </cell>
          <cell r="FH201">
            <v>-251</v>
          </cell>
          <cell r="FI201">
            <v>329139</v>
          </cell>
          <cell r="FJ201">
            <v>2.4</v>
          </cell>
          <cell r="FK201">
            <v>1.8</v>
          </cell>
          <cell r="FL201">
            <v>2.2000000000000002</v>
          </cell>
          <cell r="FM201">
            <v>4.9000000000000004</v>
          </cell>
          <cell r="FN201">
            <v>-1.9</v>
          </cell>
          <cell r="FO201">
            <v>0.5</v>
          </cell>
          <cell r="FP201">
            <v>2.7</v>
          </cell>
          <cell r="FQ201">
            <v>0.6</v>
          </cell>
          <cell r="FR201">
            <v>-1.3</v>
          </cell>
          <cell r="FS201">
            <v>0.4</v>
          </cell>
          <cell r="FT201">
            <v>-0.8</v>
          </cell>
          <cell r="FU201">
            <v>1.1000000000000001</v>
          </cell>
          <cell r="FV201">
            <v>-2.2999999999999998</v>
          </cell>
          <cell r="FW201">
            <v>-0.4</v>
          </cell>
          <cell r="FX201">
            <v>0.5</v>
          </cell>
          <cell r="FY201">
            <v>-0.4</v>
          </cell>
          <cell r="FZ201">
            <v>-2.4</v>
          </cell>
          <cell r="GA201">
            <v>2.5</v>
          </cell>
          <cell r="GB201">
            <v>-2.2999999999999998</v>
          </cell>
          <cell r="GC201">
            <v>-2</v>
          </cell>
          <cell r="GD201">
            <v>1.6</v>
          </cell>
          <cell r="GE201">
            <v>9.1</v>
          </cell>
          <cell r="GF201">
            <v>1.4</v>
          </cell>
          <cell r="GG201">
            <v>2.7</v>
          </cell>
          <cell r="GH201">
            <v>-0.1</v>
          </cell>
          <cell r="GI201">
            <v>3</v>
          </cell>
          <cell r="GJ201">
            <v>-0.2</v>
          </cell>
          <cell r="GK201">
            <v>1.7</v>
          </cell>
          <cell r="GL201">
            <v>-1.6</v>
          </cell>
          <cell r="GM201">
            <v>3.6</v>
          </cell>
          <cell r="GN201">
            <v>2.7</v>
          </cell>
          <cell r="GO201">
            <v>2</v>
          </cell>
          <cell r="GP201">
            <v>0.4</v>
          </cell>
          <cell r="GQ201">
            <v>11.2</v>
          </cell>
          <cell r="GR201">
            <v>5.6</v>
          </cell>
          <cell r="GS201">
            <v>3.4</v>
          </cell>
          <cell r="GT201">
            <v>1.5</v>
          </cell>
          <cell r="GU201">
            <v>2.8</v>
          </cell>
          <cell r="GV201">
            <v>10.9</v>
          </cell>
          <cell r="GW201">
            <v>1</v>
          </cell>
          <cell r="GX201">
            <v>2.9</v>
          </cell>
          <cell r="GY201">
            <v>-2.9</v>
          </cell>
          <cell r="GZ201">
            <v>-1.5</v>
          </cell>
          <cell r="HA201">
            <v>-1.8</v>
          </cell>
          <cell r="HB201">
            <v>2</v>
          </cell>
          <cell r="HC201">
            <v>0.5</v>
          </cell>
          <cell r="HD201">
            <v>0.6</v>
          </cell>
          <cell r="HE201">
            <v>1.2</v>
          </cell>
          <cell r="HF201">
            <v>4</v>
          </cell>
          <cell r="HG201">
            <v>4.2</v>
          </cell>
          <cell r="HH201">
            <v>0.3</v>
          </cell>
          <cell r="HI201">
            <v>1.3</v>
          </cell>
          <cell r="HJ201">
            <v>0.9</v>
          </cell>
          <cell r="HK201">
            <v>1.5</v>
          </cell>
          <cell r="HL201">
            <v>6471</v>
          </cell>
          <cell r="HM201">
            <v>1380</v>
          </cell>
          <cell r="HN201">
            <v>7895</v>
          </cell>
          <cell r="HO201">
            <v>2762</v>
          </cell>
          <cell r="HP201">
            <v>3729</v>
          </cell>
          <cell r="HQ201">
            <v>2414</v>
          </cell>
          <cell r="HR201">
            <v>3975</v>
          </cell>
          <cell r="HS201">
            <v>11660</v>
          </cell>
          <cell r="HT201">
            <v>2092</v>
          </cell>
          <cell r="HU201">
            <v>13352</v>
          </cell>
          <cell r="HV201">
            <v>6299</v>
          </cell>
          <cell r="HW201">
            <v>5514</v>
          </cell>
          <cell r="HX201">
            <v>3824</v>
          </cell>
          <cell r="HY201">
            <v>4862</v>
          </cell>
          <cell r="HZ201">
            <v>6140</v>
          </cell>
          <cell r="IA201">
            <v>26283</v>
          </cell>
          <cell r="IB201">
            <v>5429</v>
          </cell>
          <cell r="IC201">
            <v>288</v>
          </cell>
          <cell r="ID201">
            <v>3539</v>
          </cell>
          <cell r="IE201">
            <v>9231</v>
          </cell>
          <cell r="IF201">
            <v>5571</v>
          </cell>
          <cell r="IG201">
            <v>5331</v>
          </cell>
          <cell r="IH201">
            <v>12367</v>
          </cell>
          <cell r="II201">
            <v>23204</v>
          </cell>
          <cell r="IJ201">
            <v>12851</v>
          </cell>
          <cell r="IK201">
            <v>14067</v>
          </cell>
          <cell r="IL201">
            <v>8761</v>
          </cell>
          <cell r="IM201">
            <v>5732</v>
          </cell>
          <cell r="IN201">
            <v>1655</v>
          </cell>
          <cell r="IO201">
            <v>2326</v>
          </cell>
          <cell r="IP201">
            <v>6594</v>
          </cell>
          <cell r="IQ201">
            <v>16240</v>
          </cell>
        </row>
        <row r="202">
          <cell r="B202">
            <v>6500</v>
          </cell>
          <cell r="C202">
            <v>1387</v>
          </cell>
          <cell r="D202">
            <v>7927</v>
          </cell>
          <cell r="E202">
            <v>3066</v>
          </cell>
          <cell r="F202">
            <v>4086</v>
          </cell>
          <cell r="G202">
            <v>2558</v>
          </cell>
          <cell r="H202">
            <v>3988</v>
          </cell>
          <cell r="I202">
            <v>12426</v>
          </cell>
          <cell r="J202">
            <v>2293</v>
          </cell>
          <cell r="K202">
            <v>14264</v>
          </cell>
          <cell r="L202">
            <v>6329</v>
          </cell>
          <cell r="M202">
            <v>5677</v>
          </cell>
          <cell r="N202">
            <v>3956</v>
          </cell>
          <cell r="O202">
            <v>5206</v>
          </cell>
          <cell r="P202">
            <v>6756</v>
          </cell>
          <cell r="Q202">
            <v>27510</v>
          </cell>
          <cell r="R202">
            <v>5455</v>
          </cell>
          <cell r="S202">
            <v>336</v>
          </cell>
          <cell r="T202">
            <v>3472</v>
          </cell>
          <cell r="U202">
            <v>9258</v>
          </cell>
          <cell r="V202">
            <v>6107</v>
          </cell>
          <cell r="W202">
            <v>5678</v>
          </cell>
          <cell r="X202">
            <v>13192</v>
          </cell>
          <cell r="Y202">
            <v>24938</v>
          </cell>
          <cell r="Z202">
            <v>13489</v>
          </cell>
          <cell r="AA202">
            <v>14865</v>
          </cell>
          <cell r="AB202">
            <v>9014</v>
          </cell>
          <cell r="AC202">
            <v>6014</v>
          </cell>
          <cell r="AD202">
            <v>1729</v>
          </cell>
          <cell r="AE202">
            <v>2336</v>
          </cell>
          <cell r="AF202">
            <v>6828</v>
          </cell>
          <cell r="AG202">
            <v>16834</v>
          </cell>
          <cell r="AH202">
            <v>3834</v>
          </cell>
          <cell r="AI202">
            <v>4380</v>
          </cell>
          <cell r="AJ202">
            <v>8263</v>
          </cell>
          <cell r="AK202">
            <v>17994</v>
          </cell>
          <cell r="AL202">
            <v>10842</v>
          </cell>
          <cell r="AM202">
            <v>28714</v>
          </cell>
          <cell r="AN202">
            <v>1282</v>
          </cell>
          <cell r="AO202">
            <v>7216</v>
          </cell>
          <cell r="AP202">
            <v>8484</v>
          </cell>
          <cell r="AQ202">
            <v>2645</v>
          </cell>
          <cell r="AR202">
            <v>16980</v>
          </cell>
          <cell r="AS202">
            <v>19027</v>
          </cell>
          <cell r="AT202">
            <v>11911</v>
          </cell>
          <cell r="AU202">
            <v>18177</v>
          </cell>
          <cell r="AV202">
            <v>16693</v>
          </cell>
          <cell r="AW202">
            <v>19100</v>
          </cell>
          <cell r="AX202">
            <v>2755</v>
          </cell>
          <cell r="AY202">
            <v>6613</v>
          </cell>
          <cell r="AZ202">
            <v>31249</v>
          </cell>
          <cell r="BA202">
            <v>304895</v>
          </cell>
          <cell r="BB202">
            <v>26500</v>
          </cell>
          <cell r="BC202">
            <v>577</v>
          </cell>
          <cell r="BD202">
            <v>331630</v>
          </cell>
          <cell r="BE202">
            <v>-0.3</v>
          </cell>
          <cell r="BF202">
            <v>1.7</v>
          </cell>
          <cell r="BG202">
            <v>0.1</v>
          </cell>
          <cell r="BH202">
            <v>5.9</v>
          </cell>
          <cell r="BI202">
            <v>-0.3</v>
          </cell>
          <cell r="BJ202">
            <v>-0.9</v>
          </cell>
          <cell r="BK202">
            <v>-2.1</v>
          </cell>
          <cell r="BL202">
            <v>0.1</v>
          </cell>
          <cell r="BM202">
            <v>3.9</v>
          </cell>
          <cell r="BN202">
            <v>0.4</v>
          </cell>
          <cell r="BO202">
            <v>-0.6</v>
          </cell>
          <cell r="BP202">
            <v>1.1000000000000001</v>
          </cell>
          <cell r="BQ202">
            <v>-0.9</v>
          </cell>
          <cell r="BR202">
            <v>-1</v>
          </cell>
          <cell r="BS202">
            <v>1.5</v>
          </cell>
          <cell r="BT202">
            <v>-0.1</v>
          </cell>
          <cell r="BU202">
            <v>0.3</v>
          </cell>
          <cell r="BV202">
            <v>2</v>
          </cell>
          <cell r="BW202">
            <v>-1.3</v>
          </cell>
          <cell r="BX202">
            <v>-0.2</v>
          </cell>
          <cell r="BY202">
            <v>0.9</v>
          </cell>
          <cell r="BZ202">
            <v>2.4</v>
          </cell>
          <cell r="CA202">
            <v>1</v>
          </cell>
          <cell r="CB202">
            <v>1.3</v>
          </cell>
          <cell r="CC202">
            <v>0.4</v>
          </cell>
          <cell r="CD202">
            <v>2</v>
          </cell>
          <cell r="CE202">
            <v>0.7</v>
          </cell>
          <cell r="CF202">
            <v>1</v>
          </cell>
          <cell r="CG202">
            <v>-0.1</v>
          </cell>
          <cell r="CH202">
            <v>1.1000000000000001</v>
          </cell>
          <cell r="CI202">
            <v>1</v>
          </cell>
          <cell r="CJ202">
            <v>0.9</v>
          </cell>
          <cell r="CK202">
            <v>1.1000000000000001</v>
          </cell>
          <cell r="CL202">
            <v>2.5</v>
          </cell>
          <cell r="CM202">
            <v>1.5</v>
          </cell>
          <cell r="CN202">
            <v>2.7</v>
          </cell>
          <cell r="CO202">
            <v>0.9</v>
          </cell>
          <cell r="CP202">
            <v>2.1</v>
          </cell>
          <cell r="CQ202">
            <v>-3.5</v>
          </cell>
          <cell r="CR202">
            <v>0.2</v>
          </cell>
          <cell r="CS202">
            <v>-0.5</v>
          </cell>
          <cell r="CT202">
            <v>1.3</v>
          </cell>
          <cell r="CU202">
            <v>2.1</v>
          </cell>
          <cell r="CV202">
            <v>1.9</v>
          </cell>
          <cell r="CW202">
            <v>1.6</v>
          </cell>
          <cell r="CX202">
            <v>-0.4</v>
          </cell>
          <cell r="CY202">
            <v>0.6</v>
          </cell>
          <cell r="CZ202">
            <v>1</v>
          </cell>
          <cell r="DA202">
            <v>0.5</v>
          </cell>
          <cell r="DB202">
            <v>0.8</v>
          </cell>
          <cell r="DC202">
            <v>0.4</v>
          </cell>
          <cell r="DD202">
            <v>0.8</v>
          </cell>
          <cell r="DE202">
            <v>0.1</v>
          </cell>
          <cell r="DF202">
            <v>1</v>
          </cell>
          <cell r="DG202">
            <v>6513</v>
          </cell>
          <cell r="DH202">
            <v>1368</v>
          </cell>
          <cell r="DI202">
            <v>7919</v>
          </cell>
          <cell r="DJ202">
            <v>3008</v>
          </cell>
          <cell r="DK202">
            <v>4103</v>
          </cell>
          <cell r="DL202">
            <v>2601</v>
          </cell>
          <cell r="DM202">
            <v>4057</v>
          </cell>
          <cell r="DN202">
            <v>12470</v>
          </cell>
          <cell r="DO202">
            <v>2295</v>
          </cell>
          <cell r="DP202">
            <v>14314</v>
          </cell>
          <cell r="DQ202">
            <v>6183</v>
          </cell>
          <cell r="DR202">
            <v>5735</v>
          </cell>
          <cell r="DS202">
            <v>3830</v>
          </cell>
          <cell r="DT202">
            <v>5215</v>
          </cell>
          <cell r="DU202">
            <v>6785</v>
          </cell>
          <cell r="DV202">
            <v>27289</v>
          </cell>
          <cell r="DW202">
            <v>5350</v>
          </cell>
          <cell r="DX202">
            <v>339</v>
          </cell>
          <cell r="DY202">
            <v>3456</v>
          </cell>
          <cell r="DZ202">
            <v>9135</v>
          </cell>
          <cell r="EA202">
            <v>5935</v>
          </cell>
          <cell r="EB202">
            <v>5664</v>
          </cell>
          <cell r="EC202">
            <v>12892</v>
          </cell>
          <cell r="ED202">
            <v>24423</v>
          </cell>
          <cell r="EE202">
            <v>13523</v>
          </cell>
          <cell r="EF202">
            <v>14761</v>
          </cell>
          <cell r="EG202">
            <v>9024</v>
          </cell>
          <cell r="EH202">
            <v>5936</v>
          </cell>
          <cell r="EI202">
            <v>1721</v>
          </cell>
          <cell r="EJ202">
            <v>2306</v>
          </cell>
          <cell r="EK202">
            <v>6875</v>
          </cell>
          <cell r="EL202">
            <v>16785</v>
          </cell>
          <cell r="EM202">
            <v>3841</v>
          </cell>
          <cell r="EN202">
            <v>4439</v>
          </cell>
          <cell r="EO202">
            <v>8229</v>
          </cell>
          <cell r="EP202">
            <v>17979</v>
          </cell>
          <cell r="EQ202">
            <v>10819</v>
          </cell>
          <cell r="ER202">
            <v>28681</v>
          </cell>
          <cell r="ES202">
            <v>1266</v>
          </cell>
          <cell r="ET202">
            <v>7192</v>
          </cell>
          <cell r="EU202">
            <v>8439</v>
          </cell>
          <cell r="EV202">
            <v>2659</v>
          </cell>
          <cell r="EW202">
            <v>17251</v>
          </cell>
          <cell r="EX202">
            <v>19286</v>
          </cell>
          <cell r="EY202">
            <v>11883</v>
          </cell>
          <cell r="EZ202">
            <v>18169</v>
          </cell>
          <cell r="FA202">
            <v>16696</v>
          </cell>
          <cell r="FB202">
            <v>19153</v>
          </cell>
          <cell r="FC202">
            <v>2780</v>
          </cell>
          <cell r="FD202">
            <v>6258</v>
          </cell>
          <cell r="FE202">
            <v>31257</v>
          </cell>
          <cell r="FF202">
            <v>303934</v>
          </cell>
          <cell r="FG202">
            <v>26307</v>
          </cell>
          <cell r="FH202">
            <v>1238</v>
          </cell>
          <cell r="FI202">
            <v>331137</v>
          </cell>
          <cell r="FJ202">
            <v>-2.1</v>
          </cell>
          <cell r="FK202">
            <v>-1</v>
          </cell>
          <cell r="FL202">
            <v>-1.9</v>
          </cell>
          <cell r="FM202">
            <v>4.3</v>
          </cell>
          <cell r="FN202">
            <v>2.2999999999999998</v>
          </cell>
          <cell r="FO202">
            <v>0.7</v>
          </cell>
          <cell r="FP202">
            <v>-1.6</v>
          </cell>
          <cell r="FQ202">
            <v>1</v>
          </cell>
          <cell r="FR202">
            <v>6.7</v>
          </cell>
          <cell r="FS202">
            <v>1.5</v>
          </cell>
          <cell r="FT202">
            <v>-3.3</v>
          </cell>
          <cell r="FU202">
            <v>1.6</v>
          </cell>
          <cell r="FV202">
            <v>-5</v>
          </cell>
          <cell r="FW202">
            <v>-1</v>
          </cell>
          <cell r="FX202">
            <v>2.6</v>
          </cell>
          <cell r="FY202">
            <v>-1.1000000000000001</v>
          </cell>
          <cell r="FZ202">
            <v>-1.3</v>
          </cell>
          <cell r="GA202">
            <v>2.8</v>
          </cell>
          <cell r="GB202">
            <v>-1.3</v>
          </cell>
          <cell r="GC202">
            <v>-1.3</v>
          </cell>
          <cell r="GD202">
            <v>-3.3</v>
          </cell>
          <cell r="GE202">
            <v>-0.9</v>
          </cell>
          <cell r="GF202">
            <v>-2.4</v>
          </cell>
          <cell r="GG202">
            <v>-2.2999999999999998</v>
          </cell>
          <cell r="GH202">
            <v>1</v>
          </cell>
          <cell r="GI202">
            <v>0.6</v>
          </cell>
          <cell r="GJ202">
            <v>1.4</v>
          </cell>
          <cell r="GK202">
            <v>-1</v>
          </cell>
          <cell r="GL202">
            <v>0.2</v>
          </cell>
          <cell r="GM202">
            <v>-2.5</v>
          </cell>
          <cell r="GN202">
            <v>1</v>
          </cell>
          <cell r="GO202">
            <v>-0.1</v>
          </cell>
          <cell r="GP202">
            <v>1.7</v>
          </cell>
          <cell r="GQ202">
            <v>-3.3</v>
          </cell>
          <cell r="GR202">
            <v>-0.9</v>
          </cell>
          <cell r="GS202">
            <v>2.6</v>
          </cell>
          <cell r="GT202">
            <v>0.6</v>
          </cell>
          <cell r="GU202">
            <v>1.9</v>
          </cell>
          <cell r="GV202">
            <v>-10.4</v>
          </cell>
          <cell r="GW202">
            <v>-1.2</v>
          </cell>
          <cell r="GX202">
            <v>-3.1</v>
          </cell>
          <cell r="GY202">
            <v>3.6</v>
          </cell>
          <cell r="GZ202">
            <v>6.2</v>
          </cell>
          <cell r="HA202">
            <v>5.6</v>
          </cell>
          <cell r="HB202">
            <v>1</v>
          </cell>
          <cell r="HC202">
            <v>-0.3</v>
          </cell>
          <cell r="HD202">
            <v>0.7</v>
          </cell>
          <cell r="HE202">
            <v>1.4</v>
          </cell>
          <cell r="HF202">
            <v>0.5</v>
          </cell>
          <cell r="HG202">
            <v>-7.7</v>
          </cell>
          <cell r="HH202">
            <v>0.4</v>
          </cell>
          <cell r="HI202">
            <v>0.3</v>
          </cell>
          <cell r="HJ202">
            <v>-1.2</v>
          </cell>
          <cell r="HK202">
            <v>0.6</v>
          </cell>
          <cell r="HL202">
            <v>5091</v>
          </cell>
          <cell r="HM202">
            <v>1361</v>
          </cell>
          <cell r="HN202">
            <v>6544</v>
          </cell>
          <cell r="HO202">
            <v>3060</v>
          </cell>
          <cell r="HP202">
            <v>4145</v>
          </cell>
          <cell r="HQ202">
            <v>2675</v>
          </cell>
          <cell r="HR202">
            <v>4023</v>
          </cell>
          <cell r="HS202">
            <v>12612</v>
          </cell>
          <cell r="HT202">
            <v>2384</v>
          </cell>
          <cell r="HU202">
            <v>14514</v>
          </cell>
          <cell r="HV202">
            <v>5926</v>
          </cell>
          <cell r="HW202">
            <v>5694</v>
          </cell>
          <cell r="HX202">
            <v>3837</v>
          </cell>
          <cell r="HY202">
            <v>5355</v>
          </cell>
          <cell r="HZ202">
            <v>6734</v>
          </cell>
          <cell r="IA202">
            <v>27115</v>
          </cell>
          <cell r="IB202">
            <v>5318</v>
          </cell>
          <cell r="IC202">
            <v>363</v>
          </cell>
          <cell r="ID202">
            <v>3441</v>
          </cell>
          <cell r="IE202">
            <v>9124</v>
          </cell>
          <cell r="IF202">
            <v>5969</v>
          </cell>
          <cell r="IG202">
            <v>6046</v>
          </cell>
          <cell r="IH202">
            <v>12773</v>
          </cell>
          <cell r="II202">
            <v>24596</v>
          </cell>
          <cell r="IJ202">
            <v>13488</v>
          </cell>
          <cell r="IK202">
            <v>14226</v>
          </cell>
          <cell r="IL202">
            <v>8735</v>
          </cell>
          <cell r="IM202">
            <v>5873</v>
          </cell>
          <cell r="IN202">
            <v>1650</v>
          </cell>
          <cell r="IO202">
            <v>2274</v>
          </cell>
          <cell r="IP202">
            <v>6635</v>
          </cell>
          <cell r="IQ202">
            <v>16350</v>
          </cell>
        </row>
        <row r="203">
          <cell r="B203">
            <v>6621</v>
          </cell>
          <cell r="C203">
            <v>1388</v>
          </cell>
          <cell r="D203">
            <v>8043</v>
          </cell>
          <cell r="E203">
            <v>3179</v>
          </cell>
          <cell r="F203">
            <v>4168</v>
          </cell>
          <cell r="G203">
            <v>2592</v>
          </cell>
          <cell r="H203">
            <v>3823</v>
          </cell>
          <cell r="I203">
            <v>12483</v>
          </cell>
          <cell r="J203">
            <v>2393</v>
          </cell>
          <cell r="K203">
            <v>14376</v>
          </cell>
          <cell r="L203">
            <v>6381</v>
          </cell>
          <cell r="M203">
            <v>5643</v>
          </cell>
          <cell r="N203">
            <v>4069</v>
          </cell>
          <cell r="O203">
            <v>5162</v>
          </cell>
          <cell r="P203">
            <v>6795</v>
          </cell>
          <cell r="Q203">
            <v>27659</v>
          </cell>
          <cell r="R203">
            <v>5534</v>
          </cell>
          <cell r="S203">
            <v>341</v>
          </cell>
          <cell r="T203">
            <v>3415</v>
          </cell>
          <cell r="U203">
            <v>9299</v>
          </cell>
          <cell r="V203">
            <v>6153</v>
          </cell>
          <cell r="W203">
            <v>5763</v>
          </cell>
          <cell r="X203">
            <v>13209</v>
          </cell>
          <cell r="Y203">
            <v>25089</v>
          </cell>
          <cell r="Z203">
            <v>13589</v>
          </cell>
          <cell r="AA203">
            <v>15146</v>
          </cell>
          <cell r="AB203">
            <v>9047</v>
          </cell>
          <cell r="AC203">
            <v>6086</v>
          </cell>
          <cell r="AD203">
            <v>1753</v>
          </cell>
          <cell r="AE203">
            <v>2355</v>
          </cell>
          <cell r="AF203">
            <v>6854</v>
          </cell>
          <cell r="AG203">
            <v>16970</v>
          </cell>
          <cell r="AH203">
            <v>3868</v>
          </cell>
          <cell r="AI203">
            <v>4437</v>
          </cell>
          <cell r="AJ203">
            <v>8338</v>
          </cell>
          <cell r="AK203">
            <v>18400</v>
          </cell>
          <cell r="AL203">
            <v>10748</v>
          </cell>
          <cell r="AM203">
            <v>29049</v>
          </cell>
          <cell r="AN203">
            <v>1203</v>
          </cell>
          <cell r="AO203">
            <v>7182</v>
          </cell>
          <cell r="AP203">
            <v>8354</v>
          </cell>
          <cell r="AQ203">
            <v>2693</v>
          </cell>
          <cell r="AR203">
            <v>17073</v>
          </cell>
          <cell r="AS203">
            <v>19181</v>
          </cell>
          <cell r="AT203">
            <v>12089</v>
          </cell>
          <cell r="AU203">
            <v>18352</v>
          </cell>
          <cell r="AV203">
            <v>16795</v>
          </cell>
          <cell r="AW203">
            <v>19338</v>
          </cell>
          <cell r="AX203">
            <v>2732</v>
          </cell>
          <cell r="AY203">
            <v>6577</v>
          </cell>
          <cell r="AZ203">
            <v>31380</v>
          </cell>
          <cell r="BA203">
            <v>307170</v>
          </cell>
          <cell r="BB203">
            <v>26582</v>
          </cell>
          <cell r="BC203">
            <v>1084</v>
          </cell>
          <cell r="BD203">
            <v>334497</v>
          </cell>
          <cell r="BE203">
            <v>1.9</v>
          </cell>
          <cell r="BF203">
            <v>0.1</v>
          </cell>
          <cell r="BG203">
            <v>1.5</v>
          </cell>
          <cell r="BH203">
            <v>3.7</v>
          </cell>
          <cell r="BI203">
            <v>2</v>
          </cell>
          <cell r="BJ203">
            <v>1.4</v>
          </cell>
          <cell r="BK203">
            <v>-4.2</v>
          </cell>
          <cell r="BL203">
            <v>0.5</v>
          </cell>
          <cell r="BM203">
            <v>4.4000000000000004</v>
          </cell>
          <cell r="BN203">
            <v>0.8</v>
          </cell>
          <cell r="BO203">
            <v>0.8</v>
          </cell>
          <cell r="BP203">
            <v>-0.6</v>
          </cell>
          <cell r="BQ203">
            <v>2.9</v>
          </cell>
          <cell r="BR203">
            <v>-0.8</v>
          </cell>
          <cell r="BS203">
            <v>0.6</v>
          </cell>
          <cell r="BT203">
            <v>0.5</v>
          </cell>
          <cell r="BU203">
            <v>1.4</v>
          </cell>
          <cell r="BV203">
            <v>1.5</v>
          </cell>
          <cell r="BW203">
            <v>-1.6</v>
          </cell>
          <cell r="BX203">
            <v>0.4</v>
          </cell>
          <cell r="BY203">
            <v>0.8</v>
          </cell>
          <cell r="BZ203">
            <v>1.5</v>
          </cell>
          <cell r="CA203">
            <v>0.1</v>
          </cell>
          <cell r="CB203">
            <v>0.6</v>
          </cell>
          <cell r="CC203">
            <v>0.7</v>
          </cell>
          <cell r="CD203">
            <v>1.9</v>
          </cell>
          <cell r="CE203">
            <v>0.4</v>
          </cell>
          <cell r="CF203">
            <v>1.2</v>
          </cell>
          <cell r="CG203">
            <v>1.4</v>
          </cell>
          <cell r="CH203">
            <v>0.8</v>
          </cell>
          <cell r="CI203">
            <v>0.4</v>
          </cell>
          <cell r="CJ203">
            <v>0.8</v>
          </cell>
          <cell r="CK203">
            <v>0.9</v>
          </cell>
          <cell r="CL203">
            <v>1.3</v>
          </cell>
          <cell r="CM203">
            <v>0.9</v>
          </cell>
          <cell r="CN203">
            <v>2.2999999999999998</v>
          </cell>
          <cell r="CO203">
            <v>-0.9</v>
          </cell>
          <cell r="CP203">
            <v>1.2</v>
          </cell>
          <cell r="CQ203">
            <v>-6.2</v>
          </cell>
          <cell r="CR203">
            <v>-0.5</v>
          </cell>
          <cell r="CS203">
            <v>-1.5</v>
          </cell>
          <cell r="CT203">
            <v>1.8</v>
          </cell>
          <cell r="CU203">
            <v>0.5</v>
          </cell>
          <cell r="CV203">
            <v>0.8</v>
          </cell>
          <cell r="CW203">
            <v>1.5</v>
          </cell>
          <cell r="CX203">
            <v>1</v>
          </cell>
          <cell r="CY203">
            <v>0.6</v>
          </cell>
          <cell r="CZ203">
            <v>1.2</v>
          </cell>
          <cell r="DA203">
            <v>-0.9</v>
          </cell>
          <cell r="DB203">
            <v>-0.5</v>
          </cell>
          <cell r="DC203">
            <v>0.4</v>
          </cell>
          <cell r="DD203">
            <v>0.7</v>
          </cell>
          <cell r="DE203">
            <v>0.3</v>
          </cell>
          <cell r="DF203">
            <v>0.9</v>
          </cell>
          <cell r="DG203">
            <v>6649</v>
          </cell>
          <cell r="DH203">
            <v>1402</v>
          </cell>
          <cell r="DI203">
            <v>8087</v>
          </cell>
          <cell r="DJ203">
            <v>3318</v>
          </cell>
          <cell r="DK203">
            <v>4189</v>
          </cell>
          <cell r="DL203">
            <v>2502</v>
          </cell>
          <cell r="DM203">
            <v>3713</v>
          </cell>
          <cell r="DN203">
            <v>12473</v>
          </cell>
          <cell r="DO203">
            <v>2440</v>
          </cell>
          <cell r="DP203">
            <v>14391</v>
          </cell>
          <cell r="DQ203">
            <v>6502</v>
          </cell>
          <cell r="DR203">
            <v>5553</v>
          </cell>
          <cell r="DS203">
            <v>4077</v>
          </cell>
          <cell r="DT203">
            <v>5158</v>
          </cell>
          <cell r="DU203">
            <v>6848</v>
          </cell>
          <cell r="DV203">
            <v>27775</v>
          </cell>
          <cell r="DW203">
            <v>5631</v>
          </cell>
          <cell r="DX203">
            <v>339</v>
          </cell>
          <cell r="DY203">
            <v>3445</v>
          </cell>
          <cell r="DZ203">
            <v>9413</v>
          </cell>
          <cell r="EA203">
            <v>6297</v>
          </cell>
          <cell r="EB203">
            <v>5727</v>
          </cell>
          <cell r="EC203">
            <v>13487</v>
          </cell>
          <cell r="ED203">
            <v>25513</v>
          </cell>
          <cell r="EE203">
            <v>13526</v>
          </cell>
          <cell r="EF203">
            <v>15135</v>
          </cell>
          <cell r="EG203">
            <v>9081</v>
          </cell>
          <cell r="EH203">
            <v>6094</v>
          </cell>
          <cell r="EI203">
            <v>1758</v>
          </cell>
          <cell r="EJ203">
            <v>2344</v>
          </cell>
          <cell r="EK203">
            <v>6760</v>
          </cell>
          <cell r="EL203">
            <v>16865</v>
          </cell>
          <cell r="EM203">
            <v>3885</v>
          </cell>
          <cell r="EN203">
            <v>4381</v>
          </cell>
          <cell r="EO203">
            <v>8221</v>
          </cell>
          <cell r="EP203">
            <v>18408</v>
          </cell>
          <cell r="EQ203">
            <v>10830</v>
          </cell>
          <cell r="ER203">
            <v>29129</v>
          </cell>
          <cell r="ES203">
            <v>1209</v>
          </cell>
          <cell r="ET203">
            <v>7056</v>
          </cell>
          <cell r="EU203">
            <v>8239</v>
          </cell>
          <cell r="EV203">
            <v>2711</v>
          </cell>
          <cell r="EW203">
            <v>17286</v>
          </cell>
          <cell r="EX203">
            <v>19395</v>
          </cell>
          <cell r="EY203">
            <v>12148</v>
          </cell>
          <cell r="EZ203">
            <v>18346</v>
          </cell>
          <cell r="FA203">
            <v>16796</v>
          </cell>
          <cell r="FB203">
            <v>19332</v>
          </cell>
          <cell r="FC203">
            <v>2711</v>
          </cell>
          <cell r="FD203">
            <v>6829</v>
          </cell>
          <cell r="FE203">
            <v>31373</v>
          </cell>
          <cell r="FF203">
            <v>307976</v>
          </cell>
          <cell r="FG203">
            <v>26576</v>
          </cell>
          <cell r="FH203">
            <v>636</v>
          </cell>
          <cell r="FI203">
            <v>334851</v>
          </cell>
          <cell r="FJ203">
            <v>2.1</v>
          </cell>
          <cell r="FK203">
            <v>2.5</v>
          </cell>
          <cell r="FL203">
            <v>2.1</v>
          </cell>
          <cell r="FM203">
            <v>10.3</v>
          </cell>
          <cell r="FN203">
            <v>2.1</v>
          </cell>
          <cell r="FO203">
            <v>-3.8</v>
          </cell>
          <cell r="FP203">
            <v>-8.5</v>
          </cell>
          <cell r="FQ203">
            <v>0</v>
          </cell>
          <cell r="FR203">
            <v>6.3</v>
          </cell>
          <cell r="FS203">
            <v>0.5</v>
          </cell>
          <cell r="FT203">
            <v>5.0999999999999996</v>
          </cell>
          <cell r="FU203">
            <v>-3.2</v>
          </cell>
          <cell r="FV203">
            <v>6.5</v>
          </cell>
          <cell r="FW203">
            <v>-1.1000000000000001</v>
          </cell>
          <cell r="FX203">
            <v>0.9</v>
          </cell>
          <cell r="FY203">
            <v>1.8</v>
          </cell>
          <cell r="FZ203">
            <v>5.2</v>
          </cell>
          <cell r="GA203">
            <v>-0.1</v>
          </cell>
          <cell r="GB203">
            <v>-0.3</v>
          </cell>
          <cell r="GC203">
            <v>3</v>
          </cell>
          <cell r="GD203">
            <v>6.1</v>
          </cell>
          <cell r="GE203">
            <v>1.1000000000000001</v>
          </cell>
          <cell r="GF203">
            <v>4.5999999999999996</v>
          </cell>
          <cell r="GG203">
            <v>4.5</v>
          </cell>
          <cell r="GH203">
            <v>0</v>
          </cell>
          <cell r="GI203">
            <v>2.5</v>
          </cell>
          <cell r="GJ203">
            <v>0.6</v>
          </cell>
          <cell r="GK203">
            <v>2.7</v>
          </cell>
          <cell r="GL203">
            <v>2.1</v>
          </cell>
          <cell r="GM203">
            <v>1.7</v>
          </cell>
          <cell r="GN203">
            <v>-1.7</v>
          </cell>
          <cell r="GO203">
            <v>0.5</v>
          </cell>
          <cell r="GP203">
            <v>1.1000000000000001</v>
          </cell>
          <cell r="GQ203">
            <v>-1.3</v>
          </cell>
          <cell r="GR203">
            <v>-0.1</v>
          </cell>
          <cell r="GS203">
            <v>2.4</v>
          </cell>
          <cell r="GT203">
            <v>0.1</v>
          </cell>
          <cell r="GU203">
            <v>1.6</v>
          </cell>
          <cell r="GV203">
            <v>-4.4000000000000004</v>
          </cell>
          <cell r="GW203">
            <v>-1.9</v>
          </cell>
          <cell r="GX203">
            <v>-2.4</v>
          </cell>
          <cell r="GY203">
            <v>2</v>
          </cell>
          <cell r="GZ203">
            <v>0.2</v>
          </cell>
          <cell r="HA203">
            <v>0.6</v>
          </cell>
          <cell r="HB203">
            <v>2.2000000000000002</v>
          </cell>
          <cell r="HC203">
            <v>1</v>
          </cell>
          <cell r="HD203">
            <v>0.6</v>
          </cell>
          <cell r="HE203">
            <v>0.9</v>
          </cell>
          <cell r="HF203">
            <v>-2.5</v>
          </cell>
          <cell r="HG203">
            <v>9.1</v>
          </cell>
          <cell r="HH203">
            <v>0.4</v>
          </cell>
          <cell r="HI203">
            <v>1.3</v>
          </cell>
          <cell r="HJ203">
            <v>1</v>
          </cell>
          <cell r="HK203">
            <v>1.1000000000000001</v>
          </cell>
          <cell r="HL203">
            <v>4464</v>
          </cell>
          <cell r="HM203">
            <v>1405</v>
          </cell>
          <cell r="HN203">
            <v>5976</v>
          </cell>
          <cell r="HO203">
            <v>3412</v>
          </cell>
          <cell r="HP203">
            <v>4350</v>
          </cell>
          <cell r="HQ203">
            <v>2551</v>
          </cell>
          <cell r="HR203">
            <v>3733</v>
          </cell>
          <cell r="HS203">
            <v>12784</v>
          </cell>
          <cell r="HT203">
            <v>2408</v>
          </cell>
          <cell r="HU203">
            <v>14701</v>
          </cell>
          <cell r="HV203">
            <v>6503</v>
          </cell>
          <cell r="HW203">
            <v>5719</v>
          </cell>
          <cell r="HX203">
            <v>4170</v>
          </cell>
          <cell r="HY203">
            <v>5383</v>
          </cell>
          <cell r="HZ203">
            <v>7099</v>
          </cell>
          <cell r="IA203">
            <v>28485</v>
          </cell>
          <cell r="IB203">
            <v>5783</v>
          </cell>
          <cell r="IC203">
            <v>380</v>
          </cell>
          <cell r="ID203">
            <v>3445</v>
          </cell>
          <cell r="IE203">
            <v>9636</v>
          </cell>
          <cell r="IF203">
            <v>6556</v>
          </cell>
          <cell r="IG203">
            <v>5521</v>
          </cell>
          <cell r="IH203">
            <v>13693</v>
          </cell>
          <cell r="II203">
            <v>25817</v>
          </cell>
          <cell r="IJ203">
            <v>13629</v>
          </cell>
          <cell r="IK203">
            <v>14760</v>
          </cell>
          <cell r="IL203">
            <v>9076</v>
          </cell>
          <cell r="IM203">
            <v>6092</v>
          </cell>
          <cell r="IN203">
            <v>1833</v>
          </cell>
          <cell r="IO203">
            <v>2441</v>
          </cell>
          <cell r="IP203">
            <v>6815</v>
          </cell>
          <cell r="IQ203">
            <v>17088</v>
          </cell>
        </row>
        <row r="204">
          <cell r="B204">
            <v>6971</v>
          </cell>
          <cell r="C204">
            <v>1369</v>
          </cell>
          <cell r="D204">
            <v>8360</v>
          </cell>
          <cell r="E204">
            <v>3235</v>
          </cell>
          <cell r="F204">
            <v>4240</v>
          </cell>
          <cell r="G204">
            <v>2688</v>
          </cell>
          <cell r="H204">
            <v>3662</v>
          </cell>
          <cell r="I204">
            <v>12550</v>
          </cell>
          <cell r="J204">
            <v>2448</v>
          </cell>
          <cell r="K204">
            <v>14475</v>
          </cell>
          <cell r="L204">
            <v>6426</v>
          </cell>
          <cell r="M204">
            <v>5666</v>
          </cell>
          <cell r="N204">
            <v>4328</v>
          </cell>
          <cell r="O204">
            <v>5272</v>
          </cell>
          <cell r="P204">
            <v>6781</v>
          </cell>
          <cell r="Q204">
            <v>28207</v>
          </cell>
          <cell r="R204">
            <v>5585</v>
          </cell>
          <cell r="S204">
            <v>341</v>
          </cell>
          <cell r="T204">
            <v>3369</v>
          </cell>
          <cell r="U204">
            <v>9321</v>
          </cell>
          <cell r="V204">
            <v>6250</v>
          </cell>
          <cell r="W204">
            <v>5879</v>
          </cell>
          <cell r="X204">
            <v>13429</v>
          </cell>
          <cell r="Y204">
            <v>25504</v>
          </cell>
          <cell r="Z204">
            <v>13746</v>
          </cell>
          <cell r="AA204">
            <v>15366</v>
          </cell>
          <cell r="AB204">
            <v>9002</v>
          </cell>
          <cell r="AC204">
            <v>6217</v>
          </cell>
          <cell r="AD204">
            <v>1789</v>
          </cell>
          <cell r="AE204">
            <v>2412</v>
          </cell>
          <cell r="AF204">
            <v>6973</v>
          </cell>
          <cell r="AG204">
            <v>17307</v>
          </cell>
          <cell r="AH204">
            <v>3915</v>
          </cell>
          <cell r="AI204">
            <v>4505</v>
          </cell>
          <cell r="AJ204">
            <v>8446</v>
          </cell>
          <cell r="AK204">
            <v>18748</v>
          </cell>
          <cell r="AL204">
            <v>10453</v>
          </cell>
          <cell r="AM204">
            <v>29138</v>
          </cell>
          <cell r="AN204">
            <v>1182</v>
          </cell>
          <cell r="AO204">
            <v>7062</v>
          </cell>
          <cell r="AP204">
            <v>8212</v>
          </cell>
          <cell r="AQ204">
            <v>2752</v>
          </cell>
          <cell r="AR204">
            <v>16931</v>
          </cell>
          <cell r="AS204">
            <v>19145</v>
          </cell>
          <cell r="AT204">
            <v>12315</v>
          </cell>
          <cell r="AU204">
            <v>18431</v>
          </cell>
          <cell r="AV204">
            <v>16883</v>
          </cell>
          <cell r="AW204">
            <v>19603</v>
          </cell>
          <cell r="AX204">
            <v>2719</v>
          </cell>
          <cell r="AY204">
            <v>6518</v>
          </cell>
          <cell r="AZ204">
            <v>31540</v>
          </cell>
          <cell r="BA204">
            <v>309952</v>
          </cell>
          <cell r="BB204">
            <v>26728</v>
          </cell>
          <cell r="BC204">
            <v>824</v>
          </cell>
          <cell r="BD204">
            <v>337173</v>
          </cell>
          <cell r="BE204">
            <v>5.3</v>
          </cell>
          <cell r="BF204">
            <v>-1.3</v>
          </cell>
          <cell r="BG204">
            <v>3.9</v>
          </cell>
          <cell r="BH204">
            <v>1.8</v>
          </cell>
          <cell r="BI204">
            <v>1.7</v>
          </cell>
          <cell r="BJ204">
            <v>3.7</v>
          </cell>
          <cell r="BK204">
            <v>-4.2</v>
          </cell>
          <cell r="BL204">
            <v>0.5</v>
          </cell>
          <cell r="BM204">
            <v>2.2999999999999998</v>
          </cell>
          <cell r="BN204">
            <v>0.7</v>
          </cell>
          <cell r="BO204">
            <v>0.7</v>
          </cell>
          <cell r="BP204">
            <v>0.4</v>
          </cell>
          <cell r="BQ204">
            <v>6.4</v>
          </cell>
          <cell r="BR204">
            <v>2.1</v>
          </cell>
          <cell r="BS204">
            <v>-0.2</v>
          </cell>
          <cell r="BT204">
            <v>2</v>
          </cell>
          <cell r="BU204">
            <v>0.9</v>
          </cell>
          <cell r="BV204">
            <v>0.1</v>
          </cell>
          <cell r="BW204">
            <v>-1.4</v>
          </cell>
          <cell r="BX204">
            <v>0.2</v>
          </cell>
          <cell r="BY204">
            <v>1.6</v>
          </cell>
          <cell r="BZ204">
            <v>2</v>
          </cell>
          <cell r="CA204">
            <v>1.7</v>
          </cell>
          <cell r="CB204">
            <v>1.7</v>
          </cell>
          <cell r="CC204">
            <v>1.2</v>
          </cell>
          <cell r="CD204">
            <v>1.5</v>
          </cell>
          <cell r="CE204">
            <v>-0.5</v>
          </cell>
          <cell r="CF204">
            <v>2.1</v>
          </cell>
          <cell r="CG204">
            <v>2</v>
          </cell>
          <cell r="CH204">
            <v>2.4</v>
          </cell>
          <cell r="CI204">
            <v>1.7</v>
          </cell>
          <cell r="CJ204">
            <v>2</v>
          </cell>
          <cell r="CK204">
            <v>1.2</v>
          </cell>
          <cell r="CL204">
            <v>1.5</v>
          </cell>
          <cell r="CM204">
            <v>1.3</v>
          </cell>
          <cell r="CN204">
            <v>1.9</v>
          </cell>
          <cell r="CO204">
            <v>-2.7</v>
          </cell>
          <cell r="CP204">
            <v>0.3</v>
          </cell>
          <cell r="CQ204">
            <v>-1.7</v>
          </cell>
          <cell r="CR204">
            <v>-1.7</v>
          </cell>
          <cell r="CS204">
            <v>-1.7</v>
          </cell>
          <cell r="CT204">
            <v>2.2000000000000002</v>
          </cell>
          <cell r="CU204">
            <v>-0.8</v>
          </cell>
          <cell r="CV204">
            <v>-0.2</v>
          </cell>
          <cell r="CW204">
            <v>1.9</v>
          </cell>
          <cell r="CX204">
            <v>0.4</v>
          </cell>
          <cell r="CY204">
            <v>0.5</v>
          </cell>
          <cell r="CZ204">
            <v>1.4</v>
          </cell>
          <cell r="DA204">
            <v>-0.4</v>
          </cell>
          <cell r="DB204">
            <v>-0.9</v>
          </cell>
          <cell r="DC204">
            <v>0.5</v>
          </cell>
          <cell r="DD204">
            <v>0.9</v>
          </cell>
          <cell r="DE204">
            <v>0.5</v>
          </cell>
          <cell r="DF204">
            <v>0.8</v>
          </cell>
          <cell r="DG204">
            <v>6747</v>
          </cell>
          <cell r="DH204">
            <v>1378</v>
          </cell>
          <cell r="DI204">
            <v>8153</v>
          </cell>
          <cell r="DJ204">
            <v>3141</v>
          </cell>
          <cell r="DK204">
            <v>4241</v>
          </cell>
          <cell r="DL204">
            <v>2714</v>
          </cell>
          <cell r="DM204">
            <v>3702</v>
          </cell>
          <cell r="DN204">
            <v>12515</v>
          </cell>
          <cell r="DO204">
            <v>2417</v>
          </cell>
          <cell r="DP204">
            <v>14420</v>
          </cell>
          <cell r="DQ204">
            <v>6419</v>
          </cell>
          <cell r="DR204">
            <v>5649</v>
          </cell>
          <cell r="DS204">
            <v>4330</v>
          </cell>
          <cell r="DT204">
            <v>5184</v>
          </cell>
          <cell r="DU204">
            <v>6565</v>
          </cell>
          <cell r="DV204">
            <v>27971</v>
          </cell>
          <cell r="DW204">
            <v>5581</v>
          </cell>
          <cell r="DX204">
            <v>343</v>
          </cell>
          <cell r="DY204">
            <v>3361</v>
          </cell>
          <cell r="DZ204">
            <v>9317</v>
          </cell>
          <cell r="EA204">
            <v>6193</v>
          </cell>
          <cell r="EB204">
            <v>5703</v>
          </cell>
          <cell r="EC204">
            <v>13323</v>
          </cell>
          <cell r="ED204">
            <v>25207</v>
          </cell>
          <cell r="EE204">
            <v>13788</v>
          </cell>
          <cell r="EF204">
            <v>15457</v>
          </cell>
          <cell r="EG204">
            <v>8992</v>
          </cell>
          <cell r="EH204">
            <v>6215</v>
          </cell>
          <cell r="EI204">
            <v>1763</v>
          </cell>
          <cell r="EJ204">
            <v>2405</v>
          </cell>
          <cell r="EK204">
            <v>7033</v>
          </cell>
          <cell r="EL204">
            <v>17340</v>
          </cell>
          <cell r="EM204">
            <v>3873</v>
          </cell>
          <cell r="EN204">
            <v>4716</v>
          </cell>
          <cell r="EO204">
            <v>8534</v>
          </cell>
          <cell r="EP204">
            <v>18777</v>
          </cell>
          <cell r="EQ204">
            <v>10439</v>
          </cell>
          <cell r="ER204">
            <v>29151</v>
          </cell>
          <cell r="ES204">
            <v>1117</v>
          </cell>
          <cell r="ET204">
            <v>7400</v>
          </cell>
          <cell r="EU204">
            <v>8464</v>
          </cell>
          <cell r="EV204">
            <v>2725</v>
          </cell>
          <cell r="EW204">
            <v>16730</v>
          </cell>
          <cell r="EX204">
            <v>18927</v>
          </cell>
          <cell r="EY204">
            <v>12215</v>
          </cell>
          <cell r="EZ204">
            <v>18477</v>
          </cell>
          <cell r="FA204">
            <v>16888</v>
          </cell>
          <cell r="FB204">
            <v>19546</v>
          </cell>
          <cell r="FC204">
            <v>2687</v>
          </cell>
          <cell r="FD204">
            <v>6519</v>
          </cell>
          <cell r="FE204">
            <v>31539</v>
          </cell>
          <cell r="FF204">
            <v>309286</v>
          </cell>
          <cell r="FG204">
            <v>26744</v>
          </cell>
          <cell r="FH204">
            <v>851</v>
          </cell>
          <cell r="FI204">
            <v>336553</v>
          </cell>
          <cell r="FJ204">
            <v>1.5</v>
          </cell>
          <cell r="FK204">
            <v>-1.7</v>
          </cell>
          <cell r="FL204">
            <v>0.8</v>
          </cell>
          <cell r="FM204">
            <v>-5.3</v>
          </cell>
          <cell r="FN204">
            <v>1.2</v>
          </cell>
          <cell r="FO204">
            <v>8.5</v>
          </cell>
          <cell r="FP204">
            <v>-0.3</v>
          </cell>
          <cell r="FQ204">
            <v>0.3</v>
          </cell>
          <cell r="FR204">
            <v>-0.9</v>
          </cell>
          <cell r="FS204">
            <v>0.2</v>
          </cell>
          <cell r="FT204">
            <v>-1.3</v>
          </cell>
          <cell r="FU204">
            <v>1.7</v>
          </cell>
          <cell r="FV204">
            <v>6.2</v>
          </cell>
          <cell r="FW204">
            <v>0.5</v>
          </cell>
          <cell r="FX204">
            <v>-4.0999999999999996</v>
          </cell>
          <cell r="FY204">
            <v>0.7</v>
          </cell>
          <cell r="FZ204">
            <v>-0.9</v>
          </cell>
          <cell r="GA204">
            <v>1.4</v>
          </cell>
          <cell r="GB204">
            <v>-2.4</v>
          </cell>
          <cell r="GC204">
            <v>-1</v>
          </cell>
          <cell r="GD204">
            <v>-1.6</v>
          </cell>
          <cell r="GE204">
            <v>-0.4</v>
          </cell>
          <cell r="GF204">
            <v>-1.2</v>
          </cell>
          <cell r="GG204">
            <v>-1.2</v>
          </cell>
          <cell r="GH204">
            <v>1.9</v>
          </cell>
          <cell r="GI204">
            <v>2.1</v>
          </cell>
          <cell r="GJ204">
            <v>-1</v>
          </cell>
          <cell r="GK204">
            <v>2</v>
          </cell>
          <cell r="GL204">
            <v>0.3</v>
          </cell>
          <cell r="GM204">
            <v>2.6</v>
          </cell>
          <cell r="GN204">
            <v>4</v>
          </cell>
          <cell r="GO204">
            <v>2.8</v>
          </cell>
          <cell r="GP204">
            <v>-0.3</v>
          </cell>
          <cell r="GQ204">
            <v>7.7</v>
          </cell>
          <cell r="GR204">
            <v>3.8</v>
          </cell>
          <cell r="GS204">
            <v>2</v>
          </cell>
          <cell r="GT204">
            <v>-3.6</v>
          </cell>
          <cell r="GU204">
            <v>0.1</v>
          </cell>
          <cell r="GV204">
            <v>-7.7</v>
          </cell>
          <cell r="GW204">
            <v>4.9000000000000004</v>
          </cell>
          <cell r="GX204">
            <v>2.7</v>
          </cell>
          <cell r="GY204">
            <v>0.5</v>
          </cell>
          <cell r="GZ204">
            <v>-3.2</v>
          </cell>
          <cell r="HA204">
            <v>-2.4</v>
          </cell>
          <cell r="HB204">
            <v>0.6</v>
          </cell>
          <cell r="HC204">
            <v>0.7</v>
          </cell>
          <cell r="HD204">
            <v>0.5</v>
          </cell>
          <cell r="HE204">
            <v>1.1000000000000001</v>
          </cell>
          <cell r="HF204">
            <v>-0.9</v>
          </cell>
          <cell r="HG204">
            <v>-4.5</v>
          </cell>
          <cell r="HH204">
            <v>0.5</v>
          </cell>
          <cell r="HI204">
            <v>0.4</v>
          </cell>
          <cell r="HJ204">
            <v>0.6</v>
          </cell>
          <cell r="HK204">
            <v>0.5</v>
          </cell>
          <cell r="HL204">
            <v>11956</v>
          </cell>
          <cell r="HM204">
            <v>1383</v>
          </cell>
          <cell r="HN204">
            <v>13233</v>
          </cell>
          <cell r="HO204">
            <v>3203</v>
          </cell>
          <cell r="HP204">
            <v>4325</v>
          </cell>
          <cell r="HQ204">
            <v>2767</v>
          </cell>
          <cell r="HR204">
            <v>3856</v>
          </cell>
          <cell r="HS204">
            <v>12835</v>
          </cell>
          <cell r="HT204">
            <v>2415</v>
          </cell>
          <cell r="HU204">
            <v>14754</v>
          </cell>
          <cell r="HV204">
            <v>6756</v>
          </cell>
          <cell r="HW204">
            <v>5648</v>
          </cell>
          <cell r="HX204">
            <v>4401</v>
          </cell>
          <cell r="HY204">
            <v>5256</v>
          </cell>
          <cell r="HZ204">
            <v>6856</v>
          </cell>
          <cell r="IA204">
            <v>28707</v>
          </cell>
          <cell r="IB204">
            <v>5448</v>
          </cell>
          <cell r="IC204">
            <v>319</v>
          </cell>
          <cell r="ID204">
            <v>3337</v>
          </cell>
          <cell r="IE204">
            <v>9114</v>
          </cell>
          <cell r="IF204">
            <v>6505</v>
          </cell>
          <cell r="IG204">
            <v>5914</v>
          </cell>
          <cell r="IH204">
            <v>14165</v>
          </cell>
          <cell r="II204">
            <v>26600</v>
          </cell>
          <cell r="IJ204">
            <v>14290</v>
          </cell>
          <cell r="IK204">
            <v>16895</v>
          </cell>
          <cell r="IL204">
            <v>9424</v>
          </cell>
          <cell r="IM204">
            <v>6536</v>
          </cell>
          <cell r="IN204">
            <v>1821</v>
          </cell>
          <cell r="IO204">
            <v>2435</v>
          </cell>
          <cell r="IP204">
            <v>7452</v>
          </cell>
          <cell r="IQ204">
            <v>18184</v>
          </cell>
        </row>
        <row r="205">
          <cell r="B205">
            <v>7588</v>
          </cell>
          <cell r="C205">
            <v>1358</v>
          </cell>
          <cell r="D205">
            <v>8948</v>
          </cell>
          <cell r="E205">
            <v>3234</v>
          </cell>
          <cell r="F205">
            <v>4294</v>
          </cell>
          <cell r="G205">
            <v>2860</v>
          </cell>
          <cell r="H205">
            <v>3571</v>
          </cell>
          <cell r="I205">
            <v>12663</v>
          </cell>
          <cell r="J205">
            <v>2447</v>
          </cell>
          <cell r="K205">
            <v>14590</v>
          </cell>
          <cell r="L205">
            <v>6413</v>
          </cell>
          <cell r="M205">
            <v>5714</v>
          </cell>
          <cell r="N205">
            <v>4589</v>
          </cell>
          <cell r="O205">
            <v>5496</v>
          </cell>
          <cell r="P205">
            <v>6755</v>
          </cell>
          <cell r="Q205">
            <v>28873</v>
          </cell>
          <cell r="R205">
            <v>5607</v>
          </cell>
          <cell r="S205">
            <v>341</v>
          </cell>
          <cell r="T205">
            <v>3354</v>
          </cell>
          <cell r="U205">
            <v>9324</v>
          </cell>
          <cell r="V205">
            <v>6365</v>
          </cell>
          <cell r="W205">
            <v>6001</v>
          </cell>
          <cell r="X205">
            <v>13830</v>
          </cell>
          <cell r="Y205">
            <v>26114</v>
          </cell>
          <cell r="Z205">
            <v>13933</v>
          </cell>
          <cell r="AA205">
            <v>15452</v>
          </cell>
          <cell r="AB205">
            <v>8889</v>
          </cell>
          <cell r="AC205">
            <v>6292</v>
          </cell>
          <cell r="AD205">
            <v>1796</v>
          </cell>
          <cell r="AE205">
            <v>2488</v>
          </cell>
          <cell r="AF205">
            <v>7090</v>
          </cell>
          <cell r="AG205">
            <v>17578</v>
          </cell>
          <cell r="AH205">
            <v>3970</v>
          </cell>
          <cell r="AI205">
            <v>4572</v>
          </cell>
          <cell r="AJ205">
            <v>8559</v>
          </cell>
          <cell r="AK205">
            <v>19101</v>
          </cell>
          <cell r="AL205">
            <v>10025</v>
          </cell>
          <cell r="AM205">
            <v>29105</v>
          </cell>
          <cell r="AN205">
            <v>1263</v>
          </cell>
          <cell r="AO205">
            <v>6963</v>
          </cell>
          <cell r="AP205">
            <v>8217</v>
          </cell>
          <cell r="AQ205">
            <v>2780</v>
          </cell>
          <cell r="AR205">
            <v>16925</v>
          </cell>
          <cell r="AS205">
            <v>19185</v>
          </cell>
          <cell r="AT205">
            <v>12639</v>
          </cell>
          <cell r="AU205">
            <v>18523</v>
          </cell>
          <cell r="AV205">
            <v>16973</v>
          </cell>
          <cell r="AW205">
            <v>19932</v>
          </cell>
          <cell r="AX205">
            <v>2759</v>
          </cell>
          <cell r="AY205">
            <v>6463</v>
          </cell>
          <cell r="AZ205">
            <v>31747</v>
          </cell>
          <cell r="BA205">
            <v>313499</v>
          </cell>
          <cell r="BB205">
            <v>26765</v>
          </cell>
          <cell r="BC205">
            <v>-87</v>
          </cell>
          <cell r="BD205">
            <v>339859</v>
          </cell>
          <cell r="BE205">
            <v>8.9</v>
          </cell>
          <cell r="BF205">
            <v>-0.8</v>
          </cell>
          <cell r="BG205">
            <v>7</v>
          </cell>
          <cell r="BH205">
            <v>0</v>
          </cell>
          <cell r="BI205">
            <v>1.3</v>
          </cell>
          <cell r="BJ205">
            <v>6.4</v>
          </cell>
          <cell r="BK205">
            <v>-2.5</v>
          </cell>
          <cell r="BL205">
            <v>0.9</v>
          </cell>
          <cell r="BM205">
            <v>0</v>
          </cell>
          <cell r="BN205">
            <v>0.8</v>
          </cell>
          <cell r="BO205">
            <v>-0.2</v>
          </cell>
          <cell r="BP205">
            <v>0.8</v>
          </cell>
          <cell r="BQ205">
            <v>6</v>
          </cell>
          <cell r="BR205">
            <v>4.3</v>
          </cell>
          <cell r="BS205">
            <v>-0.4</v>
          </cell>
          <cell r="BT205">
            <v>2.4</v>
          </cell>
          <cell r="BU205">
            <v>0.4</v>
          </cell>
          <cell r="BV205">
            <v>-0.2</v>
          </cell>
          <cell r="BW205">
            <v>-0.4</v>
          </cell>
          <cell r="BX205">
            <v>0</v>
          </cell>
          <cell r="BY205">
            <v>1.8</v>
          </cell>
          <cell r="BZ205">
            <v>2.1</v>
          </cell>
          <cell r="CA205">
            <v>3</v>
          </cell>
          <cell r="CB205">
            <v>2.4</v>
          </cell>
          <cell r="CC205">
            <v>1.4</v>
          </cell>
          <cell r="CD205">
            <v>0.6</v>
          </cell>
          <cell r="CE205">
            <v>-1.3</v>
          </cell>
          <cell r="CF205">
            <v>1.2</v>
          </cell>
          <cell r="CG205">
            <v>0.4</v>
          </cell>
          <cell r="CH205">
            <v>3.1</v>
          </cell>
          <cell r="CI205">
            <v>1.7</v>
          </cell>
          <cell r="CJ205">
            <v>1.6</v>
          </cell>
          <cell r="CK205">
            <v>1.4</v>
          </cell>
          <cell r="CL205">
            <v>1.5</v>
          </cell>
          <cell r="CM205">
            <v>1.3</v>
          </cell>
          <cell r="CN205">
            <v>1.9</v>
          </cell>
          <cell r="CO205">
            <v>-4.0999999999999996</v>
          </cell>
          <cell r="CP205">
            <v>-0.1</v>
          </cell>
          <cell r="CQ205">
            <v>6.8</v>
          </cell>
          <cell r="CR205">
            <v>-1.4</v>
          </cell>
          <cell r="CS205">
            <v>0.1</v>
          </cell>
          <cell r="CT205">
            <v>1</v>
          </cell>
          <cell r="CU205">
            <v>0</v>
          </cell>
          <cell r="CV205">
            <v>0.2</v>
          </cell>
          <cell r="CW205">
            <v>2.6</v>
          </cell>
          <cell r="CX205">
            <v>0.5</v>
          </cell>
          <cell r="CY205">
            <v>0.5</v>
          </cell>
          <cell r="CZ205">
            <v>1.7</v>
          </cell>
          <cell r="DA205">
            <v>1.5</v>
          </cell>
          <cell r="DB205">
            <v>-0.8</v>
          </cell>
          <cell r="DC205">
            <v>0.7</v>
          </cell>
          <cell r="DD205">
            <v>1.1000000000000001</v>
          </cell>
          <cell r="DE205">
            <v>0.1</v>
          </cell>
          <cell r="DF205">
            <v>0.8</v>
          </cell>
          <cell r="DG205">
            <v>7769</v>
          </cell>
          <cell r="DH205">
            <v>1354</v>
          </cell>
          <cell r="DI205">
            <v>9120</v>
          </cell>
          <cell r="DJ205">
            <v>3227</v>
          </cell>
          <cell r="DK205">
            <v>4294</v>
          </cell>
          <cell r="DL205">
            <v>2880</v>
          </cell>
          <cell r="DM205">
            <v>3580</v>
          </cell>
          <cell r="DN205">
            <v>12689</v>
          </cell>
          <cell r="DO205">
            <v>2471</v>
          </cell>
          <cell r="DP205">
            <v>14630</v>
          </cell>
          <cell r="DQ205">
            <v>6371</v>
          </cell>
          <cell r="DR205">
            <v>5754</v>
          </cell>
          <cell r="DS205">
            <v>4622</v>
          </cell>
          <cell r="DT205">
            <v>5473</v>
          </cell>
          <cell r="DU205">
            <v>6714</v>
          </cell>
          <cell r="DV205">
            <v>28911</v>
          </cell>
          <cell r="DW205">
            <v>5640</v>
          </cell>
          <cell r="DX205">
            <v>343</v>
          </cell>
          <cell r="DY205">
            <v>3318</v>
          </cell>
          <cell r="DZ205">
            <v>9339</v>
          </cell>
          <cell r="EA205">
            <v>6320</v>
          </cell>
          <cell r="EB205">
            <v>6352</v>
          </cell>
          <cell r="EC205">
            <v>13573</v>
          </cell>
          <cell r="ED205">
            <v>26071</v>
          </cell>
          <cell r="EE205">
            <v>13883</v>
          </cell>
          <cell r="EF205">
            <v>15430</v>
          </cell>
          <cell r="EG205">
            <v>8910</v>
          </cell>
          <cell r="EH205">
            <v>6284</v>
          </cell>
          <cell r="EI205">
            <v>1848</v>
          </cell>
          <cell r="EJ205">
            <v>2515</v>
          </cell>
          <cell r="EK205">
            <v>6974</v>
          </cell>
          <cell r="EL205">
            <v>17519</v>
          </cell>
          <cell r="EM205">
            <v>3993</v>
          </cell>
          <cell r="EN205">
            <v>4605</v>
          </cell>
          <cell r="EO205">
            <v>8552</v>
          </cell>
          <cell r="EP205">
            <v>19071</v>
          </cell>
          <cell r="EQ205">
            <v>9993</v>
          </cell>
          <cell r="ER205">
            <v>29043</v>
          </cell>
          <cell r="ES205">
            <v>1294</v>
          </cell>
          <cell r="ET205">
            <v>6665</v>
          </cell>
          <cell r="EU205">
            <v>7965</v>
          </cell>
          <cell r="EV205">
            <v>2796</v>
          </cell>
          <cell r="EW205">
            <v>16813</v>
          </cell>
          <cell r="EX205">
            <v>19110</v>
          </cell>
          <cell r="EY205">
            <v>12574</v>
          </cell>
          <cell r="EZ205">
            <v>18656</v>
          </cell>
          <cell r="FA205">
            <v>16978</v>
          </cell>
          <cell r="FB205">
            <v>19978</v>
          </cell>
          <cell r="FC205">
            <v>2802</v>
          </cell>
          <cell r="FD205">
            <v>6339</v>
          </cell>
          <cell r="FE205">
            <v>31741</v>
          </cell>
          <cell r="FF205">
            <v>313268</v>
          </cell>
          <cell r="FG205">
            <v>26892</v>
          </cell>
          <cell r="FH205">
            <v>659</v>
          </cell>
          <cell r="FI205">
            <v>340492</v>
          </cell>
          <cell r="FJ205">
            <v>15.1</v>
          </cell>
          <cell r="FK205">
            <v>-1.7</v>
          </cell>
          <cell r="FL205">
            <v>11.9</v>
          </cell>
          <cell r="FM205">
            <v>2.7</v>
          </cell>
          <cell r="FN205">
            <v>1.3</v>
          </cell>
          <cell r="FO205">
            <v>6.1</v>
          </cell>
          <cell r="FP205">
            <v>-3.3</v>
          </cell>
          <cell r="FQ205">
            <v>1.4</v>
          </cell>
          <cell r="FR205">
            <v>2.2000000000000002</v>
          </cell>
          <cell r="FS205">
            <v>1.5</v>
          </cell>
          <cell r="FT205">
            <v>-0.7</v>
          </cell>
          <cell r="FU205">
            <v>1.9</v>
          </cell>
          <cell r="FV205">
            <v>6.8</v>
          </cell>
          <cell r="FW205">
            <v>5.6</v>
          </cell>
          <cell r="FX205">
            <v>2.2999999999999998</v>
          </cell>
          <cell r="FY205">
            <v>3.4</v>
          </cell>
          <cell r="FZ205">
            <v>1.1000000000000001</v>
          </cell>
          <cell r="GA205">
            <v>-0.1</v>
          </cell>
          <cell r="GB205">
            <v>-1.3</v>
          </cell>
          <cell r="GC205">
            <v>0.2</v>
          </cell>
          <cell r="GD205">
            <v>2.1</v>
          </cell>
          <cell r="GE205">
            <v>11.4</v>
          </cell>
          <cell r="GF205">
            <v>1.9</v>
          </cell>
          <cell r="GG205">
            <v>3.4</v>
          </cell>
          <cell r="GH205">
            <v>0.7</v>
          </cell>
          <cell r="GI205">
            <v>-0.2</v>
          </cell>
          <cell r="GJ205">
            <v>-0.9</v>
          </cell>
          <cell r="GK205">
            <v>1.1000000000000001</v>
          </cell>
          <cell r="GL205">
            <v>4.8</v>
          </cell>
          <cell r="GM205">
            <v>4.5999999999999996</v>
          </cell>
          <cell r="GN205">
            <v>-0.8</v>
          </cell>
          <cell r="GO205">
            <v>1</v>
          </cell>
          <cell r="GP205">
            <v>3.1</v>
          </cell>
          <cell r="GQ205">
            <v>-2.4</v>
          </cell>
          <cell r="GR205">
            <v>0.2</v>
          </cell>
          <cell r="GS205">
            <v>1.6</v>
          </cell>
          <cell r="GT205">
            <v>-4.3</v>
          </cell>
          <cell r="GU205">
            <v>-0.4</v>
          </cell>
          <cell r="GV205">
            <v>15.9</v>
          </cell>
          <cell r="GW205">
            <v>-9.9</v>
          </cell>
          <cell r="GX205">
            <v>-5.9</v>
          </cell>
          <cell r="GY205">
            <v>2.6</v>
          </cell>
          <cell r="GZ205">
            <v>0.5</v>
          </cell>
          <cell r="HA205">
            <v>1</v>
          </cell>
          <cell r="HB205">
            <v>2.9</v>
          </cell>
          <cell r="HC205">
            <v>1</v>
          </cell>
          <cell r="HD205">
            <v>0.5</v>
          </cell>
          <cell r="HE205">
            <v>2.2000000000000002</v>
          </cell>
          <cell r="HF205">
            <v>4.3</v>
          </cell>
          <cell r="HG205">
            <v>-2.8</v>
          </cell>
          <cell r="HH205">
            <v>0.6</v>
          </cell>
          <cell r="HI205">
            <v>1.3</v>
          </cell>
          <cell r="HJ205">
            <v>0.6</v>
          </cell>
          <cell r="HK205">
            <v>1.2</v>
          </cell>
          <cell r="HL205">
            <v>7301</v>
          </cell>
          <cell r="HM205">
            <v>1353</v>
          </cell>
          <cell r="HN205">
            <v>8659</v>
          </cell>
          <cell r="HO205">
            <v>2924</v>
          </cell>
          <cell r="HP205">
            <v>3999</v>
          </cell>
          <cell r="HQ205">
            <v>2691</v>
          </cell>
          <cell r="HR205">
            <v>3421</v>
          </cell>
          <cell r="HS205">
            <v>11822</v>
          </cell>
          <cell r="HT205">
            <v>2398</v>
          </cell>
          <cell r="HU205">
            <v>13682</v>
          </cell>
          <cell r="HV205">
            <v>6333</v>
          </cell>
          <cell r="HW205">
            <v>5621</v>
          </cell>
          <cell r="HX205">
            <v>4466</v>
          </cell>
          <cell r="HY205">
            <v>5040</v>
          </cell>
          <cell r="HZ205">
            <v>6227</v>
          </cell>
          <cell r="IA205">
            <v>27690</v>
          </cell>
          <cell r="IB205">
            <v>5693</v>
          </cell>
          <cell r="IC205">
            <v>303</v>
          </cell>
          <cell r="ID205">
            <v>3343</v>
          </cell>
          <cell r="IE205">
            <v>9352</v>
          </cell>
          <cell r="IF205">
            <v>5722</v>
          </cell>
          <cell r="IG205">
            <v>5921</v>
          </cell>
          <cell r="IH205">
            <v>12649</v>
          </cell>
          <cell r="II205">
            <v>24131</v>
          </cell>
          <cell r="IJ205">
            <v>13326</v>
          </cell>
          <cell r="IK205">
            <v>14923</v>
          </cell>
          <cell r="IL205">
            <v>8780</v>
          </cell>
          <cell r="IM205">
            <v>5989</v>
          </cell>
          <cell r="IN205">
            <v>1786</v>
          </cell>
          <cell r="IO205">
            <v>2445</v>
          </cell>
          <cell r="IP205">
            <v>6761</v>
          </cell>
          <cell r="IQ205">
            <v>16896</v>
          </cell>
        </row>
        <row r="206">
          <cell r="B206">
            <v>8314</v>
          </cell>
          <cell r="C206">
            <v>1381</v>
          </cell>
          <cell r="D206">
            <v>9686</v>
          </cell>
          <cell r="E206">
            <v>3228</v>
          </cell>
          <cell r="F206">
            <v>4401</v>
          </cell>
          <cell r="G206">
            <v>2966</v>
          </cell>
          <cell r="H206">
            <v>3535</v>
          </cell>
          <cell r="I206">
            <v>12811</v>
          </cell>
          <cell r="J206">
            <v>2418</v>
          </cell>
          <cell r="K206">
            <v>14730</v>
          </cell>
          <cell r="L206">
            <v>6321</v>
          </cell>
          <cell r="M206">
            <v>5673</v>
          </cell>
          <cell r="N206">
            <v>4707</v>
          </cell>
          <cell r="O206">
            <v>5650</v>
          </cell>
          <cell r="P206">
            <v>6707</v>
          </cell>
          <cell r="Q206">
            <v>29099</v>
          </cell>
          <cell r="R206">
            <v>5655</v>
          </cell>
          <cell r="S206">
            <v>341</v>
          </cell>
          <cell r="T206">
            <v>3346</v>
          </cell>
          <cell r="U206">
            <v>9331</v>
          </cell>
          <cell r="V206">
            <v>6457</v>
          </cell>
          <cell r="W206">
            <v>6055</v>
          </cell>
          <cell r="X206">
            <v>14356</v>
          </cell>
          <cell r="Y206">
            <v>26793</v>
          </cell>
          <cell r="Z206">
            <v>14045</v>
          </cell>
          <cell r="AA206">
            <v>15391</v>
          </cell>
          <cell r="AB206">
            <v>8765</v>
          </cell>
          <cell r="AC206">
            <v>6225</v>
          </cell>
          <cell r="AD206">
            <v>1768</v>
          </cell>
          <cell r="AE206">
            <v>2545</v>
          </cell>
          <cell r="AF206">
            <v>7212</v>
          </cell>
          <cell r="AG206">
            <v>17674</v>
          </cell>
          <cell r="AH206">
            <v>4010</v>
          </cell>
          <cell r="AI206">
            <v>4629</v>
          </cell>
          <cell r="AJ206">
            <v>8605</v>
          </cell>
          <cell r="AK206">
            <v>19523</v>
          </cell>
          <cell r="AL206">
            <v>9512</v>
          </cell>
          <cell r="AM206">
            <v>29083</v>
          </cell>
          <cell r="AN206">
            <v>1375</v>
          </cell>
          <cell r="AO206">
            <v>7008</v>
          </cell>
          <cell r="AP206">
            <v>8408</v>
          </cell>
          <cell r="AQ206">
            <v>2785</v>
          </cell>
          <cell r="AR206">
            <v>17339</v>
          </cell>
          <cell r="AS206">
            <v>19565</v>
          </cell>
          <cell r="AT206">
            <v>12723</v>
          </cell>
          <cell r="AU206">
            <v>18780</v>
          </cell>
          <cell r="AV206">
            <v>17086</v>
          </cell>
          <cell r="AW206">
            <v>20299</v>
          </cell>
          <cell r="AX206">
            <v>2834</v>
          </cell>
          <cell r="AY206">
            <v>6482</v>
          </cell>
          <cell r="AZ206">
            <v>31999</v>
          </cell>
          <cell r="BA206">
            <v>317019</v>
          </cell>
          <cell r="BB206">
            <v>26590</v>
          </cell>
          <cell r="BC206">
            <v>-1667</v>
          </cell>
          <cell r="BD206">
            <v>341642</v>
          </cell>
          <cell r="BE206">
            <v>9.6</v>
          </cell>
          <cell r="BF206">
            <v>1.7</v>
          </cell>
          <cell r="BG206">
            <v>8.1999999999999993</v>
          </cell>
          <cell r="BH206">
            <v>-0.2</v>
          </cell>
          <cell r="BI206">
            <v>2.5</v>
          </cell>
          <cell r="BJ206">
            <v>3.7</v>
          </cell>
          <cell r="BK206">
            <v>-1</v>
          </cell>
          <cell r="BL206">
            <v>1.2</v>
          </cell>
          <cell r="BM206">
            <v>-1.2</v>
          </cell>
          <cell r="BN206">
            <v>1</v>
          </cell>
          <cell r="BO206">
            <v>-1.4</v>
          </cell>
          <cell r="BP206">
            <v>-0.7</v>
          </cell>
          <cell r="BQ206">
            <v>2.6</v>
          </cell>
          <cell r="BR206">
            <v>2.8</v>
          </cell>
          <cell r="BS206">
            <v>-0.7</v>
          </cell>
          <cell r="BT206">
            <v>0.8</v>
          </cell>
          <cell r="BU206">
            <v>0.9</v>
          </cell>
          <cell r="BV206">
            <v>0</v>
          </cell>
          <cell r="BW206">
            <v>-0.2</v>
          </cell>
          <cell r="BX206">
            <v>0.1</v>
          </cell>
          <cell r="BY206">
            <v>1.4</v>
          </cell>
          <cell r="BZ206">
            <v>0.9</v>
          </cell>
          <cell r="CA206">
            <v>3.8</v>
          </cell>
          <cell r="CB206">
            <v>2.6</v>
          </cell>
          <cell r="CC206">
            <v>0.8</v>
          </cell>
          <cell r="CD206">
            <v>-0.4</v>
          </cell>
          <cell r="CE206">
            <v>-1.4</v>
          </cell>
          <cell r="CF206">
            <v>-1.1000000000000001</v>
          </cell>
          <cell r="CG206">
            <v>-1.5</v>
          </cell>
          <cell r="CH206">
            <v>2.2999999999999998</v>
          </cell>
          <cell r="CI206">
            <v>1.7</v>
          </cell>
          <cell r="CJ206">
            <v>0.5</v>
          </cell>
          <cell r="CK206">
            <v>1</v>
          </cell>
          <cell r="CL206">
            <v>1.2</v>
          </cell>
          <cell r="CM206">
            <v>0.5</v>
          </cell>
          <cell r="CN206">
            <v>2.2000000000000002</v>
          </cell>
          <cell r="CO206">
            <v>-5.0999999999999996</v>
          </cell>
          <cell r="CP206">
            <v>-0.1</v>
          </cell>
          <cell r="CQ206">
            <v>8.9</v>
          </cell>
          <cell r="CR206">
            <v>0.6</v>
          </cell>
          <cell r="CS206">
            <v>2.2999999999999998</v>
          </cell>
          <cell r="CT206">
            <v>0.2</v>
          </cell>
          <cell r="CU206">
            <v>2.4</v>
          </cell>
          <cell r="CV206">
            <v>2</v>
          </cell>
          <cell r="CW206">
            <v>0.7</v>
          </cell>
          <cell r="CX206">
            <v>1.4</v>
          </cell>
          <cell r="CY206">
            <v>0.7</v>
          </cell>
          <cell r="CZ206">
            <v>1.8</v>
          </cell>
          <cell r="DA206">
            <v>2.7</v>
          </cell>
          <cell r="DB206">
            <v>0.3</v>
          </cell>
          <cell r="DC206">
            <v>0.8</v>
          </cell>
          <cell r="DD206">
            <v>1.1000000000000001</v>
          </cell>
          <cell r="DE206">
            <v>-0.7</v>
          </cell>
          <cell r="DF206">
            <v>0.5</v>
          </cell>
          <cell r="DG206">
            <v>8205</v>
          </cell>
          <cell r="DH206">
            <v>1336</v>
          </cell>
          <cell r="DI206">
            <v>9527</v>
          </cell>
          <cell r="DJ206">
            <v>3298</v>
          </cell>
          <cell r="DK206">
            <v>4401</v>
          </cell>
          <cell r="DL206">
            <v>2915</v>
          </cell>
          <cell r="DM206">
            <v>3483</v>
          </cell>
          <cell r="DN206">
            <v>12795</v>
          </cell>
          <cell r="DO206">
            <v>2411</v>
          </cell>
          <cell r="DP206">
            <v>14710</v>
          </cell>
          <cell r="DQ206">
            <v>6374</v>
          </cell>
          <cell r="DR206">
            <v>5668</v>
          </cell>
          <cell r="DS206">
            <v>4690</v>
          </cell>
          <cell r="DT206">
            <v>5794</v>
          </cell>
          <cell r="DU206">
            <v>6761</v>
          </cell>
          <cell r="DV206">
            <v>29315</v>
          </cell>
          <cell r="DW206">
            <v>5504</v>
          </cell>
          <cell r="DX206">
            <v>333</v>
          </cell>
          <cell r="DY206">
            <v>3383</v>
          </cell>
          <cell r="DZ206">
            <v>9219</v>
          </cell>
          <cell r="EA206">
            <v>6530</v>
          </cell>
          <cell r="EB206">
            <v>5768</v>
          </cell>
          <cell r="EC206">
            <v>14692</v>
          </cell>
          <cell r="ED206">
            <v>26969</v>
          </cell>
          <cell r="EE206">
            <v>14096</v>
          </cell>
          <cell r="EF206">
            <v>15403</v>
          </cell>
          <cell r="EG206">
            <v>8737</v>
          </cell>
          <cell r="EH206">
            <v>6327</v>
          </cell>
          <cell r="EI206">
            <v>1750</v>
          </cell>
          <cell r="EJ206">
            <v>2518</v>
          </cell>
          <cell r="EK206">
            <v>7492</v>
          </cell>
          <cell r="EL206">
            <v>18038</v>
          </cell>
          <cell r="EM206">
            <v>4018</v>
          </cell>
          <cell r="EN206">
            <v>4640</v>
          </cell>
          <cell r="EO206">
            <v>8612</v>
          </cell>
          <cell r="EP206">
            <v>19479</v>
          </cell>
          <cell r="EQ206">
            <v>9537</v>
          </cell>
          <cell r="ER206">
            <v>29031</v>
          </cell>
          <cell r="ES206">
            <v>1367</v>
          </cell>
          <cell r="ET206">
            <v>6996</v>
          </cell>
          <cell r="EU206">
            <v>8375</v>
          </cell>
          <cell r="EV206">
            <v>2834</v>
          </cell>
          <cell r="EW206">
            <v>17237</v>
          </cell>
          <cell r="EX206">
            <v>19544</v>
          </cell>
          <cell r="EY206">
            <v>12816</v>
          </cell>
          <cell r="EZ206">
            <v>18414</v>
          </cell>
          <cell r="FA206">
            <v>17065</v>
          </cell>
          <cell r="FB206">
            <v>20279</v>
          </cell>
          <cell r="FC206">
            <v>2786</v>
          </cell>
          <cell r="FD206">
            <v>6495</v>
          </cell>
          <cell r="FE206">
            <v>31983</v>
          </cell>
          <cell r="FF206">
            <v>317097</v>
          </cell>
          <cell r="FG206">
            <v>26525</v>
          </cell>
          <cell r="FH206">
            <v>-2146</v>
          </cell>
          <cell r="FI206">
            <v>341182</v>
          </cell>
          <cell r="FJ206">
            <v>5.6</v>
          </cell>
          <cell r="FK206">
            <v>-1.4</v>
          </cell>
          <cell r="FL206">
            <v>4.5</v>
          </cell>
          <cell r="FM206">
            <v>2.2000000000000002</v>
          </cell>
          <cell r="FN206">
            <v>2.5</v>
          </cell>
          <cell r="FO206">
            <v>1.2</v>
          </cell>
          <cell r="FP206">
            <v>-2.7</v>
          </cell>
          <cell r="FQ206">
            <v>0.8</v>
          </cell>
          <cell r="FR206">
            <v>-2.4</v>
          </cell>
          <cell r="FS206">
            <v>0.5</v>
          </cell>
          <cell r="FT206">
            <v>0</v>
          </cell>
          <cell r="FU206">
            <v>-1.5</v>
          </cell>
          <cell r="FV206">
            <v>1.5</v>
          </cell>
          <cell r="FW206">
            <v>5.9</v>
          </cell>
          <cell r="FX206">
            <v>0.7</v>
          </cell>
          <cell r="FY206">
            <v>1.4</v>
          </cell>
          <cell r="FZ206">
            <v>-2.4</v>
          </cell>
          <cell r="GA206">
            <v>-2.7</v>
          </cell>
          <cell r="GB206">
            <v>2</v>
          </cell>
          <cell r="GC206">
            <v>-1.3</v>
          </cell>
          <cell r="GD206">
            <v>3.3</v>
          </cell>
          <cell r="GE206">
            <v>-9.1999999999999993</v>
          </cell>
          <cell r="GF206">
            <v>8.1999999999999993</v>
          </cell>
          <cell r="GG206">
            <v>3.4</v>
          </cell>
          <cell r="GH206">
            <v>1.5</v>
          </cell>
          <cell r="GI206">
            <v>-0.2</v>
          </cell>
          <cell r="GJ206">
            <v>-1.9</v>
          </cell>
          <cell r="GK206">
            <v>0.7</v>
          </cell>
          <cell r="GL206">
            <v>-5.3</v>
          </cell>
          <cell r="GM206">
            <v>0.1</v>
          </cell>
          <cell r="GN206">
            <v>7.4</v>
          </cell>
          <cell r="GO206">
            <v>3</v>
          </cell>
          <cell r="GP206">
            <v>0.6</v>
          </cell>
          <cell r="GQ206">
            <v>0.8</v>
          </cell>
          <cell r="GR206">
            <v>0.7</v>
          </cell>
          <cell r="GS206">
            <v>2.1</v>
          </cell>
          <cell r="GT206">
            <v>-4.5999999999999996</v>
          </cell>
          <cell r="GU206">
            <v>0</v>
          </cell>
          <cell r="GV206">
            <v>5.6</v>
          </cell>
          <cell r="GW206">
            <v>5</v>
          </cell>
          <cell r="GX206">
            <v>5.2</v>
          </cell>
          <cell r="GY206">
            <v>1.3</v>
          </cell>
          <cell r="GZ206">
            <v>2.5</v>
          </cell>
          <cell r="HA206">
            <v>2.2999999999999998</v>
          </cell>
          <cell r="HB206">
            <v>1.9</v>
          </cell>
          <cell r="HC206">
            <v>-1.3</v>
          </cell>
          <cell r="HD206">
            <v>0.5</v>
          </cell>
          <cell r="HE206">
            <v>1.5</v>
          </cell>
          <cell r="HF206">
            <v>-0.6</v>
          </cell>
          <cell r="HG206">
            <v>2.5</v>
          </cell>
          <cell r="HH206">
            <v>0.8</v>
          </cell>
          <cell r="HI206">
            <v>1.2</v>
          </cell>
          <cell r="HJ206">
            <v>-1.4</v>
          </cell>
          <cell r="HK206">
            <v>0.2</v>
          </cell>
          <cell r="HL206">
            <v>5649</v>
          </cell>
          <cell r="HM206">
            <v>1329</v>
          </cell>
          <cell r="HN206">
            <v>7018</v>
          </cell>
          <cell r="HO206">
            <v>3445</v>
          </cell>
          <cell r="HP206">
            <v>4451</v>
          </cell>
          <cell r="HQ206">
            <v>3002</v>
          </cell>
          <cell r="HR206">
            <v>3468</v>
          </cell>
          <cell r="HS206">
            <v>13030</v>
          </cell>
          <cell r="HT206">
            <v>2518</v>
          </cell>
          <cell r="HU206">
            <v>15015</v>
          </cell>
          <cell r="HV206">
            <v>6074</v>
          </cell>
          <cell r="HW206">
            <v>5636</v>
          </cell>
          <cell r="HX206">
            <v>4682</v>
          </cell>
          <cell r="HY206">
            <v>5931</v>
          </cell>
          <cell r="HZ206">
            <v>6707</v>
          </cell>
          <cell r="IA206">
            <v>29090</v>
          </cell>
          <cell r="IB206">
            <v>5431</v>
          </cell>
          <cell r="IC206">
            <v>356</v>
          </cell>
          <cell r="ID206">
            <v>3381</v>
          </cell>
          <cell r="IE206">
            <v>9185</v>
          </cell>
          <cell r="IF206">
            <v>6557</v>
          </cell>
          <cell r="IG206">
            <v>6194</v>
          </cell>
          <cell r="IH206">
            <v>14568</v>
          </cell>
          <cell r="II206">
            <v>27212</v>
          </cell>
          <cell r="IJ206">
            <v>14048</v>
          </cell>
          <cell r="IK206">
            <v>14847</v>
          </cell>
          <cell r="IL206">
            <v>8439</v>
          </cell>
          <cell r="IM206">
            <v>6303</v>
          </cell>
          <cell r="IN206">
            <v>1679</v>
          </cell>
          <cell r="IO206">
            <v>2461</v>
          </cell>
          <cell r="IP206">
            <v>7230</v>
          </cell>
          <cell r="IQ206">
            <v>17594</v>
          </cell>
        </row>
        <row r="207">
          <cell r="B207">
            <v>8842</v>
          </cell>
          <cell r="C207">
            <v>1432</v>
          </cell>
          <cell r="D207">
            <v>10265</v>
          </cell>
          <cell r="E207">
            <v>3234</v>
          </cell>
          <cell r="F207">
            <v>4614</v>
          </cell>
          <cell r="G207">
            <v>2941</v>
          </cell>
          <cell r="H207">
            <v>3490</v>
          </cell>
          <cell r="I207">
            <v>12969</v>
          </cell>
          <cell r="J207">
            <v>2415</v>
          </cell>
          <cell r="K207">
            <v>14895</v>
          </cell>
          <cell r="L207">
            <v>6210</v>
          </cell>
          <cell r="M207">
            <v>5398</v>
          </cell>
          <cell r="N207">
            <v>4637</v>
          </cell>
          <cell r="O207">
            <v>5569</v>
          </cell>
          <cell r="P207">
            <v>6555</v>
          </cell>
          <cell r="Q207">
            <v>28478</v>
          </cell>
          <cell r="R207">
            <v>5752</v>
          </cell>
          <cell r="S207">
            <v>341</v>
          </cell>
          <cell r="T207">
            <v>3390</v>
          </cell>
          <cell r="U207">
            <v>9456</v>
          </cell>
          <cell r="V207">
            <v>6551</v>
          </cell>
          <cell r="W207">
            <v>5979</v>
          </cell>
          <cell r="X207">
            <v>14879</v>
          </cell>
          <cell r="Y207">
            <v>27379</v>
          </cell>
          <cell r="Z207">
            <v>14041</v>
          </cell>
          <cell r="AA207">
            <v>15306</v>
          </cell>
          <cell r="AB207">
            <v>8720</v>
          </cell>
          <cell r="AC207">
            <v>6041</v>
          </cell>
          <cell r="AD207">
            <v>1735</v>
          </cell>
          <cell r="AE207">
            <v>2566</v>
          </cell>
          <cell r="AF207">
            <v>7330</v>
          </cell>
          <cell r="AG207">
            <v>17617</v>
          </cell>
          <cell r="AH207">
            <v>4019</v>
          </cell>
          <cell r="AI207">
            <v>4662</v>
          </cell>
          <cell r="AJ207">
            <v>8621</v>
          </cell>
          <cell r="AK207">
            <v>20036</v>
          </cell>
          <cell r="AL207">
            <v>9023</v>
          </cell>
          <cell r="AM207">
            <v>29026</v>
          </cell>
          <cell r="AN207">
            <v>1441</v>
          </cell>
          <cell r="AO207">
            <v>7152</v>
          </cell>
          <cell r="AP207">
            <v>8636</v>
          </cell>
          <cell r="AQ207">
            <v>2812</v>
          </cell>
          <cell r="AR207">
            <v>17719</v>
          </cell>
          <cell r="AS207">
            <v>19946</v>
          </cell>
          <cell r="AT207">
            <v>12319</v>
          </cell>
          <cell r="AU207">
            <v>19211</v>
          </cell>
          <cell r="AV207">
            <v>17239</v>
          </cell>
          <cell r="AW207">
            <v>20639</v>
          </cell>
          <cell r="AX207">
            <v>2909</v>
          </cell>
          <cell r="AY207">
            <v>6615</v>
          </cell>
          <cell r="AZ207">
            <v>32259</v>
          </cell>
          <cell r="BA207">
            <v>319081</v>
          </cell>
          <cell r="BB207">
            <v>26381</v>
          </cell>
          <cell r="BC207">
            <v>-2534</v>
          </cell>
          <cell r="BD207">
            <v>342639</v>
          </cell>
          <cell r="BE207">
            <v>6.3</v>
          </cell>
          <cell r="BF207">
            <v>3.7</v>
          </cell>
          <cell r="BG207">
            <v>6</v>
          </cell>
          <cell r="BH207">
            <v>0.2</v>
          </cell>
          <cell r="BI207">
            <v>4.8</v>
          </cell>
          <cell r="BJ207">
            <v>-0.8</v>
          </cell>
          <cell r="BK207">
            <v>-1.3</v>
          </cell>
          <cell r="BL207">
            <v>1.2</v>
          </cell>
          <cell r="BM207">
            <v>-0.1</v>
          </cell>
          <cell r="BN207">
            <v>1.1000000000000001</v>
          </cell>
          <cell r="BO207">
            <v>-1.8</v>
          </cell>
          <cell r="BP207">
            <v>-4.8</v>
          </cell>
          <cell r="BQ207">
            <v>-1.5</v>
          </cell>
          <cell r="BR207">
            <v>-1.4</v>
          </cell>
          <cell r="BS207">
            <v>-2.2999999999999998</v>
          </cell>
          <cell r="BT207">
            <v>-2.1</v>
          </cell>
          <cell r="BU207">
            <v>1.7</v>
          </cell>
          <cell r="BV207">
            <v>0</v>
          </cell>
          <cell r="BW207">
            <v>1.3</v>
          </cell>
          <cell r="BX207">
            <v>1.3</v>
          </cell>
          <cell r="BY207">
            <v>1.5</v>
          </cell>
          <cell r="BZ207">
            <v>-1.3</v>
          </cell>
          <cell r="CA207">
            <v>3.6</v>
          </cell>
          <cell r="CB207">
            <v>2.2000000000000002</v>
          </cell>
          <cell r="CC207">
            <v>0</v>
          </cell>
          <cell r="CD207">
            <v>-0.6</v>
          </cell>
          <cell r="CE207">
            <v>-0.5</v>
          </cell>
          <cell r="CF207">
            <v>-3</v>
          </cell>
          <cell r="CG207">
            <v>-1.9</v>
          </cell>
          <cell r="CH207">
            <v>0.8</v>
          </cell>
          <cell r="CI207">
            <v>1.6</v>
          </cell>
          <cell r="CJ207">
            <v>-0.3</v>
          </cell>
          <cell r="CK207">
            <v>0.2</v>
          </cell>
          <cell r="CL207">
            <v>0.7</v>
          </cell>
          <cell r="CM207">
            <v>0.2</v>
          </cell>
          <cell r="CN207">
            <v>2.6</v>
          </cell>
          <cell r="CO207">
            <v>-5.0999999999999996</v>
          </cell>
          <cell r="CP207">
            <v>-0.2</v>
          </cell>
          <cell r="CQ207">
            <v>4.8</v>
          </cell>
          <cell r="CR207">
            <v>2.1</v>
          </cell>
          <cell r="CS207">
            <v>2.7</v>
          </cell>
          <cell r="CT207">
            <v>1</v>
          </cell>
          <cell r="CU207">
            <v>2.2000000000000002</v>
          </cell>
          <cell r="CV207">
            <v>1.9</v>
          </cell>
          <cell r="CW207">
            <v>-3.2</v>
          </cell>
          <cell r="CX207">
            <v>2.2999999999999998</v>
          </cell>
          <cell r="CY207">
            <v>0.9</v>
          </cell>
          <cell r="CZ207">
            <v>1.7</v>
          </cell>
          <cell r="DA207">
            <v>2.6</v>
          </cell>
          <cell r="DB207">
            <v>2</v>
          </cell>
          <cell r="DC207">
            <v>0.8</v>
          </cell>
          <cell r="DD207">
            <v>0.7</v>
          </cell>
          <cell r="DE207">
            <v>-0.8</v>
          </cell>
          <cell r="DF207">
            <v>0.3</v>
          </cell>
          <cell r="DG207">
            <v>8878</v>
          </cell>
          <cell r="DH207">
            <v>1475</v>
          </cell>
          <cell r="DI207">
            <v>10347</v>
          </cell>
          <cell r="DJ207">
            <v>3149</v>
          </cell>
          <cell r="DK207">
            <v>4510</v>
          </cell>
          <cell r="DL207">
            <v>3140</v>
          </cell>
          <cell r="DM207">
            <v>3542</v>
          </cell>
          <cell r="DN207">
            <v>12977</v>
          </cell>
          <cell r="DO207">
            <v>2415</v>
          </cell>
          <cell r="DP207">
            <v>14903</v>
          </cell>
          <cell r="DQ207">
            <v>6226</v>
          </cell>
          <cell r="DR207">
            <v>5507</v>
          </cell>
          <cell r="DS207">
            <v>4717</v>
          </cell>
          <cell r="DT207">
            <v>5564</v>
          </cell>
          <cell r="DU207">
            <v>6590</v>
          </cell>
          <cell r="DV207">
            <v>28712</v>
          </cell>
          <cell r="DW207">
            <v>5912</v>
          </cell>
          <cell r="DX207">
            <v>349</v>
          </cell>
          <cell r="DY207">
            <v>3413</v>
          </cell>
          <cell r="DZ207">
            <v>9613</v>
          </cell>
          <cell r="EA207">
            <v>6512</v>
          </cell>
          <cell r="EB207">
            <v>6082</v>
          </cell>
          <cell r="EC207">
            <v>14641</v>
          </cell>
          <cell r="ED207">
            <v>27193</v>
          </cell>
          <cell r="EE207">
            <v>14111</v>
          </cell>
          <cell r="EF207">
            <v>15284</v>
          </cell>
          <cell r="EG207">
            <v>8720</v>
          </cell>
          <cell r="EH207">
            <v>5969</v>
          </cell>
          <cell r="EI207">
            <v>1717</v>
          </cell>
          <cell r="EJ207">
            <v>2585</v>
          </cell>
          <cell r="EK207">
            <v>6922</v>
          </cell>
          <cell r="EL207">
            <v>17097</v>
          </cell>
          <cell r="EM207">
            <v>4023</v>
          </cell>
          <cell r="EN207">
            <v>4604</v>
          </cell>
          <cell r="EO207">
            <v>8578</v>
          </cell>
          <cell r="EP207">
            <v>20047</v>
          </cell>
          <cell r="EQ207">
            <v>9084</v>
          </cell>
          <cell r="ER207">
            <v>29149</v>
          </cell>
          <cell r="ES207">
            <v>1457</v>
          </cell>
          <cell r="ET207">
            <v>7266</v>
          </cell>
          <cell r="EU207">
            <v>8778</v>
          </cell>
          <cell r="EV207">
            <v>2753</v>
          </cell>
          <cell r="EW207">
            <v>18013</v>
          </cell>
          <cell r="EX207">
            <v>20121</v>
          </cell>
          <cell r="EY207">
            <v>12691</v>
          </cell>
          <cell r="EZ207">
            <v>19379</v>
          </cell>
          <cell r="FA207">
            <v>17242</v>
          </cell>
          <cell r="FB207">
            <v>20658</v>
          </cell>
          <cell r="FC207">
            <v>2948</v>
          </cell>
          <cell r="FD207">
            <v>6640</v>
          </cell>
          <cell r="FE207">
            <v>32271</v>
          </cell>
          <cell r="FF207">
            <v>319957</v>
          </cell>
          <cell r="FG207">
            <v>26376</v>
          </cell>
          <cell r="FH207">
            <v>-2234</v>
          </cell>
          <cell r="FI207">
            <v>343811</v>
          </cell>
          <cell r="FJ207">
            <v>8.1999999999999993</v>
          </cell>
          <cell r="FK207">
            <v>10.4</v>
          </cell>
          <cell r="FL207">
            <v>8.6</v>
          </cell>
          <cell r="FM207">
            <v>-4.5</v>
          </cell>
          <cell r="FN207">
            <v>2.5</v>
          </cell>
          <cell r="FO207">
            <v>7.7</v>
          </cell>
          <cell r="FP207">
            <v>1.7</v>
          </cell>
          <cell r="FQ207">
            <v>1.4</v>
          </cell>
          <cell r="FR207">
            <v>0.2</v>
          </cell>
          <cell r="FS207">
            <v>1.3</v>
          </cell>
          <cell r="FT207">
            <v>-2.2999999999999998</v>
          </cell>
          <cell r="FU207">
            <v>-2.8</v>
          </cell>
          <cell r="FV207">
            <v>0.6</v>
          </cell>
          <cell r="FW207">
            <v>-4</v>
          </cell>
          <cell r="FX207">
            <v>-2.5</v>
          </cell>
          <cell r="FY207">
            <v>-2.1</v>
          </cell>
          <cell r="FZ207">
            <v>7.4</v>
          </cell>
          <cell r="GA207">
            <v>4.5999999999999996</v>
          </cell>
          <cell r="GB207">
            <v>0.9</v>
          </cell>
          <cell r="GC207">
            <v>4.3</v>
          </cell>
          <cell r="GD207">
            <v>-0.3</v>
          </cell>
          <cell r="GE207">
            <v>5.4</v>
          </cell>
          <cell r="GF207">
            <v>-0.3</v>
          </cell>
          <cell r="GG207">
            <v>0.8</v>
          </cell>
          <cell r="GH207">
            <v>0.1</v>
          </cell>
          <cell r="GI207">
            <v>-0.8</v>
          </cell>
          <cell r="GJ207">
            <v>-0.2</v>
          </cell>
          <cell r="GK207">
            <v>-5.6</v>
          </cell>
          <cell r="GL207">
            <v>-1.9</v>
          </cell>
          <cell r="GM207">
            <v>2.7</v>
          </cell>
          <cell r="GN207">
            <v>-7.6</v>
          </cell>
          <cell r="GO207">
            <v>-5.2</v>
          </cell>
          <cell r="GP207">
            <v>0.1</v>
          </cell>
          <cell r="GQ207">
            <v>-0.8</v>
          </cell>
          <cell r="GR207">
            <v>-0.4</v>
          </cell>
          <cell r="GS207">
            <v>2.9</v>
          </cell>
          <cell r="GT207">
            <v>-4.8</v>
          </cell>
          <cell r="GU207">
            <v>0.4</v>
          </cell>
          <cell r="GV207">
            <v>6.6</v>
          </cell>
          <cell r="GW207">
            <v>3.9</v>
          </cell>
          <cell r="GX207">
            <v>4.8</v>
          </cell>
          <cell r="GY207">
            <v>-2.8</v>
          </cell>
          <cell r="GZ207">
            <v>4.5</v>
          </cell>
          <cell r="HA207">
            <v>3</v>
          </cell>
          <cell r="HB207">
            <v>-1</v>
          </cell>
          <cell r="HC207">
            <v>5.2</v>
          </cell>
          <cell r="HD207">
            <v>1</v>
          </cell>
          <cell r="HE207">
            <v>1.9</v>
          </cell>
          <cell r="HF207">
            <v>5.8</v>
          </cell>
          <cell r="HG207">
            <v>2.2000000000000002</v>
          </cell>
          <cell r="HH207">
            <v>0.9</v>
          </cell>
          <cell r="HI207">
            <v>0.9</v>
          </cell>
          <cell r="HJ207">
            <v>-0.6</v>
          </cell>
          <cell r="HK207">
            <v>0.8</v>
          </cell>
          <cell r="HL207">
            <v>5177</v>
          </cell>
          <cell r="HM207">
            <v>1478</v>
          </cell>
          <cell r="HN207">
            <v>6705</v>
          </cell>
          <cell r="HO207">
            <v>3238</v>
          </cell>
          <cell r="HP207">
            <v>4660</v>
          </cell>
          <cell r="HQ207">
            <v>3198</v>
          </cell>
          <cell r="HR207">
            <v>3563</v>
          </cell>
          <cell r="HS207">
            <v>13268</v>
          </cell>
          <cell r="HT207">
            <v>2413</v>
          </cell>
          <cell r="HU207">
            <v>15200</v>
          </cell>
          <cell r="HV207">
            <v>6204</v>
          </cell>
          <cell r="HW207">
            <v>5650</v>
          </cell>
          <cell r="HX207">
            <v>4891</v>
          </cell>
          <cell r="HY207">
            <v>5790</v>
          </cell>
          <cell r="HZ207">
            <v>6818</v>
          </cell>
          <cell r="IA207">
            <v>29476</v>
          </cell>
          <cell r="IB207">
            <v>6065</v>
          </cell>
          <cell r="IC207">
            <v>388</v>
          </cell>
          <cell r="ID207">
            <v>3391</v>
          </cell>
          <cell r="IE207">
            <v>9866</v>
          </cell>
          <cell r="IF207">
            <v>6800</v>
          </cell>
          <cell r="IG207">
            <v>5884</v>
          </cell>
          <cell r="IH207">
            <v>14918</v>
          </cell>
          <cell r="II207">
            <v>27541</v>
          </cell>
          <cell r="IJ207">
            <v>14224</v>
          </cell>
          <cell r="IK207">
            <v>14975</v>
          </cell>
          <cell r="IL207">
            <v>8715</v>
          </cell>
          <cell r="IM207">
            <v>5983</v>
          </cell>
          <cell r="IN207">
            <v>1785</v>
          </cell>
          <cell r="IO207">
            <v>2703</v>
          </cell>
          <cell r="IP207">
            <v>6964</v>
          </cell>
          <cell r="IQ207">
            <v>17320</v>
          </cell>
        </row>
        <row r="208">
          <cell r="B208">
            <v>8902</v>
          </cell>
          <cell r="C208">
            <v>1468</v>
          </cell>
          <cell r="D208">
            <v>10369</v>
          </cell>
          <cell r="E208">
            <v>3200</v>
          </cell>
          <cell r="F208">
            <v>4781</v>
          </cell>
          <cell r="G208">
            <v>2919</v>
          </cell>
          <cell r="H208">
            <v>3451</v>
          </cell>
          <cell r="I208">
            <v>13060</v>
          </cell>
          <cell r="J208">
            <v>2465</v>
          </cell>
          <cell r="K208">
            <v>15014</v>
          </cell>
          <cell r="L208">
            <v>6138</v>
          </cell>
          <cell r="M208">
            <v>5071</v>
          </cell>
          <cell r="N208">
            <v>4448</v>
          </cell>
          <cell r="O208">
            <v>5274</v>
          </cell>
          <cell r="P208">
            <v>6308</v>
          </cell>
          <cell r="Q208">
            <v>27308</v>
          </cell>
          <cell r="R208">
            <v>5848</v>
          </cell>
          <cell r="S208">
            <v>341</v>
          </cell>
          <cell r="T208">
            <v>3476</v>
          </cell>
          <cell r="U208">
            <v>9668</v>
          </cell>
          <cell r="V208">
            <v>6533</v>
          </cell>
          <cell r="W208">
            <v>5822</v>
          </cell>
          <cell r="X208">
            <v>15009</v>
          </cell>
          <cell r="Y208">
            <v>27382</v>
          </cell>
          <cell r="Z208">
            <v>13974</v>
          </cell>
          <cell r="AA208">
            <v>15306</v>
          </cell>
          <cell r="AB208">
            <v>8753</v>
          </cell>
          <cell r="AC208">
            <v>5847</v>
          </cell>
          <cell r="AD208">
            <v>1720</v>
          </cell>
          <cell r="AE208">
            <v>2541</v>
          </cell>
          <cell r="AF208">
            <v>7385</v>
          </cell>
          <cell r="AG208">
            <v>17463</v>
          </cell>
          <cell r="AH208">
            <v>4004</v>
          </cell>
          <cell r="AI208">
            <v>4677</v>
          </cell>
          <cell r="AJ208">
            <v>8632</v>
          </cell>
          <cell r="AK208">
            <v>20550</v>
          </cell>
          <cell r="AL208">
            <v>8674</v>
          </cell>
          <cell r="AM208">
            <v>29018</v>
          </cell>
          <cell r="AN208">
            <v>1381</v>
          </cell>
          <cell r="AO208">
            <v>7318</v>
          </cell>
          <cell r="AP208">
            <v>8715</v>
          </cell>
          <cell r="AQ208">
            <v>2929</v>
          </cell>
          <cell r="AR208">
            <v>17760</v>
          </cell>
          <cell r="AS208">
            <v>20158</v>
          </cell>
          <cell r="AT208">
            <v>11645</v>
          </cell>
          <cell r="AU208">
            <v>19605</v>
          </cell>
          <cell r="AV208">
            <v>17426</v>
          </cell>
          <cell r="AW208">
            <v>20938</v>
          </cell>
          <cell r="AX208">
            <v>2962</v>
          </cell>
          <cell r="AY208">
            <v>6723</v>
          </cell>
          <cell r="AZ208">
            <v>32477</v>
          </cell>
          <cell r="BA208">
            <v>318904</v>
          </cell>
          <cell r="BB208">
            <v>26316</v>
          </cell>
          <cell r="BC208">
            <v>-1323</v>
          </cell>
          <cell r="BD208">
            <v>343605</v>
          </cell>
          <cell r="BE208">
            <v>0.7</v>
          </cell>
          <cell r="BF208">
            <v>2.5</v>
          </cell>
          <cell r="BG208">
            <v>1</v>
          </cell>
          <cell r="BH208">
            <v>-1</v>
          </cell>
          <cell r="BI208">
            <v>3.6</v>
          </cell>
          <cell r="BJ208">
            <v>-0.7</v>
          </cell>
          <cell r="BK208">
            <v>-1.1000000000000001</v>
          </cell>
          <cell r="BL208">
            <v>0.7</v>
          </cell>
          <cell r="BM208">
            <v>2.1</v>
          </cell>
          <cell r="BN208">
            <v>0.8</v>
          </cell>
          <cell r="BO208">
            <v>-1.2</v>
          </cell>
          <cell r="BP208">
            <v>-6.1</v>
          </cell>
          <cell r="BQ208">
            <v>-4.0999999999999996</v>
          </cell>
          <cell r="BR208">
            <v>-5.3</v>
          </cell>
          <cell r="BS208">
            <v>-3.8</v>
          </cell>
          <cell r="BT208">
            <v>-4.0999999999999996</v>
          </cell>
          <cell r="BU208">
            <v>1.7</v>
          </cell>
          <cell r="BV208">
            <v>-0.1</v>
          </cell>
          <cell r="BW208">
            <v>2.6</v>
          </cell>
          <cell r="BX208">
            <v>2.2000000000000002</v>
          </cell>
          <cell r="BY208">
            <v>-0.3</v>
          </cell>
          <cell r="BZ208">
            <v>-2.6</v>
          </cell>
          <cell r="CA208">
            <v>0.9</v>
          </cell>
          <cell r="CB208">
            <v>0</v>
          </cell>
          <cell r="CC208">
            <v>-0.5</v>
          </cell>
          <cell r="CD208">
            <v>0</v>
          </cell>
          <cell r="CE208">
            <v>0.4</v>
          </cell>
          <cell r="CF208">
            <v>-3.2</v>
          </cell>
          <cell r="CG208">
            <v>-0.9</v>
          </cell>
          <cell r="CH208">
            <v>-1</v>
          </cell>
          <cell r="CI208">
            <v>0.8</v>
          </cell>
          <cell r="CJ208">
            <v>-0.9</v>
          </cell>
          <cell r="CK208">
            <v>-0.4</v>
          </cell>
          <cell r="CL208">
            <v>0.3</v>
          </cell>
          <cell r="CM208">
            <v>0.1</v>
          </cell>
          <cell r="CN208">
            <v>2.6</v>
          </cell>
          <cell r="CO208">
            <v>-3.9</v>
          </cell>
          <cell r="CP208">
            <v>0</v>
          </cell>
          <cell r="CQ208">
            <v>-4.0999999999999996</v>
          </cell>
          <cell r="CR208">
            <v>2.2999999999999998</v>
          </cell>
          <cell r="CS208">
            <v>0.9</v>
          </cell>
          <cell r="CT208">
            <v>4.2</v>
          </cell>
          <cell r="CU208">
            <v>0.2</v>
          </cell>
          <cell r="CV208">
            <v>1.1000000000000001</v>
          </cell>
          <cell r="CW208">
            <v>-5.5</v>
          </cell>
          <cell r="CX208">
            <v>2.1</v>
          </cell>
          <cell r="CY208">
            <v>1.1000000000000001</v>
          </cell>
          <cell r="CZ208">
            <v>1.4</v>
          </cell>
          <cell r="DA208">
            <v>1.8</v>
          </cell>
          <cell r="DB208">
            <v>1.6</v>
          </cell>
          <cell r="DC208">
            <v>0.7</v>
          </cell>
          <cell r="DD208">
            <v>-0.1</v>
          </cell>
          <cell r="DE208">
            <v>-0.2</v>
          </cell>
          <cell r="DF208">
            <v>0.3</v>
          </cell>
          <cell r="DG208">
            <v>9170</v>
          </cell>
          <cell r="DH208">
            <v>1472</v>
          </cell>
          <cell r="DI208">
            <v>10639</v>
          </cell>
          <cell r="DJ208">
            <v>3264</v>
          </cell>
          <cell r="DK208">
            <v>4872</v>
          </cell>
          <cell r="DL208">
            <v>2730</v>
          </cell>
          <cell r="DM208">
            <v>3476</v>
          </cell>
          <cell r="DN208">
            <v>13086</v>
          </cell>
          <cell r="DO208">
            <v>2398</v>
          </cell>
          <cell r="DP208">
            <v>15005</v>
          </cell>
          <cell r="DQ208">
            <v>6079</v>
          </cell>
          <cell r="DR208">
            <v>5044</v>
          </cell>
          <cell r="DS208">
            <v>4413</v>
          </cell>
          <cell r="DT208">
            <v>5272</v>
          </cell>
          <cell r="DU208">
            <v>6285</v>
          </cell>
          <cell r="DV208">
            <v>27170</v>
          </cell>
          <cell r="DW208">
            <v>5780</v>
          </cell>
          <cell r="DX208">
            <v>338</v>
          </cell>
          <cell r="DY208">
            <v>3333</v>
          </cell>
          <cell r="DZ208">
            <v>9440</v>
          </cell>
          <cell r="EA208">
            <v>6523</v>
          </cell>
          <cell r="EB208">
            <v>5959</v>
          </cell>
          <cell r="EC208">
            <v>15216</v>
          </cell>
          <cell r="ED208">
            <v>27717</v>
          </cell>
          <cell r="EE208">
            <v>13859</v>
          </cell>
          <cell r="EF208">
            <v>15288</v>
          </cell>
          <cell r="EG208">
            <v>8684</v>
          </cell>
          <cell r="EH208">
            <v>5865</v>
          </cell>
          <cell r="EI208">
            <v>1722</v>
          </cell>
          <cell r="EJ208">
            <v>2559</v>
          </cell>
          <cell r="EK208">
            <v>7722</v>
          </cell>
          <cell r="EL208">
            <v>17868</v>
          </cell>
          <cell r="EM208">
            <v>3986</v>
          </cell>
          <cell r="EN208">
            <v>4725</v>
          </cell>
          <cell r="EO208">
            <v>8662</v>
          </cell>
          <cell r="EP208">
            <v>20546</v>
          </cell>
          <cell r="EQ208">
            <v>8499</v>
          </cell>
          <cell r="ER208">
            <v>29023</v>
          </cell>
          <cell r="ES208">
            <v>1414</v>
          </cell>
          <cell r="ET208">
            <v>7388</v>
          </cell>
          <cell r="EU208">
            <v>8833</v>
          </cell>
          <cell r="EV208">
            <v>2913</v>
          </cell>
          <cell r="EW208">
            <v>17845</v>
          </cell>
          <cell r="EX208">
            <v>20209</v>
          </cell>
          <cell r="EY208">
            <v>11273</v>
          </cell>
          <cell r="EZ208">
            <v>19719</v>
          </cell>
          <cell r="FA208">
            <v>17420</v>
          </cell>
          <cell r="FB208">
            <v>20954</v>
          </cell>
          <cell r="FC208">
            <v>2952</v>
          </cell>
          <cell r="FD208">
            <v>6778</v>
          </cell>
          <cell r="FE208">
            <v>32484</v>
          </cell>
          <cell r="FF208">
            <v>319300</v>
          </cell>
          <cell r="FG208">
            <v>26237</v>
          </cell>
          <cell r="FH208">
            <v>-3196</v>
          </cell>
          <cell r="FI208">
            <v>342057</v>
          </cell>
          <cell r="FJ208">
            <v>3.3</v>
          </cell>
          <cell r="FK208">
            <v>-0.2</v>
          </cell>
          <cell r="FL208">
            <v>2.8</v>
          </cell>
          <cell r="FM208">
            <v>3.7</v>
          </cell>
          <cell r="FN208">
            <v>8</v>
          </cell>
          <cell r="FO208">
            <v>-13</v>
          </cell>
          <cell r="FP208">
            <v>-1.9</v>
          </cell>
          <cell r="FQ208">
            <v>0.8</v>
          </cell>
          <cell r="FR208">
            <v>-0.7</v>
          </cell>
          <cell r="FS208">
            <v>0.7</v>
          </cell>
          <cell r="FT208">
            <v>-2.4</v>
          </cell>
          <cell r="FU208">
            <v>-8.4</v>
          </cell>
          <cell r="FV208">
            <v>-6.4</v>
          </cell>
          <cell r="FW208">
            <v>-5.2</v>
          </cell>
          <cell r="FX208">
            <v>-4.5999999999999996</v>
          </cell>
          <cell r="FY208">
            <v>-5.4</v>
          </cell>
          <cell r="FZ208">
            <v>-2.2000000000000002</v>
          </cell>
          <cell r="GA208">
            <v>-3.1</v>
          </cell>
          <cell r="GB208">
            <v>-2.4</v>
          </cell>
          <cell r="GC208">
            <v>-1.8</v>
          </cell>
          <cell r="GD208">
            <v>0.2</v>
          </cell>
          <cell r="GE208">
            <v>-2</v>
          </cell>
          <cell r="GF208">
            <v>3.9</v>
          </cell>
          <cell r="GG208">
            <v>1.9</v>
          </cell>
          <cell r="GH208">
            <v>-1.8</v>
          </cell>
          <cell r="GI208">
            <v>0</v>
          </cell>
          <cell r="GJ208">
            <v>-0.4</v>
          </cell>
          <cell r="GK208">
            <v>-1.8</v>
          </cell>
          <cell r="GL208">
            <v>0.3</v>
          </cell>
          <cell r="GM208">
            <v>-1</v>
          </cell>
          <cell r="GN208">
            <v>11.6</v>
          </cell>
          <cell r="GO208">
            <v>4.5</v>
          </cell>
          <cell r="GP208">
            <v>-0.9</v>
          </cell>
          <cell r="GQ208">
            <v>2.6</v>
          </cell>
          <cell r="GR208">
            <v>1</v>
          </cell>
          <cell r="GS208">
            <v>2.5</v>
          </cell>
          <cell r="GT208">
            <v>-6.4</v>
          </cell>
          <cell r="GU208">
            <v>-0.4</v>
          </cell>
          <cell r="GV208">
            <v>-3</v>
          </cell>
          <cell r="GW208">
            <v>1.7</v>
          </cell>
          <cell r="GX208">
            <v>0.6</v>
          </cell>
          <cell r="GY208">
            <v>5.8</v>
          </cell>
          <cell r="GZ208">
            <v>-0.9</v>
          </cell>
          <cell r="HA208">
            <v>0.4</v>
          </cell>
          <cell r="HB208">
            <v>-11.2</v>
          </cell>
          <cell r="HC208">
            <v>1.8</v>
          </cell>
          <cell r="HD208">
            <v>1</v>
          </cell>
          <cell r="HE208">
            <v>1.4</v>
          </cell>
          <cell r="HF208">
            <v>0.2</v>
          </cell>
          <cell r="HG208">
            <v>2.1</v>
          </cell>
          <cell r="HH208">
            <v>0.7</v>
          </cell>
          <cell r="HI208">
            <v>-0.2</v>
          </cell>
          <cell r="HJ208">
            <v>-0.5</v>
          </cell>
          <cell r="HK208">
            <v>-0.5</v>
          </cell>
          <cell r="HL208">
            <v>15921</v>
          </cell>
          <cell r="HM208">
            <v>1476</v>
          </cell>
          <cell r="HN208">
            <v>17304</v>
          </cell>
          <cell r="HO208">
            <v>3387</v>
          </cell>
          <cell r="HP208">
            <v>4989</v>
          </cell>
          <cell r="HQ208">
            <v>2781</v>
          </cell>
          <cell r="HR208">
            <v>3626</v>
          </cell>
          <cell r="HS208">
            <v>13478</v>
          </cell>
          <cell r="HT208">
            <v>2453</v>
          </cell>
          <cell r="HU208">
            <v>15444</v>
          </cell>
          <cell r="HV208">
            <v>6324</v>
          </cell>
          <cell r="HW208">
            <v>5027</v>
          </cell>
          <cell r="HX208">
            <v>4551</v>
          </cell>
          <cell r="HY208">
            <v>5362</v>
          </cell>
          <cell r="HZ208">
            <v>6543</v>
          </cell>
          <cell r="IA208">
            <v>27868</v>
          </cell>
          <cell r="IB208">
            <v>5637</v>
          </cell>
          <cell r="IC208">
            <v>314</v>
          </cell>
          <cell r="ID208">
            <v>3327</v>
          </cell>
          <cell r="IE208">
            <v>9293</v>
          </cell>
          <cell r="IF208">
            <v>6839</v>
          </cell>
          <cell r="IG208">
            <v>6185</v>
          </cell>
          <cell r="IH208">
            <v>16164</v>
          </cell>
          <cell r="II208">
            <v>29200</v>
          </cell>
          <cell r="IJ208">
            <v>14362</v>
          </cell>
          <cell r="IK208">
            <v>16748</v>
          </cell>
          <cell r="IL208">
            <v>9113</v>
          </cell>
          <cell r="IM208">
            <v>6120</v>
          </cell>
          <cell r="IN208">
            <v>1778</v>
          </cell>
          <cell r="IO208">
            <v>2582</v>
          </cell>
          <cell r="IP208">
            <v>8137</v>
          </cell>
          <cell r="IQ208">
            <v>18636</v>
          </cell>
        </row>
        <row r="209">
          <cell r="B209">
            <v>8722</v>
          </cell>
          <cell r="C209">
            <v>1477</v>
          </cell>
          <cell r="D209">
            <v>10204</v>
          </cell>
          <cell r="E209">
            <v>3179</v>
          </cell>
          <cell r="F209">
            <v>4788</v>
          </cell>
          <cell r="G209">
            <v>3060</v>
          </cell>
          <cell r="H209">
            <v>3450</v>
          </cell>
          <cell r="I209">
            <v>13179</v>
          </cell>
          <cell r="J209">
            <v>2502</v>
          </cell>
          <cell r="K209">
            <v>15164</v>
          </cell>
          <cell r="L209">
            <v>6185</v>
          </cell>
          <cell r="M209">
            <v>4902</v>
          </cell>
          <cell r="N209">
            <v>4235</v>
          </cell>
          <cell r="O209">
            <v>4985</v>
          </cell>
          <cell r="P209">
            <v>6030</v>
          </cell>
          <cell r="Q209">
            <v>26315</v>
          </cell>
          <cell r="R209">
            <v>5887</v>
          </cell>
          <cell r="S209">
            <v>340</v>
          </cell>
          <cell r="T209">
            <v>3521</v>
          </cell>
          <cell r="U209">
            <v>9794</v>
          </cell>
          <cell r="V209">
            <v>6388</v>
          </cell>
          <cell r="W209">
            <v>5761</v>
          </cell>
          <cell r="X209">
            <v>14811</v>
          </cell>
          <cell r="Y209">
            <v>27008</v>
          </cell>
          <cell r="Z209">
            <v>13920</v>
          </cell>
          <cell r="AA209">
            <v>15374</v>
          </cell>
          <cell r="AB209">
            <v>8789</v>
          </cell>
          <cell r="AC209">
            <v>5768</v>
          </cell>
          <cell r="AD209">
            <v>1718</v>
          </cell>
          <cell r="AE209">
            <v>2514</v>
          </cell>
          <cell r="AF209">
            <v>7361</v>
          </cell>
          <cell r="AG209">
            <v>17338</v>
          </cell>
          <cell r="AH209">
            <v>3985</v>
          </cell>
          <cell r="AI209">
            <v>4642</v>
          </cell>
          <cell r="AJ209">
            <v>8579</v>
          </cell>
          <cell r="AK209">
            <v>20909</v>
          </cell>
          <cell r="AL209">
            <v>8503</v>
          </cell>
          <cell r="AM209">
            <v>29112</v>
          </cell>
          <cell r="AN209">
            <v>1263</v>
          </cell>
          <cell r="AO209">
            <v>7444</v>
          </cell>
          <cell r="AP209">
            <v>8667</v>
          </cell>
          <cell r="AQ209">
            <v>3178</v>
          </cell>
          <cell r="AR209">
            <v>17603</v>
          </cell>
          <cell r="AS209">
            <v>20378</v>
          </cell>
          <cell r="AT209">
            <v>11217</v>
          </cell>
          <cell r="AU209">
            <v>19692</v>
          </cell>
          <cell r="AV209">
            <v>17598</v>
          </cell>
          <cell r="AW209">
            <v>21231</v>
          </cell>
          <cell r="AX209">
            <v>3000</v>
          </cell>
          <cell r="AY209">
            <v>6729</v>
          </cell>
          <cell r="AZ209">
            <v>32596</v>
          </cell>
          <cell r="BA209">
            <v>318111</v>
          </cell>
          <cell r="BB209">
            <v>26365</v>
          </cell>
          <cell r="BC209">
            <v>990</v>
          </cell>
          <cell r="BD209">
            <v>345168</v>
          </cell>
          <cell r="BE209">
            <v>-2</v>
          </cell>
          <cell r="BF209">
            <v>0.6</v>
          </cell>
          <cell r="BG209">
            <v>-1.6</v>
          </cell>
          <cell r="BH209">
            <v>-0.6</v>
          </cell>
          <cell r="BI209">
            <v>0.1</v>
          </cell>
          <cell r="BJ209">
            <v>4.8</v>
          </cell>
          <cell r="BK209">
            <v>-0.1</v>
          </cell>
          <cell r="BL209">
            <v>0.9</v>
          </cell>
          <cell r="BM209">
            <v>1.5</v>
          </cell>
          <cell r="BN209">
            <v>1</v>
          </cell>
          <cell r="BO209">
            <v>0.8</v>
          </cell>
          <cell r="BP209">
            <v>-3.3</v>
          </cell>
          <cell r="BQ209">
            <v>-4.8</v>
          </cell>
          <cell r="BR209">
            <v>-5.5</v>
          </cell>
          <cell r="BS209">
            <v>-4.4000000000000004</v>
          </cell>
          <cell r="BT209">
            <v>-3.6</v>
          </cell>
          <cell r="BU209">
            <v>0.7</v>
          </cell>
          <cell r="BV209">
            <v>-0.1</v>
          </cell>
          <cell r="BW209">
            <v>1.3</v>
          </cell>
          <cell r="BX209">
            <v>1.3</v>
          </cell>
          <cell r="BY209">
            <v>-2.2000000000000002</v>
          </cell>
          <cell r="BZ209">
            <v>-1.1000000000000001</v>
          </cell>
          <cell r="CA209">
            <v>-1.3</v>
          </cell>
          <cell r="CB209">
            <v>-1.4</v>
          </cell>
          <cell r="CC209">
            <v>-0.4</v>
          </cell>
          <cell r="CD209">
            <v>0.4</v>
          </cell>
          <cell r="CE209">
            <v>0.4</v>
          </cell>
          <cell r="CF209">
            <v>-1.4</v>
          </cell>
          <cell r="CG209">
            <v>-0.1</v>
          </cell>
          <cell r="CH209">
            <v>-1.1000000000000001</v>
          </cell>
          <cell r="CI209">
            <v>-0.3</v>
          </cell>
          <cell r="CJ209">
            <v>-0.7</v>
          </cell>
          <cell r="CK209">
            <v>-0.5</v>
          </cell>
          <cell r="CL209">
            <v>-0.7</v>
          </cell>
          <cell r="CM209">
            <v>-0.6</v>
          </cell>
          <cell r="CN209">
            <v>1.7</v>
          </cell>
          <cell r="CO209">
            <v>-2</v>
          </cell>
          <cell r="CP209">
            <v>0.3</v>
          </cell>
          <cell r="CQ209">
            <v>-8.6</v>
          </cell>
          <cell r="CR209">
            <v>1.7</v>
          </cell>
          <cell r="CS209">
            <v>-0.5</v>
          </cell>
          <cell r="CT209">
            <v>8.5</v>
          </cell>
          <cell r="CU209">
            <v>-0.9</v>
          </cell>
          <cell r="CV209">
            <v>1.1000000000000001</v>
          </cell>
          <cell r="CW209">
            <v>-3.7</v>
          </cell>
          <cell r="CX209">
            <v>0.4</v>
          </cell>
          <cell r="CY209">
            <v>1</v>
          </cell>
          <cell r="CZ209">
            <v>1.4</v>
          </cell>
          <cell r="DA209">
            <v>1.3</v>
          </cell>
          <cell r="DB209">
            <v>0.1</v>
          </cell>
          <cell r="DC209">
            <v>0.4</v>
          </cell>
          <cell r="DD209">
            <v>-0.2</v>
          </cell>
          <cell r="DE209">
            <v>0.2</v>
          </cell>
          <cell r="DF209">
            <v>0.5</v>
          </cell>
          <cell r="DG209">
            <v>8591</v>
          </cell>
          <cell r="DH209">
            <v>1468</v>
          </cell>
          <cell r="DI209">
            <v>10065</v>
          </cell>
          <cell r="DJ209">
            <v>3179</v>
          </cell>
          <cell r="DK209">
            <v>4931</v>
          </cell>
          <cell r="DL209">
            <v>3025</v>
          </cell>
          <cell r="DM209">
            <v>3365</v>
          </cell>
          <cell r="DN209">
            <v>13230</v>
          </cell>
          <cell r="DO209">
            <v>2577</v>
          </cell>
          <cell r="DP209">
            <v>15262</v>
          </cell>
          <cell r="DQ209">
            <v>6139</v>
          </cell>
          <cell r="DR209">
            <v>4686</v>
          </cell>
          <cell r="DS209">
            <v>4169</v>
          </cell>
          <cell r="DT209">
            <v>4983</v>
          </cell>
          <cell r="DU209">
            <v>6001</v>
          </cell>
          <cell r="DV209">
            <v>26008</v>
          </cell>
          <cell r="DW209">
            <v>5877</v>
          </cell>
          <cell r="DX209">
            <v>339</v>
          </cell>
          <cell r="DY209">
            <v>3704</v>
          </cell>
          <cell r="DZ209">
            <v>10008</v>
          </cell>
          <cell r="EA209">
            <v>6532</v>
          </cell>
          <cell r="EB209">
            <v>5536</v>
          </cell>
          <cell r="EC209">
            <v>14925</v>
          </cell>
          <cell r="ED209">
            <v>27034</v>
          </cell>
          <cell r="EE209">
            <v>14006</v>
          </cell>
          <cell r="EF209">
            <v>15349</v>
          </cell>
          <cell r="EG209">
            <v>8908</v>
          </cell>
          <cell r="EH209">
            <v>5707</v>
          </cell>
          <cell r="EI209">
            <v>1734</v>
          </cell>
          <cell r="EJ209">
            <v>2491</v>
          </cell>
          <cell r="EK209">
            <v>7320</v>
          </cell>
          <cell r="EL209">
            <v>17233</v>
          </cell>
          <cell r="EM209">
            <v>4005</v>
          </cell>
          <cell r="EN209">
            <v>4673</v>
          </cell>
          <cell r="EO209">
            <v>8629</v>
          </cell>
          <cell r="EP209">
            <v>20963</v>
          </cell>
          <cell r="EQ209">
            <v>7945</v>
          </cell>
          <cell r="ER209">
            <v>28807</v>
          </cell>
          <cell r="ES209">
            <v>1280</v>
          </cell>
          <cell r="ET209">
            <v>7221</v>
          </cell>
          <cell r="EU209">
            <v>8470</v>
          </cell>
          <cell r="EV209">
            <v>3167</v>
          </cell>
          <cell r="EW209">
            <v>17307</v>
          </cell>
          <cell r="EX209">
            <v>20099</v>
          </cell>
          <cell r="EY209">
            <v>11095</v>
          </cell>
          <cell r="EZ209">
            <v>19650</v>
          </cell>
          <cell r="FA209">
            <v>17606</v>
          </cell>
          <cell r="FB209">
            <v>21212</v>
          </cell>
          <cell r="FC209">
            <v>3006</v>
          </cell>
          <cell r="FD209">
            <v>6633</v>
          </cell>
          <cell r="FE209">
            <v>32608</v>
          </cell>
          <cell r="FF209">
            <v>317098</v>
          </cell>
          <cell r="FG209">
            <v>26388</v>
          </cell>
          <cell r="FH209">
            <v>2442</v>
          </cell>
          <cell r="FI209">
            <v>345625</v>
          </cell>
          <cell r="FJ209">
            <v>-6.3</v>
          </cell>
          <cell r="FK209">
            <v>-0.3</v>
          </cell>
          <cell r="FL209">
            <v>-5.4</v>
          </cell>
          <cell r="FM209">
            <v>-2.6</v>
          </cell>
          <cell r="FN209">
            <v>1.2</v>
          </cell>
          <cell r="FO209">
            <v>10.8</v>
          </cell>
          <cell r="FP209">
            <v>-3.2</v>
          </cell>
          <cell r="FQ209">
            <v>1.1000000000000001</v>
          </cell>
          <cell r="FR209">
            <v>7.5</v>
          </cell>
          <cell r="FS209">
            <v>1.7</v>
          </cell>
          <cell r="FT209">
            <v>1</v>
          </cell>
          <cell r="FU209">
            <v>-7.1</v>
          </cell>
          <cell r="FV209">
            <v>-5.5</v>
          </cell>
          <cell r="FW209">
            <v>-5.5</v>
          </cell>
          <cell r="FX209">
            <v>-4.5</v>
          </cell>
          <cell r="FY209">
            <v>-4.3</v>
          </cell>
          <cell r="FZ209">
            <v>1.7</v>
          </cell>
          <cell r="GA209">
            <v>0.3</v>
          </cell>
          <cell r="GB209">
            <v>11.2</v>
          </cell>
          <cell r="GC209">
            <v>6</v>
          </cell>
          <cell r="GD209">
            <v>0.1</v>
          </cell>
          <cell r="GE209">
            <v>-7.1</v>
          </cell>
          <cell r="GF209">
            <v>-1.9</v>
          </cell>
          <cell r="GG209">
            <v>-2.5</v>
          </cell>
          <cell r="GH209">
            <v>1.1000000000000001</v>
          </cell>
          <cell r="GI209">
            <v>0.4</v>
          </cell>
          <cell r="GJ209">
            <v>2.6</v>
          </cell>
          <cell r="GK209">
            <v>-2.7</v>
          </cell>
          <cell r="GL209">
            <v>0.7</v>
          </cell>
          <cell r="GM209">
            <v>-2.6</v>
          </cell>
          <cell r="GN209">
            <v>-5.2</v>
          </cell>
          <cell r="GO209">
            <v>-3.6</v>
          </cell>
          <cell r="GP209">
            <v>0.5</v>
          </cell>
          <cell r="GQ209">
            <v>-1.1000000000000001</v>
          </cell>
          <cell r="GR209">
            <v>-0.4</v>
          </cell>
          <cell r="GS209">
            <v>2</v>
          </cell>
          <cell r="GT209">
            <v>-6.5</v>
          </cell>
          <cell r="GU209">
            <v>-0.7</v>
          </cell>
          <cell r="GV209">
            <v>-9.5</v>
          </cell>
          <cell r="GW209">
            <v>-2.2999999999999998</v>
          </cell>
          <cell r="GX209">
            <v>-4.0999999999999996</v>
          </cell>
          <cell r="GY209">
            <v>8.6999999999999993</v>
          </cell>
          <cell r="GZ209">
            <v>-3</v>
          </cell>
          <cell r="HA209">
            <v>-0.5</v>
          </cell>
          <cell r="HB209">
            <v>-1.6</v>
          </cell>
          <cell r="HC209">
            <v>-0.3</v>
          </cell>
          <cell r="HD209">
            <v>1.1000000000000001</v>
          </cell>
          <cell r="HE209">
            <v>1.2</v>
          </cell>
          <cell r="HF209">
            <v>1.8</v>
          </cell>
          <cell r="HG209">
            <v>-2.1</v>
          </cell>
          <cell r="HH209">
            <v>0.4</v>
          </cell>
          <cell r="HI209">
            <v>-0.7</v>
          </cell>
          <cell r="HJ209">
            <v>0.6</v>
          </cell>
          <cell r="HK209">
            <v>1</v>
          </cell>
          <cell r="HL209">
            <v>8347</v>
          </cell>
          <cell r="HM209">
            <v>1467</v>
          </cell>
          <cell r="HN209">
            <v>9819</v>
          </cell>
          <cell r="HO209">
            <v>2861</v>
          </cell>
          <cell r="HP209">
            <v>4611</v>
          </cell>
          <cell r="HQ209">
            <v>2820</v>
          </cell>
          <cell r="HR209">
            <v>3194</v>
          </cell>
          <cell r="HS209">
            <v>12304</v>
          </cell>
          <cell r="HT209">
            <v>2519</v>
          </cell>
          <cell r="HU209">
            <v>14268</v>
          </cell>
          <cell r="HV209">
            <v>6025</v>
          </cell>
          <cell r="HW209">
            <v>4599</v>
          </cell>
          <cell r="HX209">
            <v>4016</v>
          </cell>
          <cell r="HY209">
            <v>4554</v>
          </cell>
          <cell r="HZ209">
            <v>5566</v>
          </cell>
          <cell r="IA209">
            <v>24772</v>
          </cell>
          <cell r="IB209">
            <v>5897</v>
          </cell>
          <cell r="IC209">
            <v>302</v>
          </cell>
          <cell r="ID209">
            <v>3738</v>
          </cell>
          <cell r="IE209">
            <v>9949</v>
          </cell>
          <cell r="IF209">
            <v>5907</v>
          </cell>
          <cell r="IG209">
            <v>5138</v>
          </cell>
          <cell r="IH209">
            <v>13796</v>
          </cell>
          <cell r="II209">
            <v>24881</v>
          </cell>
          <cell r="IJ209">
            <v>13444</v>
          </cell>
          <cell r="IK209">
            <v>14730</v>
          </cell>
          <cell r="IL209">
            <v>8788</v>
          </cell>
          <cell r="IM209">
            <v>5419</v>
          </cell>
          <cell r="IN209">
            <v>1678</v>
          </cell>
          <cell r="IO209">
            <v>2414</v>
          </cell>
          <cell r="IP209">
            <v>7106</v>
          </cell>
          <cell r="IQ209">
            <v>16612</v>
          </cell>
        </row>
        <row r="210">
          <cell r="B210">
            <v>8649</v>
          </cell>
          <cell r="C210">
            <v>1479</v>
          </cell>
          <cell r="D210">
            <v>10134</v>
          </cell>
          <cell r="E210">
            <v>3204</v>
          </cell>
          <cell r="F210">
            <v>4647</v>
          </cell>
          <cell r="G210">
            <v>3356</v>
          </cell>
          <cell r="H210">
            <v>3466</v>
          </cell>
          <cell r="I210">
            <v>13373</v>
          </cell>
          <cell r="J210">
            <v>2482</v>
          </cell>
          <cell r="K210">
            <v>15371</v>
          </cell>
          <cell r="L210">
            <v>6285</v>
          </cell>
          <cell r="M210">
            <v>4961</v>
          </cell>
          <cell r="N210">
            <v>4062</v>
          </cell>
          <cell r="O210">
            <v>5004</v>
          </cell>
          <cell r="P210">
            <v>5849</v>
          </cell>
          <cell r="Q210">
            <v>26048</v>
          </cell>
          <cell r="R210">
            <v>5891</v>
          </cell>
          <cell r="S210">
            <v>340</v>
          </cell>
          <cell r="T210">
            <v>3532</v>
          </cell>
          <cell r="U210">
            <v>9826</v>
          </cell>
          <cell r="V210">
            <v>6253</v>
          </cell>
          <cell r="W210">
            <v>5760</v>
          </cell>
          <cell r="X210">
            <v>14567</v>
          </cell>
          <cell r="Y210">
            <v>26648</v>
          </cell>
          <cell r="Z210">
            <v>14038</v>
          </cell>
          <cell r="AA210">
            <v>15479</v>
          </cell>
          <cell r="AB210">
            <v>8772</v>
          </cell>
          <cell r="AC210">
            <v>5792</v>
          </cell>
          <cell r="AD210">
            <v>1702</v>
          </cell>
          <cell r="AE210">
            <v>2498</v>
          </cell>
          <cell r="AF210">
            <v>7319</v>
          </cell>
          <cell r="AG210">
            <v>17280</v>
          </cell>
          <cell r="AH210">
            <v>3983</v>
          </cell>
          <cell r="AI210">
            <v>4620</v>
          </cell>
          <cell r="AJ210">
            <v>8553</v>
          </cell>
          <cell r="AK210">
            <v>21069</v>
          </cell>
          <cell r="AL210">
            <v>8355</v>
          </cell>
          <cell r="AM210">
            <v>29192</v>
          </cell>
          <cell r="AN210">
            <v>1184</v>
          </cell>
          <cell r="AO210">
            <v>7584</v>
          </cell>
          <cell r="AP210">
            <v>8691</v>
          </cell>
          <cell r="AQ210">
            <v>3422</v>
          </cell>
          <cell r="AR210">
            <v>17544</v>
          </cell>
          <cell r="AS210">
            <v>20672</v>
          </cell>
          <cell r="AT210">
            <v>11194</v>
          </cell>
          <cell r="AU210">
            <v>19483</v>
          </cell>
          <cell r="AV210">
            <v>17721</v>
          </cell>
          <cell r="AW210">
            <v>21581</v>
          </cell>
          <cell r="AX210">
            <v>3020</v>
          </cell>
          <cell r="AY210">
            <v>6699</v>
          </cell>
          <cell r="AZ210">
            <v>32611</v>
          </cell>
          <cell r="BA210">
            <v>318662</v>
          </cell>
          <cell r="BB210">
            <v>26388</v>
          </cell>
          <cell r="BC210">
            <v>2332</v>
          </cell>
          <cell r="BD210">
            <v>347096</v>
          </cell>
          <cell r="BE210">
            <v>-0.8</v>
          </cell>
          <cell r="BF210">
            <v>0.1</v>
          </cell>
          <cell r="BG210">
            <v>-0.7</v>
          </cell>
          <cell r="BH210">
            <v>0.8</v>
          </cell>
          <cell r="BI210">
            <v>-2.9</v>
          </cell>
          <cell r="BJ210">
            <v>9.6999999999999993</v>
          </cell>
          <cell r="BK210">
            <v>0.5</v>
          </cell>
          <cell r="BL210">
            <v>1.5</v>
          </cell>
          <cell r="BM210">
            <v>-0.8</v>
          </cell>
          <cell r="BN210">
            <v>1.4</v>
          </cell>
          <cell r="BO210">
            <v>1.6</v>
          </cell>
          <cell r="BP210">
            <v>1.2</v>
          </cell>
          <cell r="BQ210">
            <v>-4.0999999999999996</v>
          </cell>
          <cell r="BR210">
            <v>0.4</v>
          </cell>
          <cell r="BS210">
            <v>-3</v>
          </cell>
          <cell r="BT210">
            <v>-1</v>
          </cell>
          <cell r="BU210">
            <v>0.1</v>
          </cell>
          <cell r="BV210">
            <v>-0.1</v>
          </cell>
          <cell r="BW210">
            <v>0.3</v>
          </cell>
          <cell r="BX210">
            <v>0.3</v>
          </cell>
          <cell r="BY210">
            <v>-2.1</v>
          </cell>
          <cell r="BZ210">
            <v>0</v>
          </cell>
          <cell r="CA210">
            <v>-1.6</v>
          </cell>
          <cell r="CB210">
            <v>-1.3</v>
          </cell>
          <cell r="CC210">
            <v>0.8</v>
          </cell>
          <cell r="CD210">
            <v>0.7</v>
          </cell>
          <cell r="CE210">
            <v>-0.2</v>
          </cell>
          <cell r="CF210">
            <v>0.4</v>
          </cell>
          <cell r="CG210">
            <v>-1</v>
          </cell>
          <cell r="CH210">
            <v>-0.6</v>
          </cell>
          <cell r="CI210">
            <v>-0.6</v>
          </cell>
          <cell r="CJ210">
            <v>-0.3</v>
          </cell>
          <cell r="CK210">
            <v>-0.1</v>
          </cell>
          <cell r="CL210">
            <v>-0.5</v>
          </cell>
          <cell r="CM210">
            <v>-0.3</v>
          </cell>
          <cell r="CN210">
            <v>0.8</v>
          </cell>
          <cell r="CO210">
            <v>-1.7</v>
          </cell>
          <cell r="CP210">
            <v>0.3</v>
          </cell>
          <cell r="CQ210">
            <v>-6.2</v>
          </cell>
          <cell r="CR210">
            <v>1.9</v>
          </cell>
          <cell r="CS210">
            <v>0.3</v>
          </cell>
          <cell r="CT210">
            <v>7.7</v>
          </cell>
          <cell r="CU210">
            <v>-0.3</v>
          </cell>
          <cell r="CV210">
            <v>1.4</v>
          </cell>
          <cell r="CW210">
            <v>-0.2</v>
          </cell>
          <cell r="CX210">
            <v>-1.1000000000000001</v>
          </cell>
          <cell r="CY210">
            <v>0.7</v>
          </cell>
          <cell r="CZ210">
            <v>1.6</v>
          </cell>
          <cell r="DA210">
            <v>0.7</v>
          </cell>
          <cell r="DB210">
            <v>-0.5</v>
          </cell>
          <cell r="DC210">
            <v>0</v>
          </cell>
          <cell r="DD210">
            <v>0.2</v>
          </cell>
          <cell r="DE210">
            <v>0.1</v>
          </cell>
          <cell r="DF210">
            <v>0.6</v>
          </cell>
          <cell r="DG210">
            <v>8319</v>
          </cell>
          <cell r="DH210">
            <v>1466</v>
          </cell>
          <cell r="DI210">
            <v>9795</v>
          </cell>
          <cell r="DJ210">
            <v>3136</v>
          </cell>
          <cell r="DK210">
            <v>4471</v>
          </cell>
          <cell r="DL210">
            <v>3402</v>
          </cell>
          <cell r="DM210">
            <v>3501</v>
          </cell>
          <cell r="DN210">
            <v>13169</v>
          </cell>
          <cell r="DO210">
            <v>2527</v>
          </cell>
          <cell r="DP210">
            <v>15163</v>
          </cell>
          <cell r="DQ210">
            <v>6364</v>
          </cell>
          <cell r="DR210">
            <v>5136</v>
          </cell>
          <cell r="DS210">
            <v>4165</v>
          </cell>
          <cell r="DT210">
            <v>4875</v>
          </cell>
          <cell r="DU210">
            <v>5909</v>
          </cell>
          <cell r="DV210">
            <v>26241</v>
          </cell>
          <cell r="DW210">
            <v>5964</v>
          </cell>
          <cell r="DX210">
            <v>341</v>
          </cell>
          <cell r="DY210">
            <v>3509</v>
          </cell>
          <cell r="DZ210">
            <v>9867</v>
          </cell>
          <cell r="EA210">
            <v>6140</v>
          </cell>
          <cell r="EB210">
            <v>5757</v>
          </cell>
          <cell r="EC210">
            <v>14245</v>
          </cell>
          <cell r="ED210">
            <v>26228</v>
          </cell>
          <cell r="EE210">
            <v>13952</v>
          </cell>
          <cell r="EF210">
            <v>15553</v>
          </cell>
          <cell r="EG210">
            <v>8735</v>
          </cell>
          <cell r="EH210">
            <v>5826</v>
          </cell>
          <cell r="EI210">
            <v>1703</v>
          </cell>
          <cell r="EJ210">
            <v>2468</v>
          </cell>
          <cell r="EK210">
            <v>7169</v>
          </cell>
          <cell r="EL210">
            <v>17123</v>
          </cell>
          <cell r="EM210">
            <v>3980</v>
          </cell>
          <cell r="EN210">
            <v>4579</v>
          </cell>
          <cell r="EO210">
            <v>8511</v>
          </cell>
          <cell r="EP210">
            <v>21106</v>
          </cell>
          <cell r="EQ210">
            <v>8472</v>
          </cell>
          <cell r="ER210">
            <v>29567</v>
          </cell>
          <cell r="ES210">
            <v>1078</v>
          </cell>
          <cell r="ET210">
            <v>7685</v>
          </cell>
          <cell r="EU210">
            <v>8640</v>
          </cell>
          <cell r="EV210">
            <v>3441</v>
          </cell>
          <cell r="EW210">
            <v>17676</v>
          </cell>
          <cell r="EX210">
            <v>20824</v>
          </cell>
          <cell r="EY210">
            <v>11322</v>
          </cell>
          <cell r="EZ210">
            <v>19572</v>
          </cell>
          <cell r="FA210">
            <v>17753</v>
          </cell>
          <cell r="FB210">
            <v>21544</v>
          </cell>
          <cell r="FC210">
            <v>2997</v>
          </cell>
          <cell r="FD210">
            <v>6848</v>
          </cell>
          <cell r="FE210">
            <v>32641</v>
          </cell>
          <cell r="FF210">
            <v>318419</v>
          </cell>
          <cell r="FG210">
            <v>26496</v>
          </cell>
          <cell r="FH210">
            <v>2988</v>
          </cell>
          <cell r="FI210">
            <v>347600</v>
          </cell>
          <cell r="FJ210">
            <v>-3.2</v>
          </cell>
          <cell r="FK210">
            <v>-0.1</v>
          </cell>
          <cell r="FL210">
            <v>-2.7</v>
          </cell>
          <cell r="FM210">
            <v>-1.4</v>
          </cell>
          <cell r="FN210">
            <v>-9.3000000000000007</v>
          </cell>
          <cell r="FO210">
            <v>12.4</v>
          </cell>
          <cell r="FP210">
            <v>4</v>
          </cell>
          <cell r="FQ210">
            <v>-0.5</v>
          </cell>
          <cell r="FR210">
            <v>-1.9</v>
          </cell>
          <cell r="FS210">
            <v>-0.6</v>
          </cell>
          <cell r="FT210">
            <v>3.7</v>
          </cell>
          <cell r="FU210">
            <v>9.6</v>
          </cell>
          <cell r="FV210">
            <v>-0.1</v>
          </cell>
          <cell r="FW210">
            <v>-2.2000000000000002</v>
          </cell>
          <cell r="FX210">
            <v>-1.5</v>
          </cell>
          <cell r="FY210">
            <v>0.9</v>
          </cell>
          <cell r="FZ210">
            <v>1.5</v>
          </cell>
          <cell r="GA210">
            <v>0.7</v>
          </cell>
          <cell r="GB210">
            <v>-5.3</v>
          </cell>
          <cell r="GC210">
            <v>-1.4</v>
          </cell>
          <cell r="GD210">
            <v>-6</v>
          </cell>
          <cell r="GE210">
            <v>4</v>
          </cell>
          <cell r="GF210">
            <v>-4.5999999999999996</v>
          </cell>
          <cell r="GG210">
            <v>-3</v>
          </cell>
          <cell r="GH210">
            <v>-0.4</v>
          </cell>
          <cell r="GI210">
            <v>1.3</v>
          </cell>
          <cell r="GJ210">
            <v>-1.9</v>
          </cell>
          <cell r="GK210">
            <v>2.1</v>
          </cell>
          <cell r="GL210">
            <v>-1.8</v>
          </cell>
          <cell r="GM210">
            <v>-0.9</v>
          </cell>
          <cell r="GN210">
            <v>-2.1</v>
          </cell>
          <cell r="GO210">
            <v>-0.6</v>
          </cell>
          <cell r="GP210">
            <v>-0.6</v>
          </cell>
          <cell r="GQ210">
            <v>-2</v>
          </cell>
          <cell r="GR210">
            <v>-1.4</v>
          </cell>
          <cell r="GS210">
            <v>0.7</v>
          </cell>
          <cell r="GT210">
            <v>6.6</v>
          </cell>
          <cell r="GU210">
            <v>2.6</v>
          </cell>
          <cell r="GV210">
            <v>-15.8</v>
          </cell>
          <cell r="GW210">
            <v>6.4</v>
          </cell>
          <cell r="GX210">
            <v>2</v>
          </cell>
          <cell r="GY210">
            <v>8.6999999999999993</v>
          </cell>
          <cell r="GZ210">
            <v>2.1</v>
          </cell>
          <cell r="HA210">
            <v>3.6</v>
          </cell>
          <cell r="HB210">
            <v>2</v>
          </cell>
          <cell r="HC210">
            <v>-0.4</v>
          </cell>
          <cell r="HD210">
            <v>0.8</v>
          </cell>
          <cell r="HE210">
            <v>1.6</v>
          </cell>
          <cell r="HF210">
            <v>-0.3</v>
          </cell>
          <cell r="HG210">
            <v>3.2</v>
          </cell>
          <cell r="HH210">
            <v>0.1</v>
          </cell>
          <cell r="HI210">
            <v>0.4</v>
          </cell>
          <cell r="HJ210">
            <v>0.4</v>
          </cell>
          <cell r="HK210">
            <v>0.6</v>
          </cell>
          <cell r="HL210">
            <v>5513</v>
          </cell>
          <cell r="HM210">
            <v>1460</v>
          </cell>
          <cell r="HN210">
            <v>7018</v>
          </cell>
          <cell r="HO210">
            <v>3242</v>
          </cell>
          <cell r="HP210">
            <v>4523</v>
          </cell>
          <cell r="HQ210">
            <v>3498</v>
          </cell>
          <cell r="HR210">
            <v>3502</v>
          </cell>
          <cell r="HS210">
            <v>13411</v>
          </cell>
          <cell r="HT210">
            <v>2533</v>
          </cell>
          <cell r="HU210">
            <v>15422</v>
          </cell>
          <cell r="HV210">
            <v>6255</v>
          </cell>
          <cell r="HW210">
            <v>5098</v>
          </cell>
          <cell r="HX210">
            <v>4006</v>
          </cell>
          <cell r="HY210">
            <v>4987</v>
          </cell>
          <cell r="HZ210">
            <v>5857</v>
          </cell>
          <cell r="IA210">
            <v>26014</v>
          </cell>
          <cell r="IB210">
            <v>5934</v>
          </cell>
          <cell r="IC210">
            <v>363</v>
          </cell>
          <cell r="ID210">
            <v>3504</v>
          </cell>
          <cell r="IE210">
            <v>9820</v>
          </cell>
          <cell r="IF210">
            <v>6161</v>
          </cell>
          <cell r="IG210">
            <v>6126</v>
          </cell>
          <cell r="IH210">
            <v>14148</v>
          </cell>
          <cell r="II210">
            <v>26550</v>
          </cell>
          <cell r="IJ210">
            <v>13899</v>
          </cell>
          <cell r="IK210">
            <v>15022</v>
          </cell>
          <cell r="IL210">
            <v>8431</v>
          </cell>
          <cell r="IM210">
            <v>5846</v>
          </cell>
          <cell r="IN210">
            <v>1633</v>
          </cell>
          <cell r="IO210">
            <v>2404</v>
          </cell>
          <cell r="IP210">
            <v>6927</v>
          </cell>
          <cell r="IQ210">
            <v>16754</v>
          </cell>
        </row>
        <row r="211">
          <cell r="B211">
            <v>8719</v>
          </cell>
          <cell r="C211">
            <v>1490</v>
          </cell>
          <cell r="D211">
            <v>10214</v>
          </cell>
          <cell r="E211">
            <v>3258</v>
          </cell>
          <cell r="F211">
            <v>4550</v>
          </cell>
          <cell r="G211">
            <v>3682</v>
          </cell>
          <cell r="H211">
            <v>3514</v>
          </cell>
          <cell r="I211">
            <v>13693</v>
          </cell>
          <cell r="J211">
            <v>2421</v>
          </cell>
          <cell r="K211">
            <v>15696</v>
          </cell>
          <cell r="L211">
            <v>6383</v>
          </cell>
          <cell r="M211">
            <v>5176</v>
          </cell>
          <cell r="N211">
            <v>4013</v>
          </cell>
          <cell r="O211">
            <v>5232</v>
          </cell>
          <cell r="P211">
            <v>5828</v>
          </cell>
          <cell r="Q211">
            <v>26487</v>
          </cell>
          <cell r="R211">
            <v>5911</v>
          </cell>
          <cell r="S211">
            <v>340</v>
          </cell>
          <cell r="T211">
            <v>3546</v>
          </cell>
          <cell r="U211">
            <v>9840</v>
          </cell>
          <cell r="V211">
            <v>6288</v>
          </cell>
          <cell r="W211">
            <v>5802</v>
          </cell>
          <cell r="X211">
            <v>14401</v>
          </cell>
          <cell r="Y211">
            <v>26555</v>
          </cell>
          <cell r="Z211">
            <v>14288</v>
          </cell>
          <cell r="AA211">
            <v>15557</v>
          </cell>
          <cell r="AB211">
            <v>8711</v>
          </cell>
          <cell r="AC211">
            <v>5881</v>
          </cell>
          <cell r="AD211">
            <v>1685</v>
          </cell>
          <cell r="AE211">
            <v>2497</v>
          </cell>
          <cell r="AF211">
            <v>7337</v>
          </cell>
          <cell r="AG211">
            <v>17360</v>
          </cell>
          <cell r="AH211">
            <v>4008</v>
          </cell>
          <cell r="AI211">
            <v>4641</v>
          </cell>
          <cell r="AJ211">
            <v>8597</v>
          </cell>
          <cell r="AK211">
            <v>21112</v>
          </cell>
          <cell r="AL211">
            <v>8201</v>
          </cell>
          <cell r="AM211">
            <v>29243</v>
          </cell>
          <cell r="AN211">
            <v>1199</v>
          </cell>
          <cell r="AO211">
            <v>7626</v>
          </cell>
          <cell r="AP211">
            <v>8763</v>
          </cell>
          <cell r="AQ211">
            <v>3541</v>
          </cell>
          <cell r="AR211">
            <v>17716</v>
          </cell>
          <cell r="AS211">
            <v>20990</v>
          </cell>
          <cell r="AT211">
            <v>11324</v>
          </cell>
          <cell r="AU211">
            <v>19367</v>
          </cell>
          <cell r="AV211">
            <v>17809</v>
          </cell>
          <cell r="AW211">
            <v>21955</v>
          </cell>
          <cell r="AX211">
            <v>3019</v>
          </cell>
          <cell r="AY211">
            <v>6706</v>
          </cell>
          <cell r="AZ211">
            <v>32586</v>
          </cell>
          <cell r="BA211">
            <v>321104</v>
          </cell>
          <cell r="BB211">
            <v>26298</v>
          </cell>
          <cell r="BC211">
            <v>1918</v>
          </cell>
          <cell r="BD211">
            <v>349069</v>
          </cell>
          <cell r="BE211">
            <v>0.8</v>
          </cell>
          <cell r="BF211">
            <v>0.7</v>
          </cell>
          <cell r="BG211">
            <v>0.8</v>
          </cell>
          <cell r="BH211">
            <v>1.7</v>
          </cell>
          <cell r="BI211">
            <v>-2.1</v>
          </cell>
          <cell r="BJ211">
            <v>9.6999999999999993</v>
          </cell>
          <cell r="BK211">
            <v>1.4</v>
          </cell>
          <cell r="BL211">
            <v>2.4</v>
          </cell>
          <cell r="BM211">
            <v>-2.4</v>
          </cell>
          <cell r="BN211">
            <v>2.1</v>
          </cell>
          <cell r="BO211">
            <v>1.6</v>
          </cell>
          <cell r="BP211">
            <v>4.3</v>
          </cell>
          <cell r="BQ211">
            <v>-1.2</v>
          </cell>
          <cell r="BR211">
            <v>4.5999999999999996</v>
          </cell>
          <cell r="BS211">
            <v>-0.4</v>
          </cell>
          <cell r="BT211">
            <v>1.7</v>
          </cell>
          <cell r="BU211">
            <v>0.3</v>
          </cell>
          <cell r="BV211">
            <v>0.1</v>
          </cell>
          <cell r="BW211">
            <v>0.4</v>
          </cell>
          <cell r="BX211">
            <v>0.1</v>
          </cell>
          <cell r="BY211">
            <v>0.6</v>
          </cell>
          <cell r="BZ211">
            <v>0.7</v>
          </cell>
          <cell r="CA211">
            <v>-1.1000000000000001</v>
          </cell>
          <cell r="CB211">
            <v>-0.3</v>
          </cell>
          <cell r="CC211">
            <v>1.8</v>
          </cell>
          <cell r="CD211">
            <v>0.5</v>
          </cell>
          <cell r="CE211">
            <v>-0.7</v>
          </cell>
          <cell r="CF211">
            <v>1.5</v>
          </cell>
          <cell r="CG211">
            <v>-1</v>
          </cell>
          <cell r="CH211">
            <v>0</v>
          </cell>
          <cell r="CI211">
            <v>0.3</v>
          </cell>
          <cell r="CJ211">
            <v>0.5</v>
          </cell>
          <cell r="CK211">
            <v>0.6</v>
          </cell>
          <cell r="CL211">
            <v>0.5</v>
          </cell>
          <cell r="CM211">
            <v>0.5</v>
          </cell>
          <cell r="CN211">
            <v>0.2</v>
          </cell>
          <cell r="CO211">
            <v>-1.8</v>
          </cell>
          <cell r="CP211">
            <v>0.2</v>
          </cell>
          <cell r="CQ211">
            <v>1.2</v>
          </cell>
          <cell r="CR211">
            <v>0.6</v>
          </cell>
          <cell r="CS211">
            <v>0.8</v>
          </cell>
          <cell r="CT211">
            <v>3.5</v>
          </cell>
          <cell r="CU211">
            <v>1</v>
          </cell>
          <cell r="CV211">
            <v>1.5</v>
          </cell>
          <cell r="CW211">
            <v>1.2</v>
          </cell>
          <cell r="CX211">
            <v>-0.6</v>
          </cell>
          <cell r="CY211">
            <v>0.5</v>
          </cell>
          <cell r="CZ211">
            <v>1.7</v>
          </cell>
          <cell r="DA211">
            <v>0</v>
          </cell>
          <cell r="DB211">
            <v>0.1</v>
          </cell>
          <cell r="DC211">
            <v>-0.1</v>
          </cell>
          <cell r="DD211">
            <v>0.8</v>
          </cell>
          <cell r="DE211">
            <v>-0.3</v>
          </cell>
          <cell r="DF211">
            <v>0.6</v>
          </cell>
          <cell r="DG211">
            <v>8966</v>
          </cell>
          <cell r="DH211">
            <v>1503</v>
          </cell>
          <cell r="DI211">
            <v>10471</v>
          </cell>
          <cell r="DJ211">
            <v>3295</v>
          </cell>
          <cell r="DK211">
            <v>4612</v>
          </cell>
          <cell r="DL211">
            <v>3742</v>
          </cell>
          <cell r="DM211">
            <v>3598</v>
          </cell>
          <cell r="DN211">
            <v>13899</v>
          </cell>
          <cell r="DO211">
            <v>2310</v>
          </cell>
          <cell r="DP211">
            <v>15877</v>
          </cell>
          <cell r="DQ211">
            <v>6405</v>
          </cell>
          <cell r="DR211">
            <v>5117</v>
          </cell>
          <cell r="DS211">
            <v>3935</v>
          </cell>
          <cell r="DT211">
            <v>5167</v>
          </cell>
          <cell r="DU211">
            <v>5674</v>
          </cell>
          <cell r="DV211">
            <v>26188</v>
          </cell>
          <cell r="DW211">
            <v>5805</v>
          </cell>
          <cell r="DX211">
            <v>343</v>
          </cell>
          <cell r="DY211">
            <v>3395</v>
          </cell>
          <cell r="DZ211">
            <v>9579</v>
          </cell>
          <cell r="EA211">
            <v>6179</v>
          </cell>
          <cell r="EB211">
            <v>5993</v>
          </cell>
          <cell r="EC211">
            <v>14562</v>
          </cell>
          <cell r="ED211">
            <v>26788</v>
          </cell>
          <cell r="EE211">
            <v>14198</v>
          </cell>
          <cell r="EF211">
            <v>15497</v>
          </cell>
          <cell r="EG211">
            <v>8679</v>
          </cell>
          <cell r="EH211">
            <v>5905</v>
          </cell>
          <cell r="EI211">
            <v>1674</v>
          </cell>
          <cell r="EJ211">
            <v>2564</v>
          </cell>
          <cell r="EK211">
            <v>7415</v>
          </cell>
          <cell r="EL211">
            <v>17515</v>
          </cell>
          <cell r="EM211">
            <v>3973</v>
          </cell>
          <cell r="EN211">
            <v>4569</v>
          </cell>
          <cell r="EO211">
            <v>8492</v>
          </cell>
          <cell r="EP211">
            <v>21030</v>
          </cell>
          <cell r="EQ211">
            <v>8200</v>
          </cell>
          <cell r="ER211">
            <v>29190</v>
          </cell>
          <cell r="ES211">
            <v>1256</v>
          </cell>
          <cell r="ET211">
            <v>7764</v>
          </cell>
          <cell r="EU211">
            <v>8970</v>
          </cell>
          <cell r="EV211">
            <v>3665</v>
          </cell>
          <cell r="EW211">
            <v>17696</v>
          </cell>
          <cell r="EX211">
            <v>21137</v>
          </cell>
          <cell r="EY211">
            <v>11437</v>
          </cell>
          <cell r="EZ211">
            <v>19219</v>
          </cell>
          <cell r="FA211">
            <v>17773</v>
          </cell>
          <cell r="FB211">
            <v>21934</v>
          </cell>
          <cell r="FC211">
            <v>3055</v>
          </cell>
          <cell r="FD211">
            <v>6525</v>
          </cell>
          <cell r="FE211">
            <v>32558</v>
          </cell>
          <cell r="FF211">
            <v>321270</v>
          </cell>
          <cell r="FG211">
            <v>26233</v>
          </cell>
          <cell r="FH211">
            <v>1294</v>
          </cell>
          <cell r="FI211">
            <v>348557</v>
          </cell>
          <cell r="FJ211">
            <v>7.8</v>
          </cell>
          <cell r="FK211">
            <v>2.5</v>
          </cell>
          <cell r="FL211">
            <v>6.9</v>
          </cell>
          <cell r="FM211">
            <v>5.0999999999999996</v>
          </cell>
          <cell r="FN211">
            <v>3.2</v>
          </cell>
          <cell r="FO211">
            <v>10</v>
          </cell>
          <cell r="FP211">
            <v>2.8</v>
          </cell>
          <cell r="FQ211">
            <v>5.5</v>
          </cell>
          <cell r="FR211">
            <v>-8.6</v>
          </cell>
          <cell r="FS211">
            <v>4.7</v>
          </cell>
          <cell r="FT211">
            <v>0.6</v>
          </cell>
          <cell r="FU211">
            <v>-0.4</v>
          </cell>
          <cell r="FV211">
            <v>-5.5</v>
          </cell>
          <cell r="FW211">
            <v>6</v>
          </cell>
          <cell r="FX211">
            <v>-4</v>
          </cell>
          <cell r="FY211">
            <v>-0.2</v>
          </cell>
          <cell r="FZ211">
            <v>-2.7</v>
          </cell>
          <cell r="GA211">
            <v>0.5</v>
          </cell>
          <cell r="GB211">
            <v>-3.3</v>
          </cell>
          <cell r="GC211">
            <v>-2.9</v>
          </cell>
          <cell r="GD211">
            <v>0.6</v>
          </cell>
          <cell r="GE211">
            <v>4.0999999999999996</v>
          </cell>
          <cell r="GF211">
            <v>2.2000000000000002</v>
          </cell>
          <cell r="GG211">
            <v>2.1</v>
          </cell>
          <cell r="GH211">
            <v>1.8</v>
          </cell>
          <cell r="GI211">
            <v>-0.4</v>
          </cell>
          <cell r="GJ211">
            <v>-0.6</v>
          </cell>
          <cell r="GK211">
            <v>1.4</v>
          </cell>
          <cell r="GL211">
            <v>-1.7</v>
          </cell>
          <cell r="GM211">
            <v>3.9</v>
          </cell>
          <cell r="GN211">
            <v>3.4</v>
          </cell>
          <cell r="GO211">
            <v>2.2999999999999998</v>
          </cell>
          <cell r="GP211">
            <v>-0.2</v>
          </cell>
          <cell r="GQ211">
            <v>-0.2</v>
          </cell>
          <cell r="GR211">
            <v>-0.2</v>
          </cell>
          <cell r="GS211">
            <v>-0.4</v>
          </cell>
          <cell r="GT211">
            <v>-3.2</v>
          </cell>
          <cell r="GU211">
            <v>-1.3</v>
          </cell>
          <cell r="GV211">
            <v>16.5</v>
          </cell>
          <cell r="GW211">
            <v>1</v>
          </cell>
          <cell r="GX211">
            <v>3.8</v>
          </cell>
          <cell r="GY211">
            <v>6.5</v>
          </cell>
          <cell r="GZ211">
            <v>0.1</v>
          </cell>
          <cell r="HA211">
            <v>1.5</v>
          </cell>
          <cell r="HB211">
            <v>1</v>
          </cell>
          <cell r="HC211">
            <v>-1.8</v>
          </cell>
          <cell r="HD211">
            <v>0.1</v>
          </cell>
          <cell r="HE211">
            <v>1.8</v>
          </cell>
          <cell r="HF211">
            <v>1.9</v>
          </cell>
          <cell r="HG211">
            <v>-4.7</v>
          </cell>
          <cell r="HH211">
            <v>-0.3</v>
          </cell>
          <cell r="HI211">
            <v>0.9</v>
          </cell>
          <cell r="HJ211">
            <v>-1</v>
          </cell>
          <cell r="HK211">
            <v>0.3</v>
          </cell>
          <cell r="HL211">
            <v>5480</v>
          </cell>
          <cell r="HM211">
            <v>1505</v>
          </cell>
          <cell r="HN211">
            <v>7041</v>
          </cell>
          <cell r="HO211">
            <v>3376</v>
          </cell>
          <cell r="HP211">
            <v>4746</v>
          </cell>
          <cell r="HQ211">
            <v>3821</v>
          </cell>
          <cell r="HR211">
            <v>3631</v>
          </cell>
          <cell r="HS211">
            <v>14205</v>
          </cell>
          <cell r="HT211">
            <v>2196</v>
          </cell>
          <cell r="HU211">
            <v>16163</v>
          </cell>
          <cell r="HV211">
            <v>6419</v>
          </cell>
          <cell r="HW211">
            <v>5280</v>
          </cell>
          <cell r="HX211">
            <v>4064</v>
          </cell>
          <cell r="HY211">
            <v>5366</v>
          </cell>
          <cell r="HZ211">
            <v>5874</v>
          </cell>
          <cell r="IA211">
            <v>26904</v>
          </cell>
          <cell r="IB211">
            <v>5950</v>
          </cell>
          <cell r="IC211">
            <v>381</v>
          </cell>
          <cell r="ID211">
            <v>3351</v>
          </cell>
          <cell r="IE211">
            <v>9707</v>
          </cell>
          <cell r="IF211">
            <v>6465</v>
          </cell>
          <cell r="IG211">
            <v>5793</v>
          </cell>
          <cell r="IH211">
            <v>14853</v>
          </cell>
          <cell r="II211">
            <v>27190</v>
          </cell>
          <cell r="IJ211">
            <v>14323</v>
          </cell>
          <cell r="IK211">
            <v>15179</v>
          </cell>
          <cell r="IL211">
            <v>8687</v>
          </cell>
          <cell r="IM211">
            <v>5939</v>
          </cell>
          <cell r="IN211">
            <v>1737</v>
          </cell>
          <cell r="IO211">
            <v>2675</v>
          </cell>
          <cell r="IP211">
            <v>7424</v>
          </cell>
          <cell r="IQ211">
            <v>17724</v>
          </cell>
        </row>
        <row r="212">
          <cell r="B212">
            <v>8711</v>
          </cell>
          <cell r="C212">
            <v>1477</v>
          </cell>
          <cell r="D212">
            <v>10192</v>
          </cell>
          <cell r="E212">
            <v>3332</v>
          </cell>
          <cell r="F212">
            <v>4645</v>
          </cell>
          <cell r="G212">
            <v>3853</v>
          </cell>
          <cell r="H212">
            <v>3587</v>
          </cell>
          <cell r="I212">
            <v>14085</v>
          </cell>
          <cell r="J212">
            <v>2382</v>
          </cell>
          <cell r="K212">
            <v>16104</v>
          </cell>
          <cell r="L212">
            <v>6425</v>
          </cell>
          <cell r="M212">
            <v>5348</v>
          </cell>
          <cell r="N212">
            <v>4095</v>
          </cell>
          <cell r="O212">
            <v>5474</v>
          </cell>
          <cell r="P212">
            <v>5882</v>
          </cell>
          <cell r="Q212">
            <v>27117</v>
          </cell>
          <cell r="R212">
            <v>5910</v>
          </cell>
          <cell r="S212">
            <v>340</v>
          </cell>
          <cell r="T212">
            <v>3590</v>
          </cell>
          <cell r="U212">
            <v>9856</v>
          </cell>
          <cell r="V212">
            <v>6545</v>
          </cell>
          <cell r="W212">
            <v>5784</v>
          </cell>
          <cell r="X212">
            <v>14510</v>
          </cell>
          <cell r="Y212">
            <v>26885</v>
          </cell>
          <cell r="Z212">
            <v>14482</v>
          </cell>
          <cell r="AA212">
            <v>15614</v>
          </cell>
          <cell r="AB212">
            <v>8657</v>
          </cell>
          <cell r="AC212">
            <v>5993</v>
          </cell>
          <cell r="AD212">
            <v>1692</v>
          </cell>
          <cell r="AE212">
            <v>2504</v>
          </cell>
          <cell r="AF212">
            <v>7456</v>
          </cell>
          <cell r="AG212">
            <v>17607</v>
          </cell>
          <cell r="AH212">
            <v>4055</v>
          </cell>
          <cell r="AI212">
            <v>4714</v>
          </cell>
          <cell r="AJ212">
            <v>8718</v>
          </cell>
          <cell r="AK212">
            <v>21130</v>
          </cell>
          <cell r="AL212">
            <v>8100</v>
          </cell>
          <cell r="AM212">
            <v>29262</v>
          </cell>
          <cell r="AN212">
            <v>1290</v>
          </cell>
          <cell r="AO212">
            <v>7488</v>
          </cell>
          <cell r="AP212">
            <v>8761</v>
          </cell>
          <cell r="AQ212">
            <v>3616</v>
          </cell>
          <cell r="AR212">
            <v>18025</v>
          </cell>
          <cell r="AS212">
            <v>21366</v>
          </cell>
          <cell r="AT212">
            <v>11368</v>
          </cell>
          <cell r="AU212">
            <v>19520</v>
          </cell>
          <cell r="AV212">
            <v>17892</v>
          </cell>
          <cell r="AW212">
            <v>22251</v>
          </cell>
          <cell r="AX212">
            <v>2992</v>
          </cell>
          <cell r="AY212">
            <v>6740</v>
          </cell>
          <cell r="AZ212">
            <v>32606</v>
          </cell>
          <cell r="BA212">
            <v>324458</v>
          </cell>
          <cell r="BB212">
            <v>26219</v>
          </cell>
          <cell r="BC212">
            <v>326</v>
          </cell>
          <cell r="BD212">
            <v>350792</v>
          </cell>
          <cell r="BE212">
            <v>-0.1</v>
          </cell>
          <cell r="BF212">
            <v>-0.8</v>
          </cell>
          <cell r="BG212">
            <v>-0.2</v>
          </cell>
          <cell r="BH212">
            <v>2.2999999999999998</v>
          </cell>
          <cell r="BI212">
            <v>2.1</v>
          </cell>
          <cell r="BJ212">
            <v>4.5999999999999996</v>
          </cell>
          <cell r="BK212">
            <v>2.1</v>
          </cell>
          <cell r="BL212">
            <v>2.9</v>
          </cell>
          <cell r="BM212">
            <v>-1.6</v>
          </cell>
          <cell r="BN212">
            <v>2.6</v>
          </cell>
          <cell r="BO212">
            <v>0.7</v>
          </cell>
          <cell r="BP212">
            <v>3.3</v>
          </cell>
          <cell r="BQ212">
            <v>2</v>
          </cell>
          <cell r="BR212">
            <v>4.5999999999999996</v>
          </cell>
          <cell r="BS212">
            <v>0.9</v>
          </cell>
          <cell r="BT212">
            <v>2.4</v>
          </cell>
          <cell r="BU212">
            <v>0</v>
          </cell>
          <cell r="BV212">
            <v>0</v>
          </cell>
          <cell r="BW212">
            <v>1.3</v>
          </cell>
          <cell r="BX212">
            <v>0.2</v>
          </cell>
          <cell r="BY212">
            <v>4.0999999999999996</v>
          </cell>
          <cell r="BZ212">
            <v>-0.3</v>
          </cell>
          <cell r="CA212">
            <v>0.8</v>
          </cell>
          <cell r="CB212">
            <v>1.2</v>
          </cell>
          <cell r="CC212">
            <v>1.4</v>
          </cell>
          <cell r="CD212">
            <v>0.4</v>
          </cell>
          <cell r="CE212">
            <v>-0.6</v>
          </cell>
          <cell r="CF212">
            <v>1.9</v>
          </cell>
          <cell r="CG212">
            <v>0.4</v>
          </cell>
          <cell r="CH212">
            <v>0.3</v>
          </cell>
          <cell r="CI212">
            <v>1.6</v>
          </cell>
          <cell r="CJ212">
            <v>1.4</v>
          </cell>
          <cell r="CK212">
            <v>1.2</v>
          </cell>
          <cell r="CL212">
            <v>1.6</v>
          </cell>
          <cell r="CM212">
            <v>1.4</v>
          </cell>
          <cell r="CN212">
            <v>0.1</v>
          </cell>
          <cell r="CO212">
            <v>-1.2</v>
          </cell>
          <cell r="CP212">
            <v>0.1</v>
          </cell>
          <cell r="CQ212">
            <v>7.6</v>
          </cell>
          <cell r="CR212">
            <v>-1.8</v>
          </cell>
          <cell r="CS212">
            <v>0</v>
          </cell>
          <cell r="CT212">
            <v>2.1</v>
          </cell>
          <cell r="CU212">
            <v>1.7</v>
          </cell>
          <cell r="CV212">
            <v>1.8</v>
          </cell>
          <cell r="CW212">
            <v>0.4</v>
          </cell>
          <cell r="CX212">
            <v>0.8</v>
          </cell>
          <cell r="CY212">
            <v>0.5</v>
          </cell>
          <cell r="CZ212">
            <v>1.3</v>
          </cell>
          <cell r="DA212">
            <v>-0.9</v>
          </cell>
          <cell r="DB212">
            <v>0.5</v>
          </cell>
          <cell r="DC212">
            <v>0.1</v>
          </cell>
          <cell r="DD212">
            <v>1</v>
          </cell>
          <cell r="DE212">
            <v>-0.3</v>
          </cell>
          <cell r="DF212">
            <v>0.5</v>
          </cell>
          <cell r="DG212">
            <v>8950</v>
          </cell>
          <cell r="DH212">
            <v>1489</v>
          </cell>
          <cell r="DI212">
            <v>10439</v>
          </cell>
          <cell r="DJ212">
            <v>3356</v>
          </cell>
          <cell r="DK212">
            <v>4562</v>
          </cell>
          <cell r="DL212">
            <v>3785</v>
          </cell>
          <cell r="DM212">
            <v>3449</v>
          </cell>
          <cell r="DN212">
            <v>13927</v>
          </cell>
          <cell r="DO212">
            <v>2445</v>
          </cell>
          <cell r="DP212">
            <v>15956</v>
          </cell>
          <cell r="DQ212">
            <v>6301</v>
          </cell>
          <cell r="DR212">
            <v>5318</v>
          </cell>
          <cell r="DS212">
            <v>4030</v>
          </cell>
          <cell r="DT212">
            <v>5806</v>
          </cell>
          <cell r="DU212">
            <v>5975</v>
          </cell>
          <cell r="DV212">
            <v>27335</v>
          </cell>
          <cell r="DW212">
            <v>5993</v>
          </cell>
          <cell r="DX212">
            <v>338</v>
          </cell>
          <cell r="DY212">
            <v>3716</v>
          </cell>
          <cell r="DZ212">
            <v>10073</v>
          </cell>
          <cell r="EA212">
            <v>6613</v>
          </cell>
          <cell r="EB212">
            <v>5687</v>
          </cell>
          <cell r="EC212">
            <v>14505</v>
          </cell>
          <cell r="ED212">
            <v>26848</v>
          </cell>
          <cell r="EE212">
            <v>14682</v>
          </cell>
          <cell r="EF212">
            <v>15667</v>
          </cell>
          <cell r="EG212">
            <v>8698</v>
          </cell>
          <cell r="EH212">
            <v>5902</v>
          </cell>
          <cell r="EI212">
            <v>1692</v>
          </cell>
          <cell r="EJ212">
            <v>2463</v>
          </cell>
          <cell r="EK212">
            <v>7398</v>
          </cell>
          <cell r="EL212">
            <v>17422</v>
          </cell>
          <cell r="EM212">
            <v>4092</v>
          </cell>
          <cell r="EN212">
            <v>4848</v>
          </cell>
          <cell r="EO212">
            <v>8882</v>
          </cell>
          <cell r="EP212">
            <v>21144</v>
          </cell>
          <cell r="EQ212">
            <v>7892</v>
          </cell>
          <cell r="ER212">
            <v>28999</v>
          </cell>
          <cell r="ES212">
            <v>1298</v>
          </cell>
          <cell r="ET212">
            <v>7380</v>
          </cell>
          <cell r="EU212">
            <v>8674</v>
          </cell>
          <cell r="EV212">
            <v>3489</v>
          </cell>
          <cell r="EW212">
            <v>17971</v>
          </cell>
          <cell r="EX212">
            <v>21141</v>
          </cell>
          <cell r="EY212">
            <v>11259</v>
          </cell>
          <cell r="EZ212">
            <v>19425</v>
          </cell>
          <cell r="FA212">
            <v>17891</v>
          </cell>
          <cell r="FB212">
            <v>22364</v>
          </cell>
          <cell r="FC212">
            <v>2993</v>
          </cell>
          <cell r="FD212">
            <v>6829</v>
          </cell>
          <cell r="FE212">
            <v>32594</v>
          </cell>
          <cell r="FF212">
            <v>324498</v>
          </cell>
          <cell r="FG212">
            <v>26271</v>
          </cell>
          <cell r="FH212">
            <v>463</v>
          </cell>
          <cell r="FI212">
            <v>351012</v>
          </cell>
          <cell r="FJ212">
            <v>-0.2</v>
          </cell>
          <cell r="FK212">
            <v>-0.9</v>
          </cell>
          <cell r="FL212">
            <v>-0.3</v>
          </cell>
          <cell r="FM212">
            <v>1.8</v>
          </cell>
          <cell r="FN212">
            <v>-1.1000000000000001</v>
          </cell>
          <cell r="FO212">
            <v>1.2</v>
          </cell>
          <cell r="FP212">
            <v>-4.0999999999999996</v>
          </cell>
          <cell r="FQ212">
            <v>0.2</v>
          </cell>
          <cell r="FR212">
            <v>5.8</v>
          </cell>
          <cell r="FS212">
            <v>0.5</v>
          </cell>
          <cell r="FT212">
            <v>-1.6</v>
          </cell>
          <cell r="FU212">
            <v>3.9</v>
          </cell>
          <cell r="FV212">
            <v>2.4</v>
          </cell>
          <cell r="FW212">
            <v>12.4</v>
          </cell>
          <cell r="FX212">
            <v>5.3</v>
          </cell>
          <cell r="FY212">
            <v>4.4000000000000004</v>
          </cell>
          <cell r="FZ212">
            <v>3.2</v>
          </cell>
          <cell r="GA212">
            <v>-1.4</v>
          </cell>
          <cell r="GB212">
            <v>9.5</v>
          </cell>
          <cell r="GC212">
            <v>5.2</v>
          </cell>
          <cell r="GD212">
            <v>7</v>
          </cell>
          <cell r="GE212">
            <v>-5.0999999999999996</v>
          </cell>
          <cell r="GF212">
            <v>-0.4</v>
          </cell>
          <cell r="GG212">
            <v>0.2</v>
          </cell>
          <cell r="GH212">
            <v>3.4</v>
          </cell>
          <cell r="GI212">
            <v>1.1000000000000001</v>
          </cell>
          <cell r="GJ212">
            <v>0.2</v>
          </cell>
          <cell r="GK212">
            <v>-0.1</v>
          </cell>
          <cell r="GL212">
            <v>1.1000000000000001</v>
          </cell>
          <cell r="GM212">
            <v>-3.9</v>
          </cell>
          <cell r="GN212">
            <v>-0.2</v>
          </cell>
          <cell r="GO212">
            <v>-0.5</v>
          </cell>
          <cell r="GP212">
            <v>3</v>
          </cell>
          <cell r="GQ212">
            <v>6.1</v>
          </cell>
          <cell r="GR212">
            <v>4.5999999999999996</v>
          </cell>
          <cell r="GS212">
            <v>0.5</v>
          </cell>
          <cell r="GT212">
            <v>-3.8</v>
          </cell>
          <cell r="GU212">
            <v>-0.7</v>
          </cell>
          <cell r="GV212">
            <v>3.4</v>
          </cell>
          <cell r="GW212">
            <v>-5</v>
          </cell>
          <cell r="GX212">
            <v>-3.3</v>
          </cell>
          <cell r="GY212">
            <v>-4.8</v>
          </cell>
          <cell r="GZ212">
            <v>1.6</v>
          </cell>
          <cell r="HA212">
            <v>0</v>
          </cell>
          <cell r="HB212">
            <v>-1.6</v>
          </cell>
          <cell r="HC212">
            <v>1.1000000000000001</v>
          </cell>
          <cell r="HD212">
            <v>0.7</v>
          </cell>
          <cell r="HE212">
            <v>2</v>
          </cell>
          <cell r="HF212">
            <v>-2</v>
          </cell>
          <cell r="HG212">
            <v>4.7</v>
          </cell>
          <cell r="HH212">
            <v>0.1</v>
          </cell>
          <cell r="HI212">
            <v>1</v>
          </cell>
          <cell r="HJ212">
            <v>0.1</v>
          </cell>
          <cell r="HK212">
            <v>0.7</v>
          </cell>
          <cell r="HL212">
            <v>14250</v>
          </cell>
          <cell r="HM212">
            <v>1492</v>
          </cell>
          <cell r="HN212">
            <v>15653</v>
          </cell>
          <cell r="HO212">
            <v>3475</v>
          </cell>
          <cell r="HP212">
            <v>4688</v>
          </cell>
          <cell r="HQ212">
            <v>3866</v>
          </cell>
          <cell r="HR212">
            <v>3604</v>
          </cell>
          <cell r="HS212">
            <v>14389</v>
          </cell>
          <cell r="HT212">
            <v>2525</v>
          </cell>
          <cell r="HU212">
            <v>16484</v>
          </cell>
          <cell r="HV212">
            <v>6638</v>
          </cell>
          <cell r="HW212">
            <v>5266</v>
          </cell>
          <cell r="HX212">
            <v>4143</v>
          </cell>
          <cell r="HY212">
            <v>5946</v>
          </cell>
          <cell r="HZ212">
            <v>6247</v>
          </cell>
          <cell r="IA212">
            <v>28158</v>
          </cell>
          <cell r="IB212">
            <v>5836</v>
          </cell>
          <cell r="IC212">
            <v>316</v>
          </cell>
          <cell r="ID212">
            <v>3705</v>
          </cell>
          <cell r="IE212">
            <v>9862</v>
          </cell>
          <cell r="IF212">
            <v>6938</v>
          </cell>
          <cell r="IG212">
            <v>5924</v>
          </cell>
          <cell r="IH212">
            <v>15416</v>
          </cell>
          <cell r="II212">
            <v>28324</v>
          </cell>
          <cell r="IJ212">
            <v>15190</v>
          </cell>
          <cell r="IK212">
            <v>17232</v>
          </cell>
          <cell r="IL212">
            <v>9142</v>
          </cell>
          <cell r="IM212">
            <v>6127</v>
          </cell>
          <cell r="IN212">
            <v>1749</v>
          </cell>
          <cell r="IO212">
            <v>2485</v>
          </cell>
          <cell r="IP212">
            <v>7811</v>
          </cell>
          <cell r="IQ212">
            <v>18148</v>
          </cell>
        </row>
        <row r="213">
          <cell r="B213">
            <v>8541</v>
          </cell>
          <cell r="C213">
            <v>1460</v>
          </cell>
          <cell r="D213">
            <v>10004</v>
          </cell>
          <cell r="E213">
            <v>3381</v>
          </cell>
          <cell r="F213">
            <v>4884</v>
          </cell>
          <cell r="G213">
            <v>3872</v>
          </cell>
          <cell r="H213">
            <v>3706</v>
          </cell>
          <cell r="I213">
            <v>14455</v>
          </cell>
          <cell r="J213">
            <v>2389</v>
          </cell>
          <cell r="K213">
            <v>16502</v>
          </cell>
          <cell r="L213">
            <v>6422</v>
          </cell>
          <cell r="M213">
            <v>5348</v>
          </cell>
          <cell r="N213">
            <v>4270</v>
          </cell>
          <cell r="O213">
            <v>5569</v>
          </cell>
          <cell r="P213">
            <v>5909</v>
          </cell>
          <cell r="Q213">
            <v>27484</v>
          </cell>
          <cell r="R213">
            <v>5920</v>
          </cell>
          <cell r="S213">
            <v>347</v>
          </cell>
          <cell r="T213">
            <v>3649</v>
          </cell>
          <cell r="U213">
            <v>9916</v>
          </cell>
          <cell r="V213">
            <v>6861</v>
          </cell>
          <cell r="W213">
            <v>5641</v>
          </cell>
          <cell r="X213">
            <v>14720</v>
          </cell>
          <cell r="Y213">
            <v>27240</v>
          </cell>
          <cell r="Z213">
            <v>14486</v>
          </cell>
          <cell r="AA213">
            <v>15678</v>
          </cell>
          <cell r="AB213">
            <v>8645</v>
          </cell>
          <cell r="AC213">
            <v>6063</v>
          </cell>
          <cell r="AD213">
            <v>1728</v>
          </cell>
          <cell r="AE213">
            <v>2542</v>
          </cell>
          <cell r="AF213">
            <v>7450</v>
          </cell>
          <cell r="AG213">
            <v>17743</v>
          </cell>
          <cell r="AH213">
            <v>4116</v>
          </cell>
          <cell r="AI213">
            <v>4771</v>
          </cell>
          <cell r="AJ213">
            <v>8839</v>
          </cell>
          <cell r="AK213">
            <v>21148</v>
          </cell>
          <cell r="AL213">
            <v>8127</v>
          </cell>
          <cell r="AM213">
            <v>29308</v>
          </cell>
          <cell r="AN213">
            <v>1396</v>
          </cell>
          <cell r="AO213">
            <v>7291</v>
          </cell>
          <cell r="AP213">
            <v>8706</v>
          </cell>
          <cell r="AQ213">
            <v>3751</v>
          </cell>
          <cell r="AR213">
            <v>18289</v>
          </cell>
          <cell r="AS213">
            <v>21782</v>
          </cell>
          <cell r="AT213">
            <v>11463</v>
          </cell>
          <cell r="AU213">
            <v>19790</v>
          </cell>
          <cell r="AV213">
            <v>17974</v>
          </cell>
          <cell r="AW213">
            <v>22377</v>
          </cell>
          <cell r="AX213">
            <v>2967</v>
          </cell>
          <cell r="AY213">
            <v>6776</v>
          </cell>
          <cell r="AZ213">
            <v>32744</v>
          </cell>
          <cell r="BA213">
            <v>327230</v>
          </cell>
          <cell r="BB213">
            <v>26296</v>
          </cell>
          <cell r="BC213">
            <v>-564</v>
          </cell>
          <cell r="BD213">
            <v>352768</v>
          </cell>
          <cell r="BE213">
            <v>-2</v>
          </cell>
          <cell r="BF213">
            <v>-1.2</v>
          </cell>
          <cell r="BG213">
            <v>-1.8</v>
          </cell>
          <cell r="BH213">
            <v>1.5</v>
          </cell>
          <cell r="BI213">
            <v>5.0999999999999996</v>
          </cell>
          <cell r="BJ213">
            <v>0.5</v>
          </cell>
          <cell r="BK213">
            <v>3.3</v>
          </cell>
          <cell r="BL213">
            <v>2.6</v>
          </cell>
          <cell r="BM213">
            <v>0.3</v>
          </cell>
          <cell r="BN213">
            <v>2.5</v>
          </cell>
          <cell r="BO213">
            <v>-0.1</v>
          </cell>
          <cell r="BP213">
            <v>0</v>
          </cell>
          <cell r="BQ213">
            <v>4.3</v>
          </cell>
          <cell r="BR213">
            <v>1.7</v>
          </cell>
          <cell r="BS213">
            <v>0.5</v>
          </cell>
          <cell r="BT213">
            <v>1.4</v>
          </cell>
          <cell r="BU213">
            <v>0.2</v>
          </cell>
          <cell r="BV213">
            <v>1.8</v>
          </cell>
          <cell r="BW213">
            <v>1.6</v>
          </cell>
          <cell r="BX213">
            <v>0.6</v>
          </cell>
          <cell r="BY213">
            <v>4.8</v>
          </cell>
          <cell r="BZ213">
            <v>-2.5</v>
          </cell>
          <cell r="CA213">
            <v>1.4</v>
          </cell>
          <cell r="CB213">
            <v>1.3</v>
          </cell>
          <cell r="CC213">
            <v>0</v>
          </cell>
          <cell r="CD213">
            <v>0.4</v>
          </cell>
          <cell r="CE213">
            <v>-0.1</v>
          </cell>
          <cell r="CF213">
            <v>1.2</v>
          </cell>
          <cell r="CG213">
            <v>2.1</v>
          </cell>
          <cell r="CH213">
            <v>1.5</v>
          </cell>
          <cell r="CI213">
            <v>-0.1</v>
          </cell>
          <cell r="CJ213">
            <v>0.8</v>
          </cell>
          <cell r="CK213">
            <v>1.5</v>
          </cell>
          <cell r="CL213">
            <v>1.2</v>
          </cell>
          <cell r="CM213">
            <v>1.4</v>
          </cell>
          <cell r="CN213">
            <v>0.1</v>
          </cell>
          <cell r="CO213">
            <v>0.3</v>
          </cell>
          <cell r="CP213">
            <v>0.2</v>
          </cell>
          <cell r="CQ213">
            <v>8.1999999999999993</v>
          </cell>
          <cell r="CR213">
            <v>-2.6</v>
          </cell>
          <cell r="CS213">
            <v>-0.6</v>
          </cell>
          <cell r="CT213">
            <v>3.8</v>
          </cell>
          <cell r="CU213">
            <v>1.5</v>
          </cell>
          <cell r="CV213">
            <v>1.9</v>
          </cell>
          <cell r="CW213">
            <v>0.8</v>
          </cell>
          <cell r="CX213">
            <v>1.4</v>
          </cell>
          <cell r="CY213">
            <v>0.5</v>
          </cell>
          <cell r="CZ213">
            <v>0.6</v>
          </cell>
          <cell r="DA213">
            <v>-0.8</v>
          </cell>
          <cell r="DB213">
            <v>0.5</v>
          </cell>
          <cell r="DC213">
            <v>0.4</v>
          </cell>
          <cell r="DD213">
            <v>0.9</v>
          </cell>
          <cell r="DE213">
            <v>0.3</v>
          </cell>
          <cell r="DF213">
            <v>0.6</v>
          </cell>
          <cell r="DG213">
            <v>8218</v>
          </cell>
          <cell r="DH213">
            <v>1458</v>
          </cell>
          <cell r="DI213">
            <v>9685</v>
          </cell>
          <cell r="DJ213">
            <v>3327</v>
          </cell>
          <cell r="DK213">
            <v>4926</v>
          </cell>
          <cell r="DL213">
            <v>3967</v>
          </cell>
          <cell r="DM213">
            <v>3773</v>
          </cell>
          <cell r="DN213">
            <v>14524</v>
          </cell>
          <cell r="DO213">
            <v>2371</v>
          </cell>
          <cell r="DP213">
            <v>16574</v>
          </cell>
          <cell r="DQ213">
            <v>6581</v>
          </cell>
          <cell r="DR213">
            <v>5498</v>
          </cell>
          <cell r="DS213">
            <v>4352</v>
          </cell>
          <cell r="DT213">
            <v>5306</v>
          </cell>
          <cell r="DU213">
            <v>5980</v>
          </cell>
          <cell r="DV213">
            <v>27650</v>
          </cell>
          <cell r="DW213">
            <v>5881</v>
          </cell>
          <cell r="DX213">
            <v>344</v>
          </cell>
          <cell r="DY213">
            <v>3653</v>
          </cell>
          <cell r="DZ213">
            <v>9867</v>
          </cell>
          <cell r="EA213">
            <v>6869</v>
          </cell>
          <cell r="EB213">
            <v>5590</v>
          </cell>
          <cell r="EC213">
            <v>14579</v>
          </cell>
          <cell r="ED213">
            <v>27065</v>
          </cell>
          <cell r="EE213">
            <v>14469</v>
          </cell>
          <cell r="EF213">
            <v>15628</v>
          </cell>
          <cell r="EG213">
            <v>8615</v>
          </cell>
          <cell r="EH213">
            <v>6178</v>
          </cell>
          <cell r="EI213">
            <v>1724</v>
          </cell>
          <cell r="EJ213">
            <v>2523</v>
          </cell>
          <cell r="EK213">
            <v>7636</v>
          </cell>
          <cell r="EL213">
            <v>18025</v>
          </cell>
          <cell r="EM213">
            <v>4098</v>
          </cell>
          <cell r="EN213">
            <v>4684</v>
          </cell>
          <cell r="EO213">
            <v>8740</v>
          </cell>
          <cell r="EP213">
            <v>21187</v>
          </cell>
          <cell r="EQ213">
            <v>8318</v>
          </cell>
          <cell r="ER213">
            <v>29567</v>
          </cell>
          <cell r="ES213">
            <v>1347</v>
          </cell>
          <cell r="ET213">
            <v>7300</v>
          </cell>
          <cell r="EU213">
            <v>8662</v>
          </cell>
          <cell r="EV213">
            <v>3721</v>
          </cell>
          <cell r="EW213">
            <v>18314</v>
          </cell>
          <cell r="EX213">
            <v>21763</v>
          </cell>
          <cell r="EY213">
            <v>11462</v>
          </cell>
          <cell r="EZ213">
            <v>19904</v>
          </cell>
          <cell r="FA213">
            <v>17983</v>
          </cell>
          <cell r="FB213">
            <v>22327</v>
          </cell>
          <cell r="FC213">
            <v>2932</v>
          </cell>
          <cell r="FD213">
            <v>6812</v>
          </cell>
          <cell r="FE213">
            <v>32734</v>
          </cell>
          <cell r="FF213">
            <v>327346</v>
          </cell>
          <cell r="FG213">
            <v>26111</v>
          </cell>
          <cell r="FH213">
            <v>-539</v>
          </cell>
          <cell r="FI213">
            <v>352747</v>
          </cell>
          <cell r="FJ213">
            <v>-8.1999999999999993</v>
          </cell>
          <cell r="FK213">
            <v>-2.1</v>
          </cell>
          <cell r="FL213">
            <v>-7.2</v>
          </cell>
          <cell r="FM213">
            <v>-0.9</v>
          </cell>
          <cell r="FN213">
            <v>8</v>
          </cell>
          <cell r="FO213">
            <v>4.8</v>
          </cell>
          <cell r="FP213">
            <v>9.4</v>
          </cell>
          <cell r="FQ213">
            <v>4.3</v>
          </cell>
          <cell r="FR213">
            <v>-3.1</v>
          </cell>
          <cell r="FS213">
            <v>3.9</v>
          </cell>
          <cell r="FT213">
            <v>4.4000000000000004</v>
          </cell>
          <cell r="FU213">
            <v>3.4</v>
          </cell>
          <cell r="FV213">
            <v>8</v>
          </cell>
          <cell r="FW213">
            <v>-8.6</v>
          </cell>
          <cell r="FX213">
            <v>0.1</v>
          </cell>
          <cell r="FY213">
            <v>1.2</v>
          </cell>
          <cell r="FZ213">
            <v>-1.9</v>
          </cell>
          <cell r="GA213">
            <v>1.8</v>
          </cell>
          <cell r="GB213">
            <v>-1.7</v>
          </cell>
          <cell r="GC213">
            <v>-2</v>
          </cell>
          <cell r="GD213">
            <v>3.9</v>
          </cell>
          <cell r="GE213">
            <v>-1.7</v>
          </cell>
          <cell r="GF213">
            <v>0.5</v>
          </cell>
          <cell r="GG213">
            <v>0.8</v>
          </cell>
          <cell r="GH213">
            <v>-1.5</v>
          </cell>
          <cell r="GI213">
            <v>-0.2</v>
          </cell>
          <cell r="GJ213">
            <v>-1</v>
          </cell>
          <cell r="GK213">
            <v>4.7</v>
          </cell>
          <cell r="GL213">
            <v>1.9</v>
          </cell>
          <cell r="GM213">
            <v>2.4</v>
          </cell>
          <cell r="GN213">
            <v>3.2</v>
          </cell>
          <cell r="GO213">
            <v>3.5</v>
          </cell>
          <cell r="GP213">
            <v>0.2</v>
          </cell>
          <cell r="GQ213">
            <v>-3.4</v>
          </cell>
          <cell r="GR213">
            <v>-1.6</v>
          </cell>
          <cell r="GS213">
            <v>0.2</v>
          </cell>
          <cell r="GT213">
            <v>5.4</v>
          </cell>
          <cell r="GU213">
            <v>2</v>
          </cell>
          <cell r="GV213">
            <v>3.7</v>
          </cell>
          <cell r="GW213">
            <v>-1.1000000000000001</v>
          </cell>
          <cell r="GX213">
            <v>-0.1</v>
          </cell>
          <cell r="GY213">
            <v>6.6</v>
          </cell>
          <cell r="GZ213">
            <v>1.9</v>
          </cell>
          <cell r="HA213">
            <v>2.9</v>
          </cell>
          <cell r="HB213">
            <v>1.8</v>
          </cell>
          <cell r="HC213">
            <v>2.5</v>
          </cell>
          <cell r="HD213">
            <v>0.5</v>
          </cell>
          <cell r="HE213">
            <v>-0.2</v>
          </cell>
          <cell r="HF213">
            <v>-2</v>
          </cell>
          <cell r="HG213">
            <v>-0.3</v>
          </cell>
          <cell r="HH213">
            <v>0.4</v>
          </cell>
          <cell r="HI213">
            <v>0.9</v>
          </cell>
          <cell r="HJ213">
            <v>-0.6</v>
          </cell>
          <cell r="HK213">
            <v>0.5</v>
          </cell>
          <cell r="HL213">
            <v>8406</v>
          </cell>
          <cell r="HM213">
            <v>1458</v>
          </cell>
          <cell r="HN213">
            <v>9873</v>
          </cell>
          <cell r="HO213">
            <v>3014</v>
          </cell>
          <cell r="HP213">
            <v>4613</v>
          </cell>
          <cell r="HQ213">
            <v>3700</v>
          </cell>
          <cell r="HR213">
            <v>3571</v>
          </cell>
          <cell r="HS213">
            <v>13455</v>
          </cell>
          <cell r="HT213">
            <v>2290</v>
          </cell>
          <cell r="HU213">
            <v>15389</v>
          </cell>
          <cell r="HV213">
            <v>6509</v>
          </cell>
          <cell r="HW213">
            <v>5409</v>
          </cell>
          <cell r="HX213">
            <v>4145</v>
          </cell>
          <cell r="HY213">
            <v>4845</v>
          </cell>
          <cell r="HZ213">
            <v>5507</v>
          </cell>
          <cell r="IA213">
            <v>26315</v>
          </cell>
          <cell r="IB213">
            <v>5927</v>
          </cell>
          <cell r="IC213">
            <v>310</v>
          </cell>
          <cell r="ID213">
            <v>3707</v>
          </cell>
          <cell r="IE213">
            <v>9952</v>
          </cell>
          <cell r="IF213">
            <v>6236</v>
          </cell>
          <cell r="IG213">
            <v>5188</v>
          </cell>
          <cell r="IH213">
            <v>13422</v>
          </cell>
          <cell r="II213">
            <v>24861</v>
          </cell>
          <cell r="IJ213">
            <v>13873</v>
          </cell>
          <cell r="IK213">
            <v>15011</v>
          </cell>
          <cell r="IL213">
            <v>8483</v>
          </cell>
          <cell r="IM213">
            <v>5860</v>
          </cell>
          <cell r="IN213">
            <v>1675</v>
          </cell>
          <cell r="IO213">
            <v>2435</v>
          </cell>
          <cell r="IP213">
            <v>7445</v>
          </cell>
          <cell r="IQ213">
            <v>17387</v>
          </cell>
        </row>
        <row r="214">
          <cell r="B214">
            <v>8507</v>
          </cell>
          <cell r="C214">
            <v>1463</v>
          </cell>
          <cell r="D214">
            <v>9974</v>
          </cell>
          <cell r="E214">
            <v>3349</v>
          </cell>
          <cell r="F214">
            <v>5105</v>
          </cell>
          <cell r="G214">
            <v>3826</v>
          </cell>
          <cell r="H214">
            <v>3872</v>
          </cell>
          <cell r="I214">
            <v>14666</v>
          </cell>
          <cell r="J214">
            <v>2420</v>
          </cell>
          <cell r="K214">
            <v>16741</v>
          </cell>
          <cell r="L214">
            <v>6382</v>
          </cell>
          <cell r="M214">
            <v>5296</v>
          </cell>
          <cell r="N214">
            <v>4412</v>
          </cell>
          <cell r="O214">
            <v>5534</v>
          </cell>
          <cell r="P214">
            <v>5851</v>
          </cell>
          <cell r="Q214">
            <v>27490</v>
          </cell>
          <cell r="R214">
            <v>5919</v>
          </cell>
          <cell r="S214">
            <v>359</v>
          </cell>
          <cell r="T214">
            <v>3651</v>
          </cell>
          <cell r="U214">
            <v>9922</v>
          </cell>
          <cell r="V214">
            <v>6959</v>
          </cell>
          <cell r="W214">
            <v>5505</v>
          </cell>
          <cell r="X214">
            <v>14948</v>
          </cell>
          <cell r="Y214">
            <v>27406</v>
          </cell>
          <cell r="Z214">
            <v>14296</v>
          </cell>
          <cell r="AA214">
            <v>15764</v>
          </cell>
          <cell r="AB214">
            <v>8660</v>
          </cell>
          <cell r="AC214">
            <v>6053</v>
          </cell>
          <cell r="AD214">
            <v>1772</v>
          </cell>
          <cell r="AE214">
            <v>2613</v>
          </cell>
          <cell r="AF214">
            <v>7386</v>
          </cell>
          <cell r="AG214">
            <v>17781</v>
          </cell>
          <cell r="AH214">
            <v>4154</v>
          </cell>
          <cell r="AI214">
            <v>4799</v>
          </cell>
          <cell r="AJ214">
            <v>8907</v>
          </cell>
          <cell r="AK214">
            <v>21178</v>
          </cell>
          <cell r="AL214">
            <v>8198</v>
          </cell>
          <cell r="AM214">
            <v>29430</v>
          </cell>
          <cell r="AN214">
            <v>1449</v>
          </cell>
          <cell r="AO214">
            <v>7221</v>
          </cell>
          <cell r="AP214">
            <v>8695</v>
          </cell>
          <cell r="AQ214">
            <v>4028</v>
          </cell>
          <cell r="AR214">
            <v>18565</v>
          </cell>
          <cell r="AS214">
            <v>22388</v>
          </cell>
          <cell r="AT214">
            <v>11733</v>
          </cell>
          <cell r="AU214">
            <v>19924</v>
          </cell>
          <cell r="AV214">
            <v>18033</v>
          </cell>
          <cell r="AW214">
            <v>22383</v>
          </cell>
          <cell r="AX214">
            <v>2964</v>
          </cell>
          <cell r="AY214">
            <v>6806</v>
          </cell>
          <cell r="AZ214">
            <v>33001</v>
          </cell>
          <cell r="BA214">
            <v>329302</v>
          </cell>
          <cell r="BB214">
            <v>26511</v>
          </cell>
          <cell r="BC214">
            <v>-392</v>
          </cell>
          <cell r="BD214">
            <v>355218</v>
          </cell>
          <cell r="BE214">
            <v>-0.4</v>
          </cell>
          <cell r="BF214">
            <v>0.2</v>
          </cell>
          <cell r="BG214">
            <v>-0.3</v>
          </cell>
          <cell r="BH214">
            <v>-1</v>
          </cell>
          <cell r="BI214">
            <v>4.5</v>
          </cell>
          <cell r="BJ214">
            <v>-1.2</v>
          </cell>
          <cell r="BK214">
            <v>4.5</v>
          </cell>
          <cell r="BL214">
            <v>1.5</v>
          </cell>
          <cell r="BM214">
            <v>1.3</v>
          </cell>
          <cell r="BN214">
            <v>1.4</v>
          </cell>
          <cell r="BO214">
            <v>-0.6</v>
          </cell>
          <cell r="BP214">
            <v>-1</v>
          </cell>
          <cell r="BQ214">
            <v>3.3</v>
          </cell>
          <cell r="BR214">
            <v>-0.6</v>
          </cell>
          <cell r="BS214">
            <v>-1</v>
          </cell>
          <cell r="BT214">
            <v>0</v>
          </cell>
          <cell r="BU214">
            <v>0</v>
          </cell>
          <cell r="BV214">
            <v>3.5</v>
          </cell>
          <cell r="BW214">
            <v>0</v>
          </cell>
          <cell r="BX214">
            <v>0.1</v>
          </cell>
          <cell r="BY214">
            <v>1.4</v>
          </cell>
          <cell r="BZ214">
            <v>-2.4</v>
          </cell>
          <cell r="CA214">
            <v>1.6</v>
          </cell>
          <cell r="CB214">
            <v>0.6</v>
          </cell>
          <cell r="CC214">
            <v>-1.3</v>
          </cell>
          <cell r="CD214">
            <v>0.5</v>
          </cell>
          <cell r="CE214">
            <v>0.2</v>
          </cell>
          <cell r="CF214">
            <v>-0.2</v>
          </cell>
          <cell r="CG214">
            <v>2.6</v>
          </cell>
          <cell r="CH214">
            <v>2.8</v>
          </cell>
          <cell r="CI214">
            <v>-0.9</v>
          </cell>
          <cell r="CJ214">
            <v>0.2</v>
          </cell>
          <cell r="CK214">
            <v>0.9</v>
          </cell>
          <cell r="CL214">
            <v>0.6</v>
          </cell>
          <cell r="CM214">
            <v>0.8</v>
          </cell>
          <cell r="CN214">
            <v>0.1</v>
          </cell>
          <cell r="CO214">
            <v>0.9</v>
          </cell>
          <cell r="CP214">
            <v>0.4</v>
          </cell>
          <cell r="CQ214">
            <v>3.8</v>
          </cell>
          <cell r="CR214">
            <v>-1</v>
          </cell>
          <cell r="CS214">
            <v>-0.1</v>
          </cell>
          <cell r="CT214">
            <v>7.4</v>
          </cell>
          <cell r="CU214">
            <v>1.5</v>
          </cell>
          <cell r="CV214">
            <v>2.8</v>
          </cell>
          <cell r="CW214">
            <v>2.4</v>
          </cell>
          <cell r="CX214">
            <v>0.7</v>
          </cell>
          <cell r="CY214">
            <v>0.3</v>
          </cell>
          <cell r="CZ214">
            <v>0</v>
          </cell>
          <cell r="DA214">
            <v>-0.1</v>
          </cell>
          <cell r="DB214">
            <v>0.4</v>
          </cell>
          <cell r="DC214">
            <v>0.8</v>
          </cell>
          <cell r="DD214">
            <v>0.6</v>
          </cell>
          <cell r="DE214">
            <v>0.8</v>
          </cell>
          <cell r="DF214">
            <v>0.7</v>
          </cell>
          <cell r="DG214">
            <v>8527</v>
          </cell>
          <cell r="DH214">
            <v>1418</v>
          </cell>
          <cell r="DI214">
            <v>9945</v>
          </cell>
          <cell r="DJ214">
            <v>3384</v>
          </cell>
          <cell r="DK214">
            <v>5080</v>
          </cell>
          <cell r="DL214">
            <v>3796</v>
          </cell>
          <cell r="DM214">
            <v>3853</v>
          </cell>
          <cell r="DN214">
            <v>14662</v>
          </cell>
          <cell r="DO214">
            <v>2423</v>
          </cell>
          <cell r="DP214">
            <v>16737</v>
          </cell>
          <cell r="DQ214">
            <v>6297</v>
          </cell>
          <cell r="DR214">
            <v>5243</v>
          </cell>
          <cell r="DS214">
            <v>4409</v>
          </cell>
          <cell r="DT214">
            <v>5636</v>
          </cell>
          <cell r="DU214">
            <v>5763</v>
          </cell>
          <cell r="DV214">
            <v>27387</v>
          </cell>
          <cell r="DW214">
            <v>5923</v>
          </cell>
          <cell r="DX214">
            <v>357</v>
          </cell>
          <cell r="DY214">
            <v>3624</v>
          </cell>
          <cell r="DZ214">
            <v>9899</v>
          </cell>
          <cell r="EA214">
            <v>6994</v>
          </cell>
          <cell r="EB214">
            <v>5702</v>
          </cell>
          <cell r="EC214">
            <v>15154</v>
          </cell>
          <cell r="ED214">
            <v>27849</v>
          </cell>
          <cell r="EE214">
            <v>14269</v>
          </cell>
          <cell r="EF214">
            <v>15792</v>
          </cell>
          <cell r="EG214">
            <v>8671</v>
          </cell>
          <cell r="EH214">
            <v>6014</v>
          </cell>
          <cell r="EI214">
            <v>1777</v>
          </cell>
          <cell r="EJ214">
            <v>2617</v>
          </cell>
          <cell r="EK214">
            <v>7247</v>
          </cell>
          <cell r="EL214">
            <v>17605</v>
          </cell>
          <cell r="EM214">
            <v>4152</v>
          </cell>
          <cell r="EN214">
            <v>4847</v>
          </cell>
          <cell r="EO214">
            <v>8951</v>
          </cell>
          <cell r="EP214">
            <v>21159</v>
          </cell>
          <cell r="EQ214">
            <v>8167</v>
          </cell>
          <cell r="ER214">
            <v>29385</v>
          </cell>
          <cell r="ES214">
            <v>1503</v>
          </cell>
          <cell r="ET214">
            <v>7170</v>
          </cell>
          <cell r="EU214">
            <v>8698</v>
          </cell>
          <cell r="EV214">
            <v>4093</v>
          </cell>
          <cell r="EW214">
            <v>18713</v>
          </cell>
          <cell r="EX214">
            <v>22619</v>
          </cell>
          <cell r="EY214">
            <v>11737</v>
          </cell>
          <cell r="EZ214">
            <v>20107</v>
          </cell>
          <cell r="FA214">
            <v>18051</v>
          </cell>
          <cell r="FB214">
            <v>22436</v>
          </cell>
          <cell r="FC214">
            <v>2991</v>
          </cell>
          <cell r="FD214">
            <v>6720</v>
          </cell>
          <cell r="FE214">
            <v>32980</v>
          </cell>
          <cell r="FF214">
            <v>329864</v>
          </cell>
          <cell r="FG214">
            <v>26656</v>
          </cell>
          <cell r="FH214">
            <v>-1218</v>
          </cell>
          <cell r="FI214">
            <v>355089</v>
          </cell>
          <cell r="FJ214">
            <v>3.8</v>
          </cell>
          <cell r="FK214">
            <v>-2.7</v>
          </cell>
          <cell r="FL214">
            <v>2.7</v>
          </cell>
          <cell r="FM214">
            <v>1.7</v>
          </cell>
          <cell r="FN214">
            <v>3.1</v>
          </cell>
          <cell r="FO214">
            <v>-4.3</v>
          </cell>
          <cell r="FP214">
            <v>2.1</v>
          </cell>
          <cell r="FQ214">
            <v>1</v>
          </cell>
          <cell r="FR214">
            <v>2.2000000000000002</v>
          </cell>
          <cell r="FS214">
            <v>1</v>
          </cell>
          <cell r="FT214">
            <v>-4.3</v>
          </cell>
          <cell r="FU214">
            <v>-4.5999999999999996</v>
          </cell>
          <cell r="FV214">
            <v>1.3</v>
          </cell>
          <cell r="FW214">
            <v>6.2</v>
          </cell>
          <cell r="FX214">
            <v>-3.6</v>
          </cell>
          <cell r="FY214">
            <v>-1</v>
          </cell>
          <cell r="FZ214">
            <v>0.7</v>
          </cell>
          <cell r="GA214">
            <v>3.9</v>
          </cell>
          <cell r="GB214">
            <v>-0.8</v>
          </cell>
          <cell r="GC214">
            <v>0.3</v>
          </cell>
          <cell r="GD214">
            <v>1.8</v>
          </cell>
          <cell r="GE214">
            <v>2</v>
          </cell>
          <cell r="GF214">
            <v>3.9</v>
          </cell>
          <cell r="GG214">
            <v>2.9</v>
          </cell>
          <cell r="GH214">
            <v>-1.4</v>
          </cell>
          <cell r="GI214">
            <v>1</v>
          </cell>
          <cell r="GJ214">
            <v>0.6</v>
          </cell>
          <cell r="GK214">
            <v>-2.7</v>
          </cell>
          <cell r="GL214">
            <v>3</v>
          </cell>
          <cell r="GM214">
            <v>3.7</v>
          </cell>
          <cell r="GN214">
            <v>-5.0999999999999996</v>
          </cell>
          <cell r="GO214">
            <v>-2.2999999999999998</v>
          </cell>
          <cell r="GP214">
            <v>1.3</v>
          </cell>
          <cell r="GQ214">
            <v>3.5</v>
          </cell>
          <cell r="GR214">
            <v>2.4</v>
          </cell>
          <cell r="GS214">
            <v>-0.1</v>
          </cell>
          <cell r="GT214">
            <v>-1.8</v>
          </cell>
          <cell r="GU214">
            <v>-0.6</v>
          </cell>
          <cell r="GV214">
            <v>11.6</v>
          </cell>
          <cell r="GW214">
            <v>-1.8</v>
          </cell>
          <cell r="GX214">
            <v>0.4</v>
          </cell>
          <cell r="GY214">
            <v>10</v>
          </cell>
          <cell r="GZ214">
            <v>2.2000000000000002</v>
          </cell>
          <cell r="HA214">
            <v>3.9</v>
          </cell>
          <cell r="HB214">
            <v>2.4</v>
          </cell>
          <cell r="HC214">
            <v>1</v>
          </cell>
          <cell r="HD214">
            <v>0.4</v>
          </cell>
          <cell r="HE214">
            <v>0.5</v>
          </cell>
          <cell r="HF214">
            <v>2</v>
          </cell>
          <cell r="HG214">
            <v>-1.3</v>
          </cell>
          <cell r="HH214">
            <v>0.8</v>
          </cell>
          <cell r="HI214">
            <v>0.8</v>
          </cell>
          <cell r="HJ214">
            <v>2.1</v>
          </cell>
          <cell r="HK214">
            <v>0.7</v>
          </cell>
          <cell r="HL214">
            <v>6524</v>
          </cell>
          <cell r="HM214">
            <v>1413</v>
          </cell>
          <cell r="HN214">
            <v>7973</v>
          </cell>
          <cell r="HO214">
            <v>3496</v>
          </cell>
          <cell r="HP214">
            <v>5133</v>
          </cell>
          <cell r="HQ214">
            <v>3903</v>
          </cell>
          <cell r="HR214">
            <v>3867</v>
          </cell>
          <cell r="HS214">
            <v>14963</v>
          </cell>
          <cell r="HT214">
            <v>2539</v>
          </cell>
          <cell r="HU214">
            <v>17108</v>
          </cell>
          <cell r="HV214">
            <v>6018</v>
          </cell>
          <cell r="HW214">
            <v>5222</v>
          </cell>
          <cell r="HX214">
            <v>4374</v>
          </cell>
          <cell r="HY214">
            <v>5757</v>
          </cell>
          <cell r="HZ214">
            <v>5765</v>
          </cell>
          <cell r="IA214">
            <v>27182</v>
          </cell>
          <cell r="IB214">
            <v>5889</v>
          </cell>
          <cell r="IC214">
            <v>376</v>
          </cell>
          <cell r="ID214">
            <v>3625</v>
          </cell>
          <cell r="IE214">
            <v>9897</v>
          </cell>
          <cell r="IF214">
            <v>7017</v>
          </cell>
          <cell r="IG214">
            <v>6067</v>
          </cell>
          <cell r="IH214">
            <v>15109</v>
          </cell>
          <cell r="II214">
            <v>28176</v>
          </cell>
          <cell r="IJ214">
            <v>14232</v>
          </cell>
          <cell r="IK214">
            <v>15160</v>
          </cell>
          <cell r="IL214">
            <v>8351</v>
          </cell>
          <cell r="IM214">
            <v>6072</v>
          </cell>
          <cell r="IN214">
            <v>1706</v>
          </cell>
          <cell r="IO214">
            <v>2572</v>
          </cell>
          <cell r="IP214">
            <v>7016</v>
          </cell>
          <cell r="IQ214">
            <v>17308</v>
          </cell>
        </row>
        <row r="215">
          <cell r="B215">
            <v>8728</v>
          </cell>
          <cell r="C215">
            <v>1483</v>
          </cell>
          <cell r="D215">
            <v>10213</v>
          </cell>
          <cell r="E215">
            <v>3213</v>
          </cell>
          <cell r="F215">
            <v>5182</v>
          </cell>
          <cell r="G215">
            <v>3794</v>
          </cell>
          <cell r="H215">
            <v>3986</v>
          </cell>
          <cell r="I215">
            <v>14615</v>
          </cell>
          <cell r="J215">
            <v>2422</v>
          </cell>
          <cell r="K215">
            <v>16688</v>
          </cell>
          <cell r="L215">
            <v>6286</v>
          </cell>
          <cell r="M215">
            <v>5235</v>
          </cell>
          <cell r="N215">
            <v>4382</v>
          </cell>
          <cell r="O215">
            <v>5500</v>
          </cell>
          <cell r="P215">
            <v>5740</v>
          </cell>
          <cell r="Q215">
            <v>27168</v>
          </cell>
          <cell r="R215">
            <v>5909</v>
          </cell>
          <cell r="S215">
            <v>369</v>
          </cell>
          <cell r="T215">
            <v>3664</v>
          </cell>
          <cell r="U215">
            <v>9940</v>
          </cell>
          <cell r="V215">
            <v>6782</v>
          </cell>
          <cell r="W215">
            <v>5505</v>
          </cell>
          <cell r="X215">
            <v>15213</v>
          </cell>
          <cell r="Y215">
            <v>27483</v>
          </cell>
          <cell r="Z215">
            <v>14169</v>
          </cell>
          <cell r="AA215">
            <v>15852</v>
          </cell>
          <cell r="AB215">
            <v>8692</v>
          </cell>
          <cell r="AC215">
            <v>5952</v>
          </cell>
          <cell r="AD215">
            <v>1804</v>
          </cell>
          <cell r="AE215">
            <v>2643</v>
          </cell>
          <cell r="AF215">
            <v>7415</v>
          </cell>
          <cell r="AG215">
            <v>17778</v>
          </cell>
          <cell r="AH215">
            <v>4147</v>
          </cell>
          <cell r="AI215">
            <v>4857</v>
          </cell>
          <cell r="AJ215">
            <v>8954</v>
          </cell>
          <cell r="AK215">
            <v>21249</v>
          </cell>
          <cell r="AL215">
            <v>8253</v>
          </cell>
          <cell r="AM215">
            <v>29544</v>
          </cell>
          <cell r="AN215">
            <v>1442</v>
          </cell>
          <cell r="AO215">
            <v>7254</v>
          </cell>
          <cell r="AP215">
            <v>8713</v>
          </cell>
          <cell r="AQ215">
            <v>4339</v>
          </cell>
          <cell r="AR215">
            <v>18774</v>
          </cell>
          <cell r="AS215">
            <v>22967</v>
          </cell>
          <cell r="AT215">
            <v>12094</v>
          </cell>
          <cell r="AU215">
            <v>19954</v>
          </cell>
          <cell r="AV215">
            <v>18064</v>
          </cell>
          <cell r="AW215">
            <v>22461</v>
          </cell>
          <cell r="AX215">
            <v>3006</v>
          </cell>
          <cell r="AY215">
            <v>6767</v>
          </cell>
          <cell r="AZ215">
            <v>33311</v>
          </cell>
          <cell r="BA215">
            <v>330750</v>
          </cell>
          <cell r="BB215">
            <v>26654</v>
          </cell>
          <cell r="BC215">
            <v>341</v>
          </cell>
          <cell r="BD215">
            <v>357535</v>
          </cell>
          <cell r="BE215">
            <v>2.6</v>
          </cell>
          <cell r="BF215">
            <v>1.3</v>
          </cell>
          <cell r="BG215">
            <v>2.4</v>
          </cell>
          <cell r="BH215">
            <v>-4</v>
          </cell>
          <cell r="BI215">
            <v>1.5</v>
          </cell>
          <cell r="BJ215">
            <v>-0.9</v>
          </cell>
          <cell r="BK215">
            <v>2.9</v>
          </cell>
          <cell r="BL215">
            <v>-0.3</v>
          </cell>
          <cell r="BM215">
            <v>0.1</v>
          </cell>
          <cell r="BN215">
            <v>-0.3</v>
          </cell>
          <cell r="BO215">
            <v>-1.5</v>
          </cell>
          <cell r="BP215">
            <v>-1.2</v>
          </cell>
          <cell r="BQ215">
            <v>-0.7</v>
          </cell>
          <cell r="BR215">
            <v>-0.6</v>
          </cell>
          <cell r="BS215">
            <v>-1.9</v>
          </cell>
          <cell r="BT215">
            <v>-1.2</v>
          </cell>
          <cell r="BU215">
            <v>-0.2</v>
          </cell>
          <cell r="BV215">
            <v>2.8</v>
          </cell>
          <cell r="BW215">
            <v>0.4</v>
          </cell>
          <cell r="BX215">
            <v>0.2</v>
          </cell>
          <cell r="BY215">
            <v>-2.5</v>
          </cell>
          <cell r="BZ215">
            <v>0</v>
          </cell>
          <cell r="CA215">
            <v>1.8</v>
          </cell>
          <cell r="CB215">
            <v>0.3</v>
          </cell>
          <cell r="CC215">
            <v>-0.9</v>
          </cell>
          <cell r="CD215">
            <v>0.6</v>
          </cell>
          <cell r="CE215">
            <v>0.4</v>
          </cell>
          <cell r="CF215">
            <v>-1.7</v>
          </cell>
          <cell r="CG215">
            <v>1.8</v>
          </cell>
          <cell r="CH215">
            <v>1.2</v>
          </cell>
          <cell r="CI215">
            <v>0.4</v>
          </cell>
          <cell r="CJ215">
            <v>0</v>
          </cell>
          <cell r="CK215">
            <v>-0.2</v>
          </cell>
          <cell r="CL215">
            <v>1.2</v>
          </cell>
          <cell r="CM215">
            <v>0.5</v>
          </cell>
          <cell r="CN215">
            <v>0.3</v>
          </cell>
          <cell r="CO215">
            <v>0.7</v>
          </cell>
          <cell r="CP215">
            <v>0.4</v>
          </cell>
          <cell r="CQ215">
            <v>-0.5</v>
          </cell>
          <cell r="CR215">
            <v>0.5</v>
          </cell>
          <cell r="CS215">
            <v>0.2</v>
          </cell>
          <cell r="CT215">
            <v>7.7</v>
          </cell>
          <cell r="CU215">
            <v>1.1000000000000001</v>
          </cell>
          <cell r="CV215">
            <v>2.6</v>
          </cell>
          <cell r="CW215">
            <v>3.1</v>
          </cell>
          <cell r="CX215">
            <v>0.2</v>
          </cell>
          <cell r="CY215">
            <v>0.2</v>
          </cell>
          <cell r="CZ215">
            <v>0.3</v>
          </cell>
          <cell r="DA215">
            <v>1.4</v>
          </cell>
          <cell r="DB215">
            <v>-0.6</v>
          </cell>
          <cell r="DC215">
            <v>0.9</v>
          </cell>
          <cell r="DD215">
            <v>0.4</v>
          </cell>
          <cell r="DE215">
            <v>0.5</v>
          </cell>
          <cell r="DF215">
            <v>0.7</v>
          </cell>
          <cell r="DG215">
            <v>8744</v>
          </cell>
          <cell r="DH215">
            <v>1528</v>
          </cell>
          <cell r="DI215">
            <v>10277</v>
          </cell>
          <cell r="DJ215">
            <v>3295</v>
          </cell>
          <cell r="DK215">
            <v>5274</v>
          </cell>
          <cell r="DL215">
            <v>3714</v>
          </cell>
          <cell r="DM215">
            <v>4010</v>
          </cell>
          <cell r="DN215">
            <v>14746</v>
          </cell>
          <cell r="DO215">
            <v>2404</v>
          </cell>
          <cell r="DP215">
            <v>16811</v>
          </cell>
          <cell r="DQ215">
            <v>6323</v>
          </cell>
          <cell r="DR215">
            <v>5083</v>
          </cell>
          <cell r="DS215">
            <v>4441</v>
          </cell>
          <cell r="DT215">
            <v>5479</v>
          </cell>
          <cell r="DU215">
            <v>5779</v>
          </cell>
          <cell r="DV215">
            <v>27164</v>
          </cell>
          <cell r="DW215">
            <v>5928</v>
          </cell>
          <cell r="DX215">
            <v>375</v>
          </cell>
          <cell r="DY215">
            <v>3642</v>
          </cell>
          <cell r="DZ215">
            <v>9945</v>
          </cell>
          <cell r="EA215">
            <v>6866</v>
          </cell>
          <cell r="EB215">
            <v>5316</v>
          </cell>
          <cell r="EC215">
            <v>15046</v>
          </cell>
          <cell r="ED215">
            <v>27198</v>
          </cell>
          <cell r="EE215">
            <v>14135</v>
          </cell>
          <cell r="EF215">
            <v>15843</v>
          </cell>
          <cell r="EG215">
            <v>8681</v>
          </cell>
          <cell r="EH215">
            <v>5983</v>
          </cell>
          <cell r="EI215">
            <v>1814</v>
          </cell>
          <cell r="EJ215">
            <v>2695</v>
          </cell>
          <cell r="EK215">
            <v>7380</v>
          </cell>
          <cell r="EL215">
            <v>17831</v>
          </cell>
          <cell r="EM215">
            <v>4185</v>
          </cell>
          <cell r="EN215">
            <v>4814</v>
          </cell>
          <cell r="EO215">
            <v>8952</v>
          </cell>
          <cell r="EP215">
            <v>21198</v>
          </cell>
          <cell r="EQ215">
            <v>8227</v>
          </cell>
          <cell r="ER215">
            <v>29459</v>
          </cell>
          <cell r="ES215">
            <v>1469</v>
          </cell>
          <cell r="ET215">
            <v>7320</v>
          </cell>
          <cell r="EU215">
            <v>8815</v>
          </cell>
          <cell r="EV215">
            <v>4253</v>
          </cell>
          <cell r="EW215">
            <v>18504</v>
          </cell>
          <cell r="EX215">
            <v>22610</v>
          </cell>
          <cell r="EY215">
            <v>12009</v>
          </cell>
          <cell r="EZ215">
            <v>19771</v>
          </cell>
          <cell r="FA215">
            <v>18048</v>
          </cell>
          <cell r="FB215">
            <v>22364</v>
          </cell>
          <cell r="FC215">
            <v>2992</v>
          </cell>
          <cell r="FD215">
            <v>6842</v>
          </cell>
          <cell r="FE215">
            <v>33334</v>
          </cell>
          <cell r="FF215">
            <v>329961</v>
          </cell>
          <cell r="FG215">
            <v>26664</v>
          </cell>
          <cell r="FH215">
            <v>803</v>
          </cell>
          <cell r="FI215">
            <v>357212</v>
          </cell>
          <cell r="FJ215">
            <v>2.5</v>
          </cell>
          <cell r="FK215">
            <v>7.7</v>
          </cell>
          <cell r="FL215">
            <v>3.3</v>
          </cell>
          <cell r="FM215">
            <v>-2.6</v>
          </cell>
          <cell r="FN215">
            <v>3.8</v>
          </cell>
          <cell r="FO215">
            <v>-2.2000000000000002</v>
          </cell>
          <cell r="FP215">
            <v>4.0999999999999996</v>
          </cell>
          <cell r="FQ215">
            <v>0.6</v>
          </cell>
          <cell r="FR215">
            <v>-0.8</v>
          </cell>
          <cell r="FS215">
            <v>0.4</v>
          </cell>
          <cell r="FT215">
            <v>0.4</v>
          </cell>
          <cell r="FU215">
            <v>-3.1</v>
          </cell>
          <cell r="FV215">
            <v>0.7</v>
          </cell>
          <cell r="FW215">
            <v>-2.8</v>
          </cell>
          <cell r="FX215">
            <v>0.3</v>
          </cell>
          <cell r="FY215">
            <v>-0.8</v>
          </cell>
          <cell r="FZ215">
            <v>0.1</v>
          </cell>
          <cell r="GA215">
            <v>4.8</v>
          </cell>
          <cell r="GB215">
            <v>0.5</v>
          </cell>
          <cell r="GC215">
            <v>0.5</v>
          </cell>
          <cell r="GD215">
            <v>-1.8</v>
          </cell>
          <cell r="GE215">
            <v>-6.8</v>
          </cell>
          <cell r="GF215">
            <v>-0.7</v>
          </cell>
          <cell r="GG215">
            <v>-2.2999999999999998</v>
          </cell>
          <cell r="GH215">
            <v>-0.9</v>
          </cell>
          <cell r="GI215">
            <v>0.3</v>
          </cell>
          <cell r="GJ215">
            <v>0.1</v>
          </cell>
          <cell r="GK215">
            <v>-0.5</v>
          </cell>
          <cell r="GL215">
            <v>2.1</v>
          </cell>
          <cell r="GM215">
            <v>3</v>
          </cell>
          <cell r="GN215">
            <v>1.8</v>
          </cell>
          <cell r="GO215">
            <v>1.3</v>
          </cell>
          <cell r="GP215">
            <v>0.8</v>
          </cell>
          <cell r="GQ215">
            <v>-0.7</v>
          </cell>
          <cell r="GR215">
            <v>0</v>
          </cell>
          <cell r="GS215">
            <v>0.2</v>
          </cell>
          <cell r="GT215">
            <v>0.7</v>
          </cell>
          <cell r="GU215">
            <v>0.3</v>
          </cell>
          <cell r="GV215">
            <v>-2.2999999999999998</v>
          </cell>
          <cell r="GW215">
            <v>2.1</v>
          </cell>
          <cell r="GX215">
            <v>1.4</v>
          </cell>
          <cell r="GY215">
            <v>3.9</v>
          </cell>
          <cell r="GZ215">
            <v>-1.1000000000000001</v>
          </cell>
          <cell r="HA215">
            <v>0</v>
          </cell>
          <cell r="HB215">
            <v>2.2999999999999998</v>
          </cell>
          <cell r="HC215">
            <v>-1.7</v>
          </cell>
          <cell r="HD215">
            <v>0</v>
          </cell>
          <cell r="HE215">
            <v>-0.3</v>
          </cell>
          <cell r="HF215">
            <v>0</v>
          </cell>
          <cell r="HG215">
            <v>1.8</v>
          </cell>
          <cell r="HH215">
            <v>1.1000000000000001</v>
          </cell>
          <cell r="HI215">
            <v>0</v>
          </cell>
          <cell r="HJ215">
            <v>0</v>
          </cell>
          <cell r="HK215">
            <v>0.6</v>
          </cell>
          <cell r="HL215">
            <v>5896</v>
          </cell>
          <cell r="HM215">
            <v>1530</v>
          </cell>
          <cell r="HN215">
            <v>7478</v>
          </cell>
          <cell r="HO215">
            <v>3371</v>
          </cell>
          <cell r="HP215">
            <v>5412</v>
          </cell>
          <cell r="HQ215">
            <v>3796</v>
          </cell>
          <cell r="HR215">
            <v>4047</v>
          </cell>
          <cell r="HS215">
            <v>15049</v>
          </cell>
          <cell r="HT215">
            <v>2406</v>
          </cell>
          <cell r="HU215">
            <v>17122</v>
          </cell>
          <cell r="HV215">
            <v>6351</v>
          </cell>
          <cell r="HW215">
            <v>5270</v>
          </cell>
          <cell r="HX215">
            <v>4559</v>
          </cell>
          <cell r="HY215">
            <v>5673</v>
          </cell>
          <cell r="HZ215">
            <v>5947</v>
          </cell>
          <cell r="IA215">
            <v>27856</v>
          </cell>
          <cell r="IB215">
            <v>6057</v>
          </cell>
          <cell r="IC215">
            <v>463</v>
          </cell>
          <cell r="ID215">
            <v>3591</v>
          </cell>
          <cell r="IE215">
            <v>10117</v>
          </cell>
          <cell r="IF215">
            <v>7154</v>
          </cell>
          <cell r="IG215">
            <v>5163</v>
          </cell>
          <cell r="IH215">
            <v>15377</v>
          </cell>
          <cell r="II215">
            <v>27649</v>
          </cell>
          <cell r="IJ215">
            <v>14268</v>
          </cell>
          <cell r="IK215">
            <v>15554</v>
          </cell>
          <cell r="IL215">
            <v>8696</v>
          </cell>
          <cell r="IM215">
            <v>6037</v>
          </cell>
          <cell r="IN215">
            <v>1882</v>
          </cell>
          <cell r="IO215">
            <v>2803</v>
          </cell>
          <cell r="IP215">
            <v>7359</v>
          </cell>
          <cell r="IQ215">
            <v>18041</v>
          </cell>
        </row>
        <row r="216">
          <cell r="B216">
            <v>8980</v>
          </cell>
          <cell r="C216">
            <v>1478</v>
          </cell>
          <cell r="D216">
            <v>10456</v>
          </cell>
          <cell r="E216">
            <v>3020</v>
          </cell>
          <cell r="F216">
            <v>5072</v>
          </cell>
          <cell r="G216">
            <v>3821</v>
          </cell>
          <cell r="H216">
            <v>4009</v>
          </cell>
          <cell r="I216">
            <v>14359</v>
          </cell>
          <cell r="J216">
            <v>2428</v>
          </cell>
          <cell r="K216">
            <v>16420</v>
          </cell>
          <cell r="L216">
            <v>6262</v>
          </cell>
          <cell r="M216">
            <v>5252</v>
          </cell>
          <cell r="N216">
            <v>4314</v>
          </cell>
          <cell r="O216">
            <v>5423</v>
          </cell>
          <cell r="P216">
            <v>5673</v>
          </cell>
          <cell r="Q216">
            <v>26928</v>
          </cell>
          <cell r="R216">
            <v>5918</v>
          </cell>
          <cell r="S216">
            <v>372</v>
          </cell>
          <cell r="T216">
            <v>3764</v>
          </cell>
          <cell r="U216">
            <v>10059</v>
          </cell>
          <cell r="V216">
            <v>6471</v>
          </cell>
          <cell r="W216">
            <v>5687</v>
          </cell>
          <cell r="X216">
            <v>15377</v>
          </cell>
          <cell r="Y216">
            <v>27546</v>
          </cell>
          <cell r="Z216">
            <v>14218</v>
          </cell>
          <cell r="AA216">
            <v>15936</v>
          </cell>
          <cell r="AB216">
            <v>8763</v>
          </cell>
          <cell r="AC216">
            <v>5858</v>
          </cell>
          <cell r="AD216">
            <v>1829</v>
          </cell>
          <cell r="AE216">
            <v>2624</v>
          </cell>
          <cell r="AF216">
            <v>7648</v>
          </cell>
          <cell r="AG216">
            <v>17938</v>
          </cell>
          <cell r="AH216">
            <v>4120</v>
          </cell>
          <cell r="AI216">
            <v>4968</v>
          </cell>
          <cell r="AJ216">
            <v>9027</v>
          </cell>
          <cell r="AK216">
            <v>21378</v>
          </cell>
          <cell r="AL216">
            <v>8332</v>
          </cell>
          <cell r="AM216">
            <v>29724</v>
          </cell>
          <cell r="AN216">
            <v>1388</v>
          </cell>
          <cell r="AO216">
            <v>7345</v>
          </cell>
          <cell r="AP216">
            <v>8737</v>
          </cell>
          <cell r="AQ216">
            <v>4508</v>
          </cell>
          <cell r="AR216">
            <v>18974</v>
          </cell>
          <cell r="AS216">
            <v>23354</v>
          </cell>
          <cell r="AT216">
            <v>12324</v>
          </cell>
          <cell r="AU216">
            <v>20112</v>
          </cell>
          <cell r="AV216">
            <v>18103</v>
          </cell>
          <cell r="AW216">
            <v>22678</v>
          </cell>
          <cell r="AX216">
            <v>3062</v>
          </cell>
          <cell r="AY216">
            <v>6754</v>
          </cell>
          <cell r="AZ216">
            <v>33602</v>
          </cell>
          <cell r="BA216">
            <v>332288</v>
          </cell>
          <cell r="BB216">
            <v>26716</v>
          </cell>
          <cell r="BC216">
            <v>598</v>
          </cell>
          <cell r="BD216">
            <v>359393</v>
          </cell>
          <cell r="BE216">
            <v>2.9</v>
          </cell>
          <cell r="BF216">
            <v>-0.3</v>
          </cell>
          <cell r="BG216">
            <v>2.4</v>
          </cell>
          <cell r="BH216">
            <v>-6</v>
          </cell>
          <cell r="BI216">
            <v>-2.1</v>
          </cell>
          <cell r="BJ216">
            <v>0.7</v>
          </cell>
          <cell r="BK216">
            <v>0.6</v>
          </cell>
          <cell r="BL216">
            <v>-1.8</v>
          </cell>
          <cell r="BM216">
            <v>0.3</v>
          </cell>
          <cell r="BN216">
            <v>-1.6</v>
          </cell>
          <cell r="BO216">
            <v>-0.4</v>
          </cell>
          <cell r="BP216">
            <v>0.3</v>
          </cell>
          <cell r="BQ216">
            <v>-1.5</v>
          </cell>
          <cell r="BR216">
            <v>-1.4</v>
          </cell>
          <cell r="BS216">
            <v>-1.2</v>
          </cell>
          <cell r="BT216">
            <v>-0.9</v>
          </cell>
          <cell r="BU216">
            <v>0.1</v>
          </cell>
          <cell r="BV216">
            <v>1</v>
          </cell>
          <cell r="BW216">
            <v>2.7</v>
          </cell>
          <cell r="BX216">
            <v>1.2</v>
          </cell>
          <cell r="BY216">
            <v>-4.5999999999999996</v>
          </cell>
          <cell r="BZ216">
            <v>3.3</v>
          </cell>
          <cell r="CA216">
            <v>1.1000000000000001</v>
          </cell>
          <cell r="CB216">
            <v>0.2</v>
          </cell>
          <cell r="CC216">
            <v>0.3</v>
          </cell>
          <cell r="CD216">
            <v>0.5</v>
          </cell>
          <cell r="CE216">
            <v>0.8</v>
          </cell>
          <cell r="CF216">
            <v>-1.6</v>
          </cell>
          <cell r="CG216">
            <v>1.3</v>
          </cell>
          <cell r="CH216">
            <v>-0.7</v>
          </cell>
          <cell r="CI216">
            <v>3.1</v>
          </cell>
          <cell r="CJ216">
            <v>0.9</v>
          </cell>
          <cell r="CK216">
            <v>-0.6</v>
          </cell>
          <cell r="CL216">
            <v>2.2999999999999998</v>
          </cell>
          <cell r="CM216">
            <v>0.8</v>
          </cell>
          <cell r="CN216">
            <v>0.6</v>
          </cell>
          <cell r="CO216">
            <v>1</v>
          </cell>
          <cell r="CP216">
            <v>0.6</v>
          </cell>
          <cell r="CQ216">
            <v>-3.8</v>
          </cell>
          <cell r="CR216">
            <v>1.3</v>
          </cell>
          <cell r="CS216">
            <v>0.3</v>
          </cell>
          <cell r="CT216">
            <v>3.9</v>
          </cell>
          <cell r="CU216">
            <v>1.1000000000000001</v>
          </cell>
          <cell r="CV216">
            <v>1.7</v>
          </cell>
          <cell r="CW216">
            <v>1.9</v>
          </cell>
          <cell r="CX216">
            <v>0.8</v>
          </cell>
          <cell r="CY216">
            <v>0.2</v>
          </cell>
          <cell r="CZ216">
            <v>1</v>
          </cell>
          <cell r="DA216">
            <v>1.8</v>
          </cell>
          <cell r="DB216">
            <v>-0.2</v>
          </cell>
          <cell r="DC216">
            <v>0.9</v>
          </cell>
          <cell r="DD216">
            <v>0.5</v>
          </cell>
          <cell r="DE216">
            <v>0.2</v>
          </cell>
          <cell r="DF216">
            <v>0.5</v>
          </cell>
          <cell r="DG216">
            <v>9105</v>
          </cell>
          <cell r="DH216">
            <v>1485</v>
          </cell>
          <cell r="DI216">
            <v>10587</v>
          </cell>
          <cell r="DJ216">
            <v>2949</v>
          </cell>
          <cell r="DK216">
            <v>5077</v>
          </cell>
          <cell r="DL216">
            <v>3913</v>
          </cell>
          <cell r="DM216">
            <v>4033</v>
          </cell>
          <cell r="DN216">
            <v>14354</v>
          </cell>
          <cell r="DO216">
            <v>2513</v>
          </cell>
          <cell r="DP216">
            <v>16469</v>
          </cell>
          <cell r="DQ216">
            <v>6253</v>
          </cell>
          <cell r="DR216">
            <v>5451</v>
          </cell>
          <cell r="DS216">
            <v>4283</v>
          </cell>
          <cell r="DT216">
            <v>5443</v>
          </cell>
          <cell r="DU216">
            <v>5652</v>
          </cell>
          <cell r="DV216">
            <v>27052</v>
          </cell>
          <cell r="DW216">
            <v>5877</v>
          </cell>
          <cell r="DX216">
            <v>370</v>
          </cell>
          <cell r="DY216">
            <v>3766</v>
          </cell>
          <cell r="DZ216">
            <v>10016</v>
          </cell>
          <cell r="EA216">
            <v>6396</v>
          </cell>
          <cell r="EB216">
            <v>5733</v>
          </cell>
          <cell r="EC216">
            <v>15476</v>
          </cell>
          <cell r="ED216">
            <v>27610</v>
          </cell>
          <cell r="EE216">
            <v>14162</v>
          </cell>
          <cell r="EF216">
            <v>15940</v>
          </cell>
          <cell r="EG216">
            <v>8814</v>
          </cell>
          <cell r="EH216">
            <v>5816</v>
          </cell>
          <cell r="EI216">
            <v>1823</v>
          </cell>
          <cell r="EJ216">
            <v>2629</v>
          </cell>
          <cell r="EK216">
            <v>7664</v>
          </cell>
          <cell r="EL216">
            <v>17915</v>
          </cell>
          <cell r="EM216">
            <v>4103</v>
          </cell>
          <cell r="EN216">
            <v>4963</v>
          </cell>
          <cell r="EO216">
            <v>9006</v>
          </cell>
          <cell r="EP216">
            <v>21428</v>
          </cell>
          <cell r="EQ216">
            <v>8311</v>
          </cell>
          <cell r="ER216">
            <v>29750</v>
          </cell>
          <cell r="ES216">
            <v>1347</v>
          </cell>
          <cell r="ET216">
            <v>7301</v>
          </cell>
          <cell r="EU216">
            <v>8646</v>
          </cell>
          <cell r="EV216">
            <v>4659</v>
          </cell>
          <cell r="EW216">
            <v>19232</v>
          </cell>
          <cell r="EX216">
            <v>23774</v>
          </cell>
          <cell r="EY216">
            <v>12470</v>
          </cell>
          <cell r="EZ216">
            <v>19973</v>
          </cell>
          <cell r="FA216">
            <v>18098</v>
          </cell>
          <cell r="FB216">
            <v>22639</v>
          </cell>
          <cell r="FC216">
            <v>3046</v>
          </cell>
          <cell r="FD216">
            <v>6763</v>
          </cell>
          <cell r="FE216">
            <v>33611</v>
          </cell>
          <cell r="FF216">
            <v>333135</v>
          </cell>
          <cell r="FG216">
            <v>26775</v>
          </cell>
          <cell r="FH216">
            <v>1152</v>
          </cell>
          <cell r="FI216">
            <v>360852</v>
          </cell>
          <cell r="FJ216">
            <v>4.0999999999999996</v>
          </cell>
          <cell r="FK216">
            <v>-2.8</v>
          </cell>
          <cell r="FL216">
            <v>3</v>
          </cell>
          <cell r="FM216">
            <v>-10.5</v>
          </cell>
          <cell r="FN216">
            <v>-3.7</v>
          </cell>
          <cell r="FO216">
            <v>5.4</v>
          </cell>
          <cell r="FP216">
            <v>0.6</v>
          </cell>
          <cell r="FQ216">
            <v>-2.7</v>
          </cell>
          <cell r="FR216">
            <v>4.5999999999999996</v>
          </cell>
          <cell r="FS216">
            <v>-2</v>
          </cell>
          <cell r="FT216">
            <v>-1.1000000000000001</v>
          </cell>
          <cell r="FU216">
            <v>7.2</v>
          </cell>
          <cell r="FV216">
            <v>-3.6</v>
          </cell>
          <cell r="FW216">
            <v>-0.7</v>
          </cell>
          <cell r="FX216">
            <v>-2.2000000000000002</v>
          </cell>
          <cell r="FY216">
            <v>-0.4</v>
          </cell>
          <cell r="FZ216">
            <v>-0.9</v>
          </cell>
          <cell r="GA216">
            <v>-1.3</v>
          </cell>
          <cell r="GB216">
            <v>3.4</v>
          </cell>
          <cell r="GC216">
            <v>0.7</v>
          </cell>
          <cell r="GD216">
            <v>-6.8</v>
          </cell>
          <cell r="GE216">
            <v>7.8</v>
          </cell>
          <cell r="GF216">
            <v>2.9</v>
          </cell>
          <cell r="GG216">
            <v>1.5</v>
          </cell>
          <cell r="GH216">
            <v>0.2</v>
          </cell>
          <cell r="GI216">
            <v>0.6</v>
          </cell>
          <cell r="GJ216">
            <v>1.5</v>
          </cell>
          <cell r="GK216">
            <v>-2.8</v>
          </cell>
          <cell r="GL216">
            <v>0.5</v>
          </cell>
          <cell r="GM216">
            <v>-2.5</v>
          </cell>
          <cell r="GN216">
            <v>3.8</v>
          </cell>
          <cell r="GO216">
            <v>0.5</v>
          </cell>
          <cell r="GP216">
            <v>-2</v>
          </cell>
          <cell r="GQ216">
            <v>3.1</v>
          </cell>
          <cell r="GR216">
            <v>0.6</v>
          </cell>
          <cell r="GS216">
            <v>1.1000000000000001</v>
          </cell>
          <cell r="GT216">
            <v>1</v>
          </cell>
          <cell r="GU216">
            <v>1</v>
          </cell>
          <cell r="GV216">
            <v>-8.3000000000000007</v>
          </cell>
          <cell r="GW216">
            <v>-0.3</v>
          </cell>
          <cell r="GX216">
            <v>-1.9</v>
          </cell>
          <cell r="GY216">
            <v>9.6</v>
          </cell>
          <cell r="GZ216">
            <v>3.9</v>
          </cell>
          <cell r="HA216">
            <v>5.0999999999999996</v>
          </cell>
          <cell r="HB216">
            <v>3.8</v>
          </cell>
          <cell r="HC216">
            <v>1</v>
          </cell>
          <cell r="HD216">
            <v>0.3</v>
          </cell>
          <cell r="HE216">
            <v>1.2</v>
          </cell>
          <cell r="HF216">
            <v>1.8</v>
          </cell>
          <cell r="HG216">
            <v>-1.2</v>
          </cell>
          <cell r="HH216">
            <v>0.8</v>
          </cell>
          <cell r="HI216">
            <v>1</v>
          </cell>
          <cell r="HJ216">
            <v>0.4</v>
          </cell>
          <cell r="HK216">
            <v>1</v>
          </cell>
          <cell r="HL216">
            <v>13880</v>
          </cell>
          <cell r="HM216">
            <v>1487</v>
          </cell>
          <cell r="HN216">
            <v>15299</v>
          </cell>
          <cell r="HO216">
            <v>3037</v>
          </cell>
          <cell r="HP216">
            <v>5219</v>
          </cell>
          <cell r="HQ216">
            <v>3994</v>
          </cell>
          <cell r="HR216">
            <v>4198</v>
          </cell>
          <cell r="HS216">
            <v>14797</v>
          </cell>
          <cell r="HT216">
            <v>2563</v>
          </cell>
          <cell r="HU216">
            <v>16960</v>
          </cell>
          <cell r="HV216">
            <v>6607</v>
          </cell>
          <cell r="HW216">
            <v>5395</v>
          </cell>
          <cell r="HX216">
            <v>4385</v>
          </cell>
          <cell r="HY216">
            <v>5587</v>
          </cell>
          <cell r="HZ216">
            <v>5921</v>
          </cell>
          <cell r="IA216">
            <v>27877</v>
          </cell>
          <cell r="IB216">
            <v>5721</v>
          </cell>
          <cell r="IC216">
            <v>340</v>
          </cell>
          <cell r="ID216">
            <v>3766</v>
          </cell>
          <cell r="IE216">
            <v>9829</v>
          </cell>
          <cell r="IF216">
            <v>6685</v>
          </cell>
          <cell r="IG216">
            <v>5974</v>
          </cell>
          <cell r="IH216">
            <v>16387</v>
          </cell>
          <cell r="II216">
            <v>29053</v>
          </cell>
          <cell r="IJ216">
            <v>14650</v>
          </cell>
          <cell r="IK216">
            <v>17509</v>
          </cell>
          <cell r="IL216">
            <v>9278</v>
          </cell>
          <cell r="IM216">
            <v>6003</v>
          </cell>
          <cell r="IN216">
            <v>1882</v>
          </cell>
          <cell r="IO216">
            <v>2658</v>
          </cell>
          <cell r="IP216">
            <v>8091</v>
          </cell>
          <cell r="IQ216">
            <v>18623</v>
          </cell>
        </row>
        <row r="217">
          <cell r="B217">
            <v>9126</v>
          </cell>
          <cell r="C217">
            <v>1456</v>
          </cell>
          <cell r="D217">
            <v>10577</v>
          </cell>
          <cell r="E217">
            <v>2916</v>
          </cell>
          <cell r="F217">
            <v>4878</v>
          </cell>
          <cell r="G217">
            <v>3940</v>
          </cell>
          <cell r="H217">
            <v>3998</v>
          </cell>
          <cell r="I217">
            <v>14240</v>
          </cell>
          <cell r="J217">
            <v>2475</v>
          </cell>
          <cell r="K217">
            <v>16321</v>
          </cell>
          <cell r="L217">
            <v>6377</v>
          </cell>
          <cell r="M217">
            <v>5360</v>
          </cell>
          <cell r="N217">
            <v>4317</v>
          </cell>
          <cell r="O217">
            <v>5329</v>
          </cell>
          <cell r="P217">
            <v>5633</v>
          </cell>
          <cell r="Q217">
            <v>26995</v>
          </cell>
          <cell r="R217">
            <v>5906</v>
          </cell>
          <cell r="S217">
            <v>370</v>
          </cell>
          <cell r="T217">
            <v>3868</v>
          </cell>
          <cell r="U217">
            <v>10149</v>
          </cell>
          <cell r="V217">
            <v>6221</v>
          </cell>
          <cell r="W217">
            <v>6287</v>
          </cell>
          <cell r="X217">
            <v>15512</v>
          </cell>
          <cell r="Y217">
            <v>28094</v>
          </cell>
          <cell r="Z217">
            <v>14416</v>
          </cell>
          <cell r="AA217">
            <v>16010</v>
          </cell>
          <cell r="AB217">
            <v>8918</v>
          </cell>
          <cell r="AC217">
            <v>5853</v>
          </cell>
          <cell r="AD217">
            <v>1856</v>
          </cell>
          <cell r="AE217">
            <v>2617</v>
          </cell>
          <cell r="AF217">
            <v>7927</v>
          </cell>
          <cell r="AG217">
            <v>18246</v>
          </cell>
          <cell r="AH217">
            <v>4114</v>
          </cell>
          <cell r="AI217">
            <v>5048</v>
          </cell>
          <cell r="AJ217">
            <v>9094</v>
          </cell>
          <cell r="AK217">
            <v>21536</v>
          </cell>
          <cell r="AL217">
            <v>8487</v>
          </cell>
          <cell r="AM217">
            <v>30020</v>
          </cell>
          <cell r="AN217">
            <v>1374</v>
          </cell>
          <cell r="AO217">
            <v>7465</v>
          </cell>
          <cell r="AP217">
            <v>8845</v>
          </cell>
          <cell r="AQ217">
            <v>4556</v>
          </cell>
          <cell r="AR217">
            <v>19198</v>
          </cell>
          <cell r="AS217">
            <v>23620</v>
          </cell>
          <cell r="AT217">
            <v>12285</v>
          </cell>
          <cell r="AU217">
            <v>20392</v>
          </cell>
          <cell r="AV217">
            <v>18175</v>
          </cell>
          <cell r="AW217">
            <v>22941</v>
          </cell>
          <cell r="AX217">
            <v>3112</v>
          </cell>
          <cell r="AY217">
            <v>6762</v>
          </cell>
          <cell r="AZ217">
            <v>33813</v>
          </cell>
          <cell r="BA217">
            <v>334934</v>
          </cell>
          <cell r="BB217">
            <v>26811</v>
          </cell>
          <cell r="BC217">
            <v>-283</v>
          </cell>
          <cell r="BD217">
            <v>361265</v>
          </cell>
          <cell r="BE217">
            <v>1.6</v>
          </cell>
          <cell r="BF217">
            <v>-1.5</v>
          </cell>
          <cell r="BG217">
            <v>1.2</v>
          </cell>
          <cell r="BH217">
            <v>-3.4</v>
          </cell>
          <cell r="BI217">
            <v>-3.8</v>
          </cell>
          <cell r="BJ217">
            <v>3.1</v>
          </cell>
          <cell r="BK217">
            <v>-0.3</v>
          </cell>
          <cell r="BL217">
            <v>-0.8</v>
          </cell>
          <cell r="BM217">
            <v>1.9</v>
          </cell>
          <cell r="BN217">
            <v>-0.6</v>
          </cell>
          <cell r="BO217">
            <v>1.8</v>
          </cell>
          <cell r="BP217">
            <v>2.1</v>
          </cell>
          <cell r="BQ217">
            <v>0.1</v>
          </cell>
          <cell r="BR217">
            <v>-1.7</v>
          </cell>
          <cell r="BS217">
            <v>-0.7</v>
          </cell>
          <cell r="BT217">
            <v>0.3</v>
          </cell>
          <cell r="BU217">
            <v>-0.2</v>
          </cell>
          <cell r="BV217">
            <v>-0.8</v>
          </cell>
          <cell r="BW217">
            <v>2.8</v>
          </cell>
          <cell r="BX217">
            <v>0.9</v>
          </cell>
          <cell r="BY217">
            <v>-3.9</v>
          </cell>
          <cell r="BZ217">
            <v>10.5</v>
          </cell>
          <cell r="CA217">
            <v>0.9</v>
          </cell>
          <cell r="CB217">
            <v>2</v>
          </cell>
          <cell r="CC217">
            <v>1.4</v>
          </cell>
          <cell r="CD217">
            <v>0.5</v>
          </cell>
          <cell r="CE217">
            <v>1.8</v>
          </cell>
          <cell r="CF217">
            <v>-0.1</v>
          </cell>
          <cell r="CG217">
            <v>1.5</v>
          </cell>
          <cell r="CH217">
            <v>-0.3</v>
          </cell>
          <cell r="CI217">
            <v>3.6</v>
          </cell>
          <cell r="CJ217">
            <v>1.7</v>
          </cell>
          <cell r="CK217">
            <v>-0.1</v>
          </cell>
          <cell r="CL217">
            <v>1.6</v>
          </cell>
          <cell r="CM217">
            <v>0.7</v>
          </cell>
          <cell r="CN217">
            <v>0.7</v>
          </cell>
          <cell r="CO217">
            <v>1.9</v>
          </cell>
          <cell r="CP217">
            <v>1</v>
          </cell>
          <cell r="CQ217">
            <v>-1</v>
          </cell>
          <cell r="CR217">
            <v>1.6</v>
          </cell>
          <cell r="CS217">
            <v>1.2</v>
          </cell>
          <cell r="CT217">
            <v>1.1000000000000001</v>
          </cell>
          <cell r="CU217">
            <v>1.2</v>
          </cell>
          <cell r="CV217">
            <v>1.1000000000000001</v>
          </cell>
          <cell r="CW217">
            <v>-0.3</v>
          </cell>
          <cell r="CX217">
            <v>1.4</v>
          </cell>
          <cell r="CY217">
            <v>0.4</v>
          </cell>
          <cell r="CZ217">
            <v>1.2</v>
          </cell>
          <cell r="DA217">
            <v>1.6</v>
          </cell>
          <cell r="DB217">
            <v>0.1</v>
          </cell>
          <cell r="DC217">
            <v>0.6</v>
          </cell>
          <cell r="DD217">
            <v>0.8</v>
          </cell>
          <cell r="DE217">
            <v>0.4</v>
          </cell>
          <cell r="DF217">
            <v>0.5</v>
          </cell>
          <cell r="DG217">
            <v>8981</v>
          </cell>
          <cell r="DH217">
            <v>1445</v>
          </cell>
          <cell r="DI217">
            <v>10423</v>
          </cell>
          <cell r="DJ217">
            <v>2876</v>
          </cell>
          <cell r="DK217">
            <v>4803</v>
          </cell>
          <cell r="DL217">
            <v>3884</v>
          </cell>
          <cell r="DM217">
            <v>3946</v>
          </cell>
          <cell r="DN217">
            <v>14040</v>
          </cell>
          <cell r="DO217">
            <v>2341</v>
          </cell>
          <cell r="DP217">
            <v>16030</v>
          </cell>
          <cell r="DQ217">
            <v>6255</v>
          </cell>
          <cell r="DR217">
            <v>5222</v>
          </cell>
          <cell r="DS217">
            <v>4195</v>
          </cell>
          <cell r="DT217">
            <v>5376</v>
          </cell>
          <cell r="DU217">
            <v>5620</v>
          </cell>
          <cell r="DV217">
            <v>26637</v>
          </cell>
          <cell r="DW217">
            <v>5948</v>
          </cell>
          <cell r="DX217">
            <v>366</v>
          </cell>
          <cell r="DY217">
            <v>3869</v>
          </cell>
          <cell r="DZ217">
            <v>10191</v>
          </cell>
          <cell r="EA217">
            <v>6163</v>
          </cell>
          <cell r="EB217">
            <v>6294</v>
          </cell>
          <cell r="EC217">
            <v>15509</v>
          </cell>
          <cell r="ED217">
            <v>28038</v>
          </cell>
          <cell r="EE217">
            <v>14519</v>
          </cell>
          <cell r="EF217">
            <v>16029</v>
          </cell>
          <cell r="EG217">
            <v>8798</v>
          </cell>
          <cell r="EH217">
            <v>5813</v>
          </cell>
          <cell r="EI217">
            <v>1843</v>
          </cell>
          <cell r="EJ217">
            <v>2519</v>
          </cell>
          <cell r="EK217">
            <v>7888</v>
          </cell>
          <cell r="EL217">
            <v>18059</v>
          </cell>
          <cell r="EM217">
            <v>4083</v>
          </cell>
          <cell r="EN217">
            <v>5083</v>
          </cell>
          <cell r="EO217">
            <v>9090</v>
          </cell>
          <cell r="EP217">
            <v>21556</v>
          </cell>
          <cell r="EQ217">
            <v>8520</v>
          </cell>
          <cell r="ER217">
            <v>30073</v>
          </cell>
          <cell r="ES217">
            <v>1355</v>
          </cell>
          <cell r="ET217">
            <v>7455</v>
          </cell>
          <cell r="EU217">
            <v>8809</v>
          </cell>
          <cell r="EV217">
            <v>4528</v>
          </cell>
          <cell r="EW217">
            <v>18987</v>
          </cell>
          <cell r="EX217">
            <v>23380</v>
          </cell>
          <cell r="EY217">
            <v>12338</v>
          </cell>
          <cell r="EZ217">
            <v>20595</v>
          </cell>
          <cell r="FA217">
            <v>18172</v>
          </cell>
          <cell r="FB217">
            <v>23055</v>
          </cell>
          <cell r="FC217">
            <v>3156</v>
          </cell>
          <cell r="FD217">
            <v>6671</v>
          </cell>
          <cell r="FE217">
            <v>33818</v>
          </cell>
          <cell r="FF217">
            <v>333830</v>
          </cell>
          <cell r="FG217">
            <v>26596</v>
          </cell>
          <cell r="FH217">
            <v>-233</v>
          </cell>
          <cell r="FI217">
            <v>360008</v>
          </cell>
          <cell r="FJ217">
            <v>-1.4</v>
          </cell>
          <cell r="FK217">
            <v>-2.7</v>
          </cell>
          <cell r="FL217">
            <v>-1.6</v>
          </cell>
          <cell r="FM217">
            <v>-2.5</v>
          </cell>
          <cell r="FN217">
            <v>-5.4</v>
          </cell>
          <cell r="FO217">
            <v>-0.7</v>
          </cell>
          <cell r="FP217">
            <v>-2.2000000000000002</v>
          </cell>
          <cell r="FQ217">
            <v>-2.2000000000000002</v>
          </cell>
          <cell r="FR217">
            <v>-6.9</v>
          </cell>
          <cell r="FS217">
            <v>-2.7</v>
          </cell>
          <cell r="FT217">
            <v>0</v>
          </cell>
          <cell r="FU217">
            <v>-4.2</v>
          </cell>
          <cell r="FV217">
            <v>-2.1</v>
          </cell>
          <cell r="FW217">
            <v>-1.2</v>
          </cell>
          <cell r="FX217">
            <v>-0.6</v>
          </cell>
          <cell r="FY217">
            <v>-1.5</v>
          </cell>
          <cell r="FZ217">
            <v>1.2</v>
          </cell>
          <cell r="GA217">
            <v>-1</v>
          </cell>
          <cell r="GB217">
            <v>2.7</v>
          </cell>
          <cell r="GC217">
            <v>1.7</v>
          </cell>
          <cell r="GD217">
            <v>-3.7</v>
          </cell>
          <cell r="GE217">
            <v>9.8000000000000007</v>
          </cell>
          <cell r="GF217">
            <v>0.2</v>
          </cell>
          <cell r="GG217">
            <v>1.5</v>
          </cell>
          <cell r="GH217">
            <v>2.5</v>
          </cell>
          <cell r="GI217">
            <v>0.6</v>
          </cell>
          <cell r="GJ217">
            <v>-0.2</v>
          </cell>
          <cell r="GK217">
            <v>-0.1</v>
          </cell>
          <cell r="GL217">
            <v>1.1000000000000001</v>
          </cell>
          <cell r="GM217">
            <v>-4.2</v>
          </cell>
          <cell r="GN217">
            <v>2.9</v>
          </cell>
          <cell r="GO217">
            <v>0.8</v>
          </cell>
          <cell r="GP217">
            <v>-0.5</v>
          </cell>
          <cell r="GQ217">
            <v>2.4</v>
          </cell>
          <cell r="GR217">
            <v>0.9</v>
          </cell>
          <cell r="GS217">
            <v>0.6</v>
          </cell>
          <cell r="GT217">
            <v>2.5</v>
          </cell>
          <cell r="GU217">
            <v>1.1000000000000001</v>
          </cell>
          <cell r="GV217">
            <v>0.6</v>
          </cell>
          <cell r="GW217">
            <v>2.1</v>
          </cell>
          <cell r="GX217">
            <v>1.9</v>
          </cell>
          <cell r="GY217">
            <v>-2.8</v>
          </cell>
          <cell r="GZ217">
            <v>-1.3</v>
          </cell>
          <cell r="HA217">
            <v>-1.7</v>
          </cell>
          <cell r="HB217">
            <v>-1.1000000000000001</v>
          </cell>
          <cell r="HC217">
            <v>3.1</v>
          </cell>
          <cell r="HD217">
            <v>0.4</v>
          </cell>
          <cell r="HE217">
            <v>1.8</v>
          </cell>
          <cell r="HF217">
            <v>3.6</v>
          </cell>
          <cell r="HG217">
            <v>-1.4</v>
          </cell>
          <cell r="HH217">
            <v>0.6</v>
          </cell>
          <cell r="HI217">
            <v>0.2</v>
          </cell>
          <cell r="HJ217">
            <v>-0.7</v>
          </cell>
          <cell r="HK217">
            <v>-0.2</v>
          </cell>
          <cell r="HL217">
            <v>8451</v>
          </cell>
          <cell r="HM217">
            <v>1445</v>
          </cell>
          <cell r="HN217">
            <v>9899</v>
          </cell>
          <cell r="HO217">
            <v>2627</v>
          </cell>
          <cell r="HP217">
            <v>4498</v>
          </cell>
          <cell r="HQ217">
            <v>3613</v>
          </cell>
          <cell r="HR217">
            <v>3730</v>
          </cell>
          <cell r="HS217">
            <v>13078</v>
          </cell>
          <cell r="HT217">
            <v>2207</v>
          </cell>
          <cell r="HU217">
            <v>14950</v>
          </cell>
          <cell r="HV217">
            <v>6158</v>
          </cell>
          <cell r="HW217">
            <v>5143</v>
          </cell>
          <cell r="HX217">
            <v>3940</v>
          </cell>
          <cell r="HY217">
            <v>4925</v>
          </cell>
          <cell r="HZ217">
            <v>5172</v>
          </cell>
          <cell r="IA217">
            <v>25274</v>
          </cell>
          <cell r="IB217">
            <v>5985</v>
          </cell>
          <cell r="IC217">
            <v>298</v>
          </cell>
          <cell r="ID217">
            <v>3937</v>
          </cell>
          <cell r="IE217">
            <v>10229</v>
          </cell>
          <cell r="IF217">
            <v>5575</v>
          </cell>
          <cell r="IG217">
            <v>5833</v>
          </cell>
          <cell r="IH217">
            <v>14230</v>
          </cell>
          <cell r="II217">
            <v>25718</v>
          </cell>
          <cell r="IJ217">
            <v>13902</v>
          </cell>
          <cell r="IK217">
            <v>15321</v>
          </cell>
          <cell r="IL217">
            <v>8652</v>
          </cell>
          <cell r="IM217">
            <v>5503</v>
          </cell>
          <cell r="IN217">
            <v>1791</v>
          </cell>
          <cell r="IO217">
            <v>2419</v>
          </cell>
          <cell r="IP217">
            <v>7673</v>
          </cell>
          <cell r="IQ217">
            <v>17391</v>
          </cell>
        </row>
        <row r="218">
          <cell r="B218">
            <v>9175</v>
          </cell>
          <cell r="C218">
            <v>1450</v>
          </cell>
          <cell r="D218">
            <v>10620</v>
          </cell>
          <cell r="E218">
            <v>2967</v>
          </cell>
          <cell r="F218">
            <v>4747</v>
          </cell>
          <cell r="G218">
            <v>4131</v>
          </cell>
          <cell r="H218">
            <v>3977</v>
          </cell>
          <cell r="I218">
            <v>14467</v>
          </cell>
          <cell r="J218">
            <v>2553</v>
          </cell>
          <cell r="K218">
            <v>16600</v>
          </cell>
          <cell r="L218">
            <v>6546</v>
          </cell>
          <cell r="M218">
            <v>5442</v>
          </cell>
          <cell r="N218">
            <v>4420</v>
          </cell>
          <cell r="O218">
            <v>5334</v>
          </cell>
          <cell r="P218">
            <v>5557</v>
          </cell>
          <cell r="Q218">
            <v>27282</v>
          </cell>
          <cell r="R218">
            <v>5871</v>
          </cell>
          <cell r="S218">
            <v>359</v>
          </cell>
          <cell r="T218">
            <v>3910</v>
          </cell>
          <cell r="U218">
            <v>10146</v>
          </cell>
          <cell r="V218">
            <v>6129</v>
          </cell>
          <cell r="W218">
            <v>7209</v>
          </cell>
          <cell r="X218">
            <v>15557</v>
          </cell>
          <cell r="Y218">
            <v>29042</v>
          </cell>
          <cell r="Z218">
            <v>14662</v>
          </cell>
          <cell r="AA218">
            <v>16114</v>
          </cell>
          <cell r="AB218">
            <v>9113</v>
          </cell>
          <cell r="AC218">
            <v>5876</v>
          </cell>
          <cell r="AD218">
            <v>1881</v>
          </cell>
          <cell r="AE218">
            <v>2659</v>
          </cell>
          <cell r="AF218">
            <v>8044</v>
          </cell>
          <cell r="AG218">
            <v>18457</v>
          </cell>
          <cell r="AH218">
            <v>4152</v>
          </cell>
          <cell r="AI218">
            <v>5080</v>
          </cell>
          <cell r="AJ218">
            <v>9163</v>
          </cell>
          <cell r="AK218">
            <v>21727</v>
          </cell>
          <cell r="AL218">
            <v>8620</v>
          </cell>
          <cell r="AM218">
            <v>30341</v>
          </cell>
          <cell r="AN218">
            <v>1427</v>
          </cell>
          <cell r="AO218">
            <v>7577</v>
          </cell>
          <cell r="AP218">
            <v>9024</v>
          </cell>
          <cell r="AQ218">
            <v>4638</v>
          </cell>
          <cell r="AR218">
            <v>19250</v>
          </cell>
          <cell r="AS218">
            <v>23749</v>
          </cell>
          <cell r="AT218">
            <v>12082</v>
          </cell>
          <cell r="AU218">
            <v>20595</v>
          </cell>
          <cell r="AV218">
            <v>18271</v>
          </cell>
          <cell r="AW218">
            <v>23137</v>
          </cell>
          <cell r="AX218">
            <v>3161</v>
          </cell>
          <cell r="AY218">
            <v>6830</v>
          </cell>
          <cell r="AZ218">
            <v>33938</v>
          </cell>
          <cell r="BA218">
            <v>338459</v>
          </cell>
          <cell r="BB218">
            <v>27007</v>
          </cell>
          <cell r="BC218">
            <v>-1180</v>
          </cell>
          <cell r="BD218">
            <v>364095</v>
          </cell>
          <cell r="BE218">
            <v>0.5</v>
          </cell>
          <cell r="BF218">
            <v>-0.4</v>
          </cell>
          <cell r="BG218">
            <v>0.4</v>
          </cell>
          <cell r="BH218">
            <v>1.7</v>
          </cell>
          <cell r="BI218">
            <v>-2.7</v>
          </cell>
          <cell r="BJ218">
            <v>4.8</v>
          </cell>
          <cell r="BK218">
            <v>-0.5</v>
          </cell>
          <cell r="BL218">
            <v>1.6</v>
          </cell>
          <cell r="BM218">
            <v>3.2</v>
          </cell>
          <cell r="BN218">
            <v>1.7</v>
          </cell>
          <cell r="BO218">
            <v>2.7</v>
          </cell>
          <cell r="BP218">
            <v>1.5</v>
          </cell>
          <cell r="BQ218">
            <v>2.4</v>
          </cell>
          <cell r="BR218">
            <v>0.1</v>
          </cell>
          <cell r="BS218">
            <v>-1.4</v>
          </cell>
          <cell r="BT218">
            <v>1.1000000000000001</v>
          </cell>
          <cell r="BU218">
            <v>-0.6</v>
          </cell>
          <cell r="BV218">
            <v>-2.8</v>
          </cell>
          <cell r="BW218">
            <v>1.1000000000000001</v>
          </cell>
          <cell r="BX218">
            <v>0</v>
          </cell>
          <cell r="BY218">
            <v>-1.5</v>
          </cell>
          <cell r="BZ218">
            <v>14.7</v>
          </cell>
          <cell r="CA218">
            <v>0.3</v>
          </cell>
          <cell r="CB218">
            <v>3.4</v>
          </cell>
          <cell r="CC218">
            <v>1.7</v>
          </cell>
          <cell r="CD218">
            <v>0.6</v>
          </cell>
          <cell r="CE218">
            <v>2.2000000000000002</v>
          </cell>
          <cell r="CF218">
            <v>0.4</v>
          </cell>
          <cell r="CG218">
            <v>1.3</v>
          </cell>
          <cell r="CH218">
            <v>1.6</v>
          </cell>
          <cell r="CI218">
            <v>1.5</v>
          </cell>
          <cell r="CJ218">
            <v>1.2</v>
          </cell>
          <cell r="CK218">
            <v>0.9</v>
          </cell>
          <cell r="CL218">
            <v>0.6</v>
          </cell>
          <cell r="CM218">
            <v>0.8</v>
          </cell>
          <cell r="CN218">
            <v>0.9</v>
          </cell>
          <cell r="CO218">
            <v>1.6</v>
          </cell>
          <cell r="CP218">
            <v>1.1000000000000001</v>
          </cell>
          <cell r="CQ218">
            <v>3.8</v>
          </cell>
          <cell r="CR218">
            <v>1.5</v>
          </cell>
          <cell r="CS218">
            <v>2</v>
          </cell>
          <cell r="CT218">
            <v>1.8</v>
          </cell>
          <cell r="CU218">
            <v>0.3</v>
          </cell>
          <cell r="CV218">
            <v>0.5</v>
          </cell>
          <cell r="CW218">
            <v>-1.6</v>
          </cell>
          <cell r="CX218">
            <v>1</v>
          </cell>
          <cell r="CY218">
            <v>0.5</v>
          </cell>
          <cell r="CZ218">
            <v>0.9</v>
          </cell>
          <cell r="DA218">
            <v>1.6</v>
          </cell>
          <cell r="DB218">
            <v>1</v>
          </cell>
          <cell r="DC218">
            <v>0.4</v>
          </cell>
          <cell r="DD218">
            <v>1.1000000000000001</v>
          </cell>
          <cell r="DE218">
            <v>0.7</v>
          </cell>
          <cell r="DF218">
            <v>0.8</v>
          </cell>
          <cell r="DG218">
            <v>9241</v>
          </cell>
          <cell r="DH218">
            <v>1419</v>
          </cell>
          <cell r="DI218">
            <v>10652</v>
          </cell>
          <cell r="DJ218">
            <v>2948</v>
          </cell>
          <cell r="DK218">
            <v>4784</v>
          </cell>
          <cell r="DL218">
            <v>4114</v>
          </cell>
          <cell r="DM218">
            <v>4017</v>
          </cell>
          <cell r="DN218">
            <v>14491</v>
          </cell>
          <cell r="DO218">
            <v>2608</v>
          </cell>
          <cell r="DP218">
            <v>16662</v>
          </cell>
          <cell r="DQ218">
            <v>6683</v>
          </cell>
          <cell r="DR218">
            <v>5453</v>
          </cell>
          <cell r="DS218">
            <v>4567</v>
          </cell>
          <cell r="DT218">
            <v>5133</v>
          </cell>
          <cell r="DU218">
            <v>5583</v>
          </cell>
          <cell r="DV218">
            <v>27430</v>
          </cell>
          <cell r="DW218">
            <v>5867</v>
          </cell>
          <cell r="DX218">
            <v>368</v>
          </cell>
          <cell r="DY218">
            <v>3966</v>
          </cell>
          <cell r="DZ218">
            <v>10202</v>
          </cell>
          <cell r="EA218">
            <v>6134</v>
          </cell>
          <cell r="EB218">
            <v>6997</v>
          </cell>
          <cell r="EC218">
            <v>15430</v>
          </cell>
          <cell r="ED218">
            <v>28711</v>
          </cell>
          <cell r="EE218">
            <v>14536</v>
          </cell>
          <cell r="EF218">
            <v>16076</v>
          </cell>
          <cell r="EG218">
            <v>9149</v>
          </cell>
          <cell r="EH218">
            <v>5943</v>
          </cell>
          <cell r="EI218">
            <v>1898</v>
          </cell>
          <cell r="EJ218">
            <v>2740</v>
          </cell>
          <cell r="EK218">
            <v>8280</v>
          </cell>
          <cell r="EL218">
            <v>18861</v>
          </cell>
          <cell r="EM218">
            <v>4160</v>
          </cell>
          <cell r="EN218">
            <v>5089</v>
          </cell>
          <cell r="EO218">
            <v>9183</v>
          </cell>
          <cell r="EP218">
            <v>21683</v>
          </cell>
          <cell r="EQ218">
            <v>8617</v>
          </cell>
          <cell r="ER218">
            <v>30291</v>
          </cell>
          <cell r="ES218">
            <v>1419</v>
          </cell>
          <cell r="ET218">
            <v>7655</v>
          </cell>
          <cell r="EU218">
            <v>9092</v>
          </cell>
          <cell r="EV218">
            <v>4516</v>
          </cell>
          <cell r="EW218">
            <v>19423</v>
          </cell>
          <cell r="EX218">
            <v>23784</v>
          </cell>
          <cell r="EY218">
            <v>12039</v>
          </cell>
          <cell r="EZ218">
            <v>20641</v>
          </cell>
          <cell r="FA218">
            <v>18269</v>
          </cell>
          <cell r="FB218">
            <v>23094</v>
          </cell>
          <cell r="FC218">
            <v>3119</v>
          </cell>
          <cell r="FD218">
            <v>6921</v>
          </cell>
          <cell r="FE218">
            <v>33956</v>
          </cell>
          <cell r="FF218">
            <v>338623</v>
          </cell>
          <cell r="FG218">
            <v>27130</v>
          </cell>
          <cell r="FH218">
            <v>-1722</v>
          </cell>
          <cell r="FI218">
            <v>363832</v>
          </cell>
          <cell r="FJ218">
            <v>2.9</v>
          </cell>
          <cell r="FK218">
            <v>-1.8</v>
          </cell>
          <cell r="FL218">
            <v>2.2000000000000002</v>
          </cell>
          <cell r="FM218">
            <v>2.5</v>
          </cell>
          <cell r="FN218">
            <v>-0.4</v>
          </cell>
          <cell r="FO218">
            <v>5.9</v>
          </cell>
          <cell r="FP218">
            <v>1.8</v>
          </cell>
          <cell r="FQ218">
            <v>3.2</v>
          </cell>
          <cell r="FR218">
            <v>11.4</v>
          </cell>
          <cell r="FS218">
            <v>3.9</v>
          </cell>
          <cell r="FT218">
            <v>6.8</v>
          </cell>
          <cell r="FU218">
            <v>4.4000000000000004</v>
          </cell>
          <cell r="FV218">
            <v>8.9</v>
          </cell>
          <cell r="FW218">
            <v>-4.5</v>
          </cell>
          <cell r="FX218">
            <v>-0.7</v>
          </cell>
          <cell r="FY218">
            <v>3</v>
          </cell>
          <cell r="FZ218">
            <v>-1.4</v>
          </cell>
          <cell r="GA218">
            <v>0.4</v>
          </cell>
          <cell r="GB218">
            <v>2.5</v>
          </cell>
          <cell r="GC218">
            <v>0.1</v>
          </cell>
          <cell r="GD218">
            <v>-0.5</v>
          </cell>
          <cell r="GE218">
            <v>11.2</v>
          </cell>
          <cell r="GF218">
            <v>-0.5</v>
          </cell>
          <cell r="GG218">
            <v>2.4</v>
          </cell>
          <cell r="GH218">
            <v>0.1</v>
          </cell>
          <cell r="GI218">
            <v>0.3</v>
          </cell>
          <cell r="GJ218">
            <v>4</v>
          </cell>
          <cell r="GK218">
            <v>2.2000000000000002</v>
          </cell>
          <cell r="GL218">
            <v>2.9</v>
          </cell>
          <cell r="GM218">
            <v>8.8000000000000007</v>
          </cell>
          <cell r="GN218">
            <v>5</v>
          </cell>
          <cell r="GO218">
            <v>4.4000000000000004</v>
          </cell>
          <cell r="GP218">
            <v>1.9</v>
          </cell>
          <cell r="GQ218">
            <v>0.1</v>
          </cell>
          <cell r="GR218">
            <v>1</v>
          </cell>
          <cell r="GS218">
            <v>0.6</v>
          </cell>
          <cell r="GT218">
            <v>1.1000000000000001</v>
          </cell>
          <cell r="GU218">
            <v>0.7</v>
          </cell>
          <cell r="GV218">
            <v>4.7</v>
          </cell>
          <cell r="GW218">
            <v>2.7</v>
          </cell>
          <cell r="GX218">
            <v>3.2</v>
          </cell>
          <cell r="GY218">
            <v>-0.3</v>
          </cell>
          <cell r="GZ218">
            <v>2.2999999999999998</v>
          </cell>
          <cell r="HA218">
            <v>1.7</v>
          </cell>
          <cell r="HB218">
            <v>-2.4</v>
          </cell>
          <cell r="HC218">
            <v>0.2</v>
          </cell>
          <cell r="HD218">
            <v>0.5</v>
          </cell>
          <cell r="HE218">
            <v>0.2</v>
          </cell>
          <cell r="HF218">
            <v>-1.2</v>
          </cell>
          <cell r="HG218">
            <v>3.7</v>
          </cell>
          <cell r="HH218">
            <v>0.4</v>
          </cell>
          <cell r="HI218">
            <v>1.4</v>
          </cell>
          <cell r="HJ218">
            <v>2</v>
          </cell>
          <cell r="HK218">
            <v>1.1000000000000001</v>
          </cell>
          <cell r="HL218">
            <v>7845</v>
          </cell>
          <cell r="HM218">
            <v>1413</v>
          </cell>
          <cell r="HN218">
            <v>9263</v>
          </cell>
          <cell r="HO218">
            <v>3034</v>
          </cell>
          <cell r="HP218">
            <v>4810</v>
          </cell>
          <cell r="HQ218">
            <v>4222</v>
          </cell>
          <cell r="HR218">
            <v>4030</v>
          </cell>
          <cell r="HS218">
            <v>14707</v>
          </cell>
          <cell r="HT218">
            <v>2689</v>
          </cell>
          <cell r="HU218">
            <v>16939</v>
          </cell>
          <cell r="HV218">
            <v>6398</v>
          </cell>
          <cell r="HW218">
            <v>5401</v>
          </cell>
          <cell r="HX218">
            <v>4601</v>
          </cell>
          <cell r="HY218">
            <v>5247</v>
          </cell>
          <cell r="HZ218">
            <v>5595</v>
          </cell>
          <cell r="IA218">
            <v>27276</v>
          </cell>
          <cell r="IB218">
            <v>5857</v>
          </cell>
          <cell r="IC218">
            <v>378</v>
          </cell>
          <cell r="ID218">
            <v>3948</v>
          </cell>
          <cell r="IE218">
            <v>10180</v>
          </cell>
          <cell r="IF218">
            <v>6144</v>
          </cell>
          <cell r="IG218">
            <v>7370</v>
          </cell>
          <cell r="IH218">
            <v>15466</v>
          </cell>
          <cell r="II218">
            <v>29136</v>
          </cell>
          <cell r="IJ218">
            <v>14532</v>
          </cell>
          <cell r="IK218">
            <v>15504</v>
          </cell>
          <cell r="IL218">
            <v>8816</v>
          </cell>
          <cell r="IM218">
            <v>6011</v>
          </cell>
          <cell r="IN218">
            <v>1823</v>
          </cell>
          <cell r="IO218">
            <v>2703</v>
          </cell>
          <cell r="IP218">
            <v>8089</v>
          </cell>
          <cell r="IQ218">
            <v>18610</v>
          </cell>
        </row>
        <row r="219">
          <cell r="B219">
            <v>9168</v>
          </cell>
          <cell r="C219">
            <v>1479</v>
          </cell>
          <cell r="D219">
            <v>10643</v>
          </cell>
          <cell r="E219">
            <v>3072</v>
          </cell>
          <cell r="F219">
            <v>4712</v>
          </cell>
          <cell r="G219">
            <v>4369</v>
          </cell>
          <cell r="H219">
            <v>3982</v>
          </cell>
          <cell r="I219">
            <v>14917</v>
          </cell>
          <cell r="J219">
            <v>2616</v>
          </cell>
          <cell r="K219">
            <v>17105</v>
          </cell>
          <cell r="L219">
            <v>6671</v>
          </cell>
          <cell r="M219">
            <v>5515</v>
          </cell>
          <cell r="N219">
            <v>4556</v>
          </cell>
          <cell r="O219">
            <v>5439</v>
          </cell>
          <cell r="P219">
            <v>5445</v>
          </cell>
          <cell r="Q219">
            <v>27619</v>
          </cell>
          <cell r="R219">
            <v>5828</v>
          </cell>
          <cell r="S219">
            <v>346</v>
          </cell>
          <cell r="T219">
            <v>3893</v>
          </cell>
          <cell r="U219">
            <v>10072</v>
          </cell>
          <cell r="V219">
            <v>6129</v>
          </cell>
          <cell r="W219">
            <v>8256</v>
          </cell>
          <cell r="X219">
            <v>15415</v>
          </cell>
          <cell r="Y219">
            <v>29971</v>
          </cell>
          <cell r="Z219">
            <v>14866</v>
          </cell>
          <cell r="AA219">
            <v>16250</v>
          </cell>
          <cell r="AB219">
            <v>9224</v>
          </cell>
          <cell r="AC219">
            <v>5888</v>
          </cell>
          <cell r="AD219">
            <v>1908</v>
          </cell>
          <cell r="AE219">
            <v>2723</v>
          </cell>
          <cell r="AF219">
            <v>8068</v>
          </cell>
          <cell r="AG219">
            <v>18581</v>
          </cell>
          <cell r="AH219">
            <v>4207</v>
          </cell>
          <cell r="AI219">
            <v>5040</v>
          </cell>
          <cell r="AJ219">
            <v>9185</v>
          </cell>
          <cell r="AK219">
            <v>21996</v>
          </cell>
          <cell r="AL219">
            <v>8735</v>
          </cell>
          <cell r="AM219">
            <v>30729</v>
          </cell>
          <cell r="AN219">
            <v>1473</v>
          </cell>
          <cell r="AO219">
            <v>7717</v>
          </cell>
          <cell r="AP219">
            <v>9214</v>
          </cell>
          <cell r="AQ219">
            <v>4738</v>
          </cell>
          <cell r="AR219">
            <v>19240</v>
          </cell>
          <cell r="AS219">
            <v>23849</v>
          </cell>
          <cell r="AT219">
            <v>12001</v>
          </cell>
          <cell r="AU219">
            <v>20718</v>
          </cell>
          <cell r="AV219">
            <v>18366</v>
          </cell>
          <cell r="AW219">
            <v>23187</v>
          </cell>
          <cell r="AX219">
            <v>3177</v>
          </cell>
          <cell r="AY219">
            <v>7013</v>
          </cell>
          <cell r="AZ219">
            <v>34018</v>
          </cell>
          <cell r="BA219">
            <v>342275</v>
          </cell>
          <cell r="BB219">
            <v>27149</v>
          </cell>
          <cell r="BC219">
            <v>-1136</v>
          </cell>
          <cell r="BD219">
            <v>368115</v>
          </cell>
          <cell r="BE219">
            <v>-0.1</v>
          </cell>
          <cell r="BF219">
            <v>2</v>
          </cell>
          <cell r="BG219">
            <v>0.2</v>
          </cell>
          <cell r="BH219">
            <v>3.5</v>
          </cell>
          <cell r="BI219">
            <v>-0.7</v>
          </cell>
          <cell r="BJ219">
            <v>5.8</v>
          </cell>
          <cell r="BK219">
            <v>0.1</v>
          </cell>
          <cell r="BL219">
            <v>3.1</v>
          </cell>
          <cell r="BM219">
            <v>2.5</v>
          </cell>
          <cell r="BN219">
            <v>3</v>
          </cell>
          <cell r="BO219">
            <v>1.9</v>
          </cell>
          <cell r="BP219">
            <v>1.3</v>
          </cell>
          <cell r="BQ219">
            <v>3.1</v>
          </cell>
          <cell r="BR219">
            <v>2</v>
          </cell>
          <cell r="BS219">
            <v>-2</v>
          </cell>
          <cell r="BT219">
            <v>1.2</v>
          </cell>
          <cell r="BU219">
            <v>-0.7</v>
          </cell>
          <cell r="BV219">
            <v>-3.8</v>
          </cell>
          <cell r="BW219">
            <v>-0.4</v>
          </cell>
          <cell r="BX219">
            <v>-0.7</v>
          </cell>
          <cell r="BY219">
            <v>0</v>
          </cell>
          <cell r="BZ219">
            <v>14.5</v>
          </cell>
          <cell r="CA219">
            <v>-0.9</v>
          </cell>
          <cell r="CB219">
            <v>3.2</v>
          </cell>
          <cell r="CC219">
            <v>1.4</v>
          </cell>
          <cell r="CD219">
            <v>0.8</v>
          </cell>
          <cell r="CE219">
            <v>1.2</v>
          </cell>
          <cell r="CF219">
            <v>0.2</v>
          </cell>
          <cell r="CG219">
            <v>1.5</v>
          </cell>
          <cell r="CH219">
            <v>2.4</v>
          </cell>
          <cell r="CI219">
            <v>0.3</v>
          </cell>
          <cell r="CJ219">
            <v>0.7</v>
          </cell>
          <cell r="CK219">
            <v>1.3</v>
          </cell>
          <cell r="CL219">
            <v>-0.8</v>
          </cell>
          <cell r="CM219">
            <v>0.2</v>
          </cell>
          <cell r="CN219">
            <v>1.2</v>
          </cell>
          <cell r="CO219">
            <v>1.3</v>
          </cell>
          <cell r="CP219">
            <v>1.3</v>
          </cell>
          <cell r="CQ219">
            <v>3.2</v>
          </cell>
          <cell r="CR219">
            <v>1.9</v>
          </cell>
          <cell r="CS219">
            <v>2.1</v>
          </cell>
          <cell r="CT219">
            <v>2.2000000000000002</v>
          </cell>
          <cell r="CU219">
            <v>0</v>
          </cell>
          <cell r="CV219">
            <v>0.4</v>
          </cell>
          <cell r="CW219">
            <v>-0.7</v>
          </cell>
          <cell r="CX219">
            <v>0.6</v>
          </cell>
          <cell r="CY219">
            <v>0.5</v>
          </cell>
          <cell r="CZ219">
            <v>0.2</v>
          </cell>
          <cell r="DA219">
            <v>0.5</v>
          </cell>
          <cell r="DB219">
            <v>2.7</v>
          </cell>
          <cell r="DC219">
            <v>0.2</v>
          </cell>
          <cell r="DD219">
            <v>1.1000000000000001</v>
          </cell>
          <cell r="DE219">
            <v>0.5</v>
          </cell>
          <cell r="DF219">
            <v>1.1000000000000001</v>
          </cell>
          <cell r="DG219">
            <v>9261</v>
          </cell>
          <cell r="DH219">
            <v>1510</v>
          </cell>
          <cell r="DI219">
            <v>10767</v>
          </cell>
          <cell r="DJ219">
            <v>3155</v>
          </cell>
          <cell r="DK219">
            <v>4639</v>
          </cell>
          <cell r="DL219">
            <v>4369</v>
          </cell>
          <cell r="DM219">
            <v>3952</v>
          </cell>
          <cell r="DN219">
            <v>14942</v>
          </cell>
          <cell r="DO219">
            <v>2698</v>
          </cell>
          <cell r="DP219">
            <v>17169</v>
          </cell>
          <cell r="DQ219">
            <v>6616</v>
          </cell>
          <cell r="DR219">
            <v>5607</v>
          </cell>
          <cell r="DS219">
            <v>4437</v>
          </cell>
          <cell r="DT219">
            <v>5652</v>
          </cell>
          <cell r="DU219">
            <v>5479</v>
          </cell>
          <cell r="DV219">
            <v>27759</v>
          </cell>
          <cell r="DW219">
            <v>5819</v>
          </cell>
          <cell r="DX219">
            <v>345</v>
          </cell>
          <cell r="DY219">
            <v>3866</v>
          </cell>
          <cell r="DZ219">
            <v>10036</v>
          </cell>
          <cell r="EA219">
            <v>6169</v>
          </cell>
          <cell r="EB219">
            <v>8607</v>
          </cell>
          <cell r="EC219">
            <v>15706</v>
          </cell>
          <cell r="ED219">
            <v>30660</v>
          </cell>
          <cell r="EE219">
            <v>15039</v>
          </cell>
          <cell r="EF219">
            <v>16265</v>
          </cell>
          <cell r="EG219">
            <v>9336</v>
          </cell>
          <cell r="EH219">
            <v>5884</v>
          </cell>
          <cell r="EI219">
            <v>1910</v>
          </cell>
          <cell r="EJ219">
            <v>2705</v>
          </cell>
          <cell r="EK219">
            <v>7866</v>
          </cell>
          <cell r="EL219">
            <v>18352</v>
          </cell>
          <cell r="EM219">
            <v>4233</v>
          </cell>
          <cell r="EN219">
            <v>5018</v>
          </cell>
          <cell r="EO219">
            <v>9189</v>
          </cell>
          <cell r="EP219">
            <v>21992</v>
          </cell>
          <cell r="EQ219">
            <v>8735</v>
          </cell>
          <cell r="ER219">
            <v>30724</v>
          </cell>
          <cell r="ES219">
            <v>1536</v>
          </cell>
          <cell r="ET219">
            <v>7643</v>
          </cell>
          <cell r="EU219">
            <v>9229</v>
          </cell>
          <cell r="EV219">
            <v>4771</v>
          </cell>
          <cell r="EW219">
            <v>19354</v>
          </cell>
          <cell r="EX219">
            <v>23999</v>
          </cell>
          <cell r="EY219">
            <v>11836</v>
          </cell>
          <cell r="EZ219">
            <v>20573</v>
          </cell>
          <cell r="FA219">
            <v>18377</v>
          </cell>
          <cell r="FB219">
            <v>23239</v>
          </cell>
          <cell r="FC219">
            <v>3191</v>
          </cell>
          <cell r="FD219">
            <v>6912</v>
          </cell>
          <cell r="FE219">
            <v>33999</v>
          </cell>
          <cell r="FF219">
            <v>343171</v>
          </cell>
          <cell r="FG219">
            <v>27228</v>
          </cell>
          <cell r="FH219">
            <v>-1631</v>
          </cell>
          <cell r="FI219">
            <v>368592</v>
          </cell>
          <cell r="FJ219">
            <v>0.2</v>
          </cell>
          <cell r="FK219">
            <v>6.4</v>
          </cell>
          <cell r="FL219">
            <v>1.1000000000000001</v>
          </cell>
          <cell r="FM219">
            <v>7</v>
          </cell>
          <cell r="FN219">
            <v>-3</v>
          </cell>
          <cell r="FO219">
            <v>6.2</v>
          </cell>
          <cell r="FP219">
            <v>-1.6</v>
          </cell>
          <cell r="FQ219">
            <v>3.1</v>
          </cell>
          <cell r="FR219">
            <v>3.5</v>
          </cell>
          <cell r="FS219">
            <v>3</v>
          </cell>
          <cell r="FT219">
            <v>-1</v>
          </cell>
          <cell r="FU219">
            <v>2.8</v>
          </cell>
          <cell r="FV219">
            <v>-2.8</v>
          </cell>
          <cell r="FW219">
            <v>10.1</v>
          </cell>
          <cell r="FX219">
            <v>-1.9</v>
          </cell>
          <cell r="FY219">
            <v>1.2</v>
          </cell>
          <cell r="FZ219">
            <v>-0.8</v>
          </cell>
          <cell r="GA219">
            <v>-6.1</v>
          </cell>
          <cell r="GB219">
            <v>-2.5</v>
          </cell>
          <cell r="GC219">
            <v>-1.6</v>
          </cell>
          <cell r="GD219">
            <v>0.6</v>
          </cell>
          <cell r="GE219">
            <v>23</v>
          </cell>
          <cell r="GF219">
            <v>1.8</v>
          </cell>
          <cell r="GG219">
            <v>6.8</v>
          </cell>
          <cell r="GH219">
            <v>3.5</v>
          </cell>
          <cell r="GI219">
            <v>1.2</v>
          </cell>
          <cell r="GJ219">
            <v>2</v>
          </cell>
          <cell r="GK219">
            <v>-1</v>
          </cell>
          <cell r="GL219">
            <v>0.7</v>
          </cell>
          <cell r="GM219">
            <v>-1.3</v>
          </cell>
          <cell r="GN219">
            <v>-5</v>
          </cell>
          <cell r="GO219">
            <v>-2.7</v>
          </cell>
          <cell r="GP219">
            <v>1.7</v>
          </cell>
          <cell r="GQ219">
            <v>-1.4</v>
          </cell>
          <cell r="GR219">
            <v>0.1</v>
          </cell>
          <cell r="GS219">
            <v>1.4</v>
          </cell>
          <cell r="GT219">
            <v>1.4</v>
          </cell>
          <cell r="GU219">
            <v>1.4</v>
          </cell>
          <cell r="GV219">
            <v>8.1999999999999993</v>
          </cell>
          <cell r="GW219">
            <v>-0.2</v>
          </cell>
          <cell r="GX219">
            <v>1.5</v>
          </cell>
          <cell r="GY219">
            <v>5.6</v>
          </cell>
          <cell r="GZ219">
            <v>-0.4</v>
          </cell>
          <cell r="HA219">
            <v>0.9</v>
          </cell>
          <cell r="HB219">
            <v>-1.7</v>
          </cell>
          <cell r="HC219">
            <v>-0.3</v>
          </cell>
          <cell r="HD219">
            <v>0.6</v>
          </cell>
          <cell r="HE219">
            <v>0.6</v>
          </cell>
          <cell r="HF219">
            <v>2.2999999999999998</v>
          </cell>
          <cell r="HG219">
            <v>-0.1</v>
          </cell>
          <cell r="HH219">
            <v>0.1</v>
          </cell>
          <cell r="HI219">
            <v>1.3</v>
          </cell>
          <cell r="HJ219">
            <v>0.4</v>
          </cell>
          <cell r="HK219">
            <v>1.3</v>
          </cell>
          <cell r="HL219">
            <v>5832</v>
          </cell>
          <cell r="HM219">
            <v>1513</v>
          </cell>
          <cell r="HN219">
            <v>7341</v>
          </cell>
          <cell r="HO219">
            <v>3229</v>
          </cell>
          <cell r="HP219">
            <v>4770</v>
          </cell>
          <cell r="HQ219">
            <v>4475</v>
          </cell>
          <cell r="HR219">
            <v>3991</v>
          </cell>
          <cell r="HS219">
            <v>15248</v>
          </cell>
          <cell r="HT219">
            <v>2698</v>
          </cell>
          <cell r="HU219">
            <v>17500</v>
          </cell>
          <cell r="HV219">
            <v>6596</v>
          </cell>
          <cell r="HW219">
            <v>5809</v>
          </cell>
          <cell r="HX219">
            <v>4577</v>
          </cell>
          <cell r="HY219">
            <v>5845</v>
          </cell>
          <cell r="HZ219">
            <v>5656</v>
          </cell>
          <cell r="IA219">
            <v>28465</v>
          </cell>
          <cell r="IB219">
            <v>5935</v>
          </cell>
          <cell r="IC219">
            <v>424</v>
          </cell>
          <cell r="ID219">
            <v>3811</v>
          </cell>
          <cell r="IE219">
            <v>10171</v>
          </cell>
          <cell r="IF219">
            <v>6451</v>
          </cell>
          <cell r="IG219">
            <v>8439</v>
          </cell>
          <cell r="IH219">
            <v>16017</v>
          </cell>
          <cell r="II219">
            <v>31135</v>
          </cell>
          <cell r="IJ219">
            <v>15182</v>
          </cell>
          <cell r="IK219">
            <v>15949</v>
          </cell>
          <cell r="IL219">
            <v>9364</v>
          </cell>
          <cell r="IM219">
            <v>5952</v>
          </cell>
          <cell r="IN219">
            <v>1983</v>
          </cell>
          <cell r="IO219">
            <v>2799</v>
          </cell>
          <cell r="IP219">
            <v>7819</v>
          </cell>
          <cell r="IQ219">
            <v>18529</v>
          </cell>
        </row>
        <row r="220">
          <cell r="B220">
            <v>9130</v>
          </cell>
          <cell r="C220">
            <v>1510</v>
          </cell>
          <cell r="D220">
            <v>10637</v>
          </cell>
          <cell r="E220">
            <v>3109</v>
          </cell>
          <cell r="F220">
            <v>4691</v>
          </cell>
          <cell r="G220">
            <v>4575</v>
          </cell>
          <cell r="H220">
            <v>4017</v>
          </cell>
          <cell r="I220">
            <v>15286</v>
          </cell>
          <cell r="J220">
            <v>2679</v>
          </cell>
          <cell r="K220">
            <v>17522</v>
          </cell>
          <cell r="L220">
            <v>6622</v>
          </cell>
          <cell r="M220">
            <v>5517</v>
          </cell>
          <cell r="N220">
            <v>4579</v>
          </cell>
          <cell r="O220">
            <v>5582</v>
          </cell>
          <cell r="P220">
            <v>5315</v>
          </cell>
          <cell r="Q220">
            <v>27613</v>
          </cell>
          <cell r="R220">
            <v>5804</v>
          </cell>
          <cell r="S220">
            <v>339</v>
          </cell>
          <cell r="T220">
            <v>3895</v>
          </cell>
          <cell r="U220">
            <v>10043</v>
          </cell>
          <cell r="V220">
            <v>6087</v>
          </cell>
          <cell r="W220">
            <v>9363</v>
          </cell>
          <cell r="X220">
            <v>15186</v>
          </cell>
          <cell r="Y220">
            <v>30751</v>
          </cell>
          <cell r="Z220">
            <v>15049</v>
          </cell>
          <cell r="AA220">
            <v>16437</v>
          </cell>
          <cell r="AB220">
            <v>9192</v>
          </cell>
          <cell r="AC220">
            <v>5870</v>
          </cell>
          <cell r="AD220">
            <v>1937</v>
          </cell>
          <cell r="AE220">
            <v>2766</v>
          </cell>
          <cell r="AF220">
            <v>8198</v>
          </cell>
          <cell r="AG220">
            <v>18765</v>
          </cell>
          <cell r="AH220">
            <v>4235</v>
          </cell>
          <cell r="AI220">
            <v>4994</v>
          </cell>
          <cell r="AJ220">
            <v>9174</v>
          </cell>
          <cell r="AK220">
            <v>22371</v>
          </cell>
          <cell r="AL220">
            <v>8823</v>
          </cell>
          <cell r="AM220">
            <v>31199</v>
          </cell>
          <cell r="AN220">
            <v>1492</v>
          </cell>
          <cell r="AO220">
            <v>7877</v>
          </cell>
          <cell r="AP220">
            <v>9382</v>
          </cell>
          <cell r="AQ220">
            <v>4856</v>
          </cell>
          <cell r="AR220">
            <v>19469</v>
          </cell>
          <cell r="AS220">
            <v>24214</v>
          </cell>
          <cell r="AT220">
            <v>12124</v>
          </cell>
          <cell r="AU220">
            <v>20878</v>
          </cell>
          <cell r="AV220">
            <v>18450</v>
          </cell>
          <cell r="AW220">
            <v>23236</v>
          </cell>
          <cell r="AX220">
            <v>3166</v>
          </cell>
          <cell r="AY220">
            <v>7182</v>
          </cell>
          <cell r="AZ220">
            <v>34093</v>
          </cell>
          <cell r="BA220">
            <v>345985</v>
          </cell>
          <cell r="BB220">
            <v>27175</v>
          </cell>
          <cell r="BC220">
            <v>-283</v>
          </cell>
          <cell r="BD220">
            <v>372735</v>
          </cell>
          <cell r="BE220">
            <v>-0.4</v>
          </cell>
          <cell r="BF220">
            <v>2.1</v>
          </cell>
          <cell r="BG220">
            <v>-0.1</v>
          </cell>
          <cell r="BH220">
            <v>1.2</v>
          </cell>
          <cell r="BI220">
            <v>-0.4</v>
          </cell>
          <cell r="BJ220">
            <v>4.7</v>
          </cell>
          <cell r="BK220">
            <v>0.9</v>
          </cell>
          <cell r="BL220">
            <v>2.5</v>
          </cell>
          <cell r="BM220">
            <v>2.4</v>
          </cell>
          <cell r="BN220">
            <v>2.4</v>
          </cell>
          <cell r="BO220">
            <v>-0.7</v>
          </cell>
          <cell r="BP220">
            <v>0</v>
          </cell>
          <cell r="BQ220">
            <v>0.5</v>
          </cell>
          <cell r="BR220">
            <v>2.6</v>
          </cell>
          <cell r="BS220">
            <v>-2.4</v>
          </cell>
          <cell r="BT220">
            <v>0</v>
          </cell>
          <cell r="BU220">
            <v>-0.4</v>
          </cell>
          <cell r="BV220">
            <v>-1.8</v>
          </cell>
          <cell r="BW220">
            <v>0</v>
          </cell>
          <cell r="BX220">
            <v>-0.3</v>
          </cell>
          <cell r="BY220">
            <v>-0.7</v>
          </cell>
          <cell r="BZ220">
            <v>13.4</v>
          </cell>
          <cell r="CA220">
            <v>-1.5</v>
          </cell>
          <cell r="CB220">
            <v>2.6</v>
          </cell>
          <cell r="CC220">
            <v>1.2</v>
          </cell>
          <cell r="CD220">
            <v>1.2</v>
          </cell>
          <cell r="CE220">
            <v>-0.4</v>
          </cell>
          <cell r="CF220">
            <v>-0.3</v>
          </cell>
          <cell r="CG220">
            <v>1.5</v>
          </cell>
          <cell r="CH220">
            <v>1.6</v>
          </cell>
          <cell r="CI220">
            <v>1.6</v>
          </cell>
          <cell r="CJ220">
            <v>1</v>
          </cell>
          <cell r="CK220">
            <v>0.7</v>
          </cell>
          <cell r="CL220">
            <v>-0.9</v>
          </cell>
          <cell r="CM220">
            <v>-0.1</v>
          </cell>
          <cell r="CN220">
            <v>1.7</v>
          </cell>
          <cell r="CO220">
            <v>1</v>
          </cell>
          <cell r="CP220">
            <v>1.5</v>
          </cell>
          <cell r="CQ220">
            <v>1.3</v>
          </cell>
          <cell r="CR220">
            <v>2.1</v>
          </cell>
          <cell r="CS220">
            <v>1.8</v>
          </cell>
          <cell r="CT220">
            <v>2.5</v>
          </cell>
          <cell r="CU220">
            <v>1.2</v>
          </cell>
          <cell r="CV220">
            <v>1.5</v>
          </cell>
          <cell r="CW220">
            <v>1</v>
          </cell>
          <cell r="CX220">
            <v>0.8</v>
          </cell>
          <cell r="CY220">
            <v>0.5</v>
          </cell>
          <cell r="CZ220">
            <v>0.2</v>
          </cell>
          <cell r="DA220">
            <v>-0.3</v>
          </cell>
          <cell r="DB220">
            <v>2.4</v>
          </cell>
          <cell r="DC220">
            <v>0.2</v>
          </cell>
          <cell r="DD220">
            <v>1.1000000000000001</v>
          </cell>
          <cell r="DE220">
            <v>0.1</v>
          </cell>
          <cell r="DF220">
            <v>1.3</v>
          </cell>
          <cell r="DG220">
            <v>8929</v>
          </cell>
          <cell r="DH220">
            <v>1506</v>
          </cell>
          <cell r="DI220">
            <v>10433</v>
          </cell>
          <cell r="DJ220">
            <v>3104</v>
          </cell>
          <cell r="DK220">
            <v>4842</v>
          </cell>
          <cell r="DL220">
            <v>4630</v>
          </cell>
          <cell r="DM220">
            <v>4019</v>
          </cell>
          <cell r="DN220">
            <v>15437</v>
          </cell>
          <cell r="DO220">
            <v>2594</v>
          </cell>
          <cell r="DP220">
            <v>17640</v>
          </cell>
          <cell r="DQ220">
            <v>6704</v>
          </cell>
          <cell r="DR220">
            <v>5396</v>
          </cell>
          <cell r="DS220">
            <v>4687</v>
          </cell>
          <cell r="DT220">
            <v>5422</v>
          </cell>
          <cell r="DU220">
            <v>5249</v>
          </cell>
          <cell r="DV220">
            <v>27475</v>
          </cell>
          <cell r="DW220">
            <v>5783</v>
          </cell>
          <cell r="DX220">
            <v>331</v>
          </cell>
          <cell r="DY220">
            <v>3867</v>
          </cell>
          <cell r="DZ220">
            <v>9986</v>
          </cell>
          <cell r="EA220">
            <v>6073</v>
          </cell>
          <cell r="EB220">
            <v>9053</v>
          </cell>
          <cell r="EC220">
            <v>14991</v>
          </cell>
          <cell r="ED220">
            <v>30271</v>
          </cell>
          <cell r="EE220">
            <v>14951</v>
          </cell>
          <cell r="EF220">
            <v>16434</v>
          </cell>
          <cell r="EG220">
            <v>9148</v>
          </cell>
          <cell r="EH220">
            <v>5840</v>
          </cell>
          <cell r="EI220">
            <v>1904</v>
          </cell>
          <cell r="EJ220">
            <v>2769</v>
          </cell>
          <cell r="EK220">
            <v>8176</v>
          </cell>
          <cell r="EL220">
            <v>18683</v>
          </cell>
          <cell r="EM220">
            <v>4215</v>
          </cell>
          <cell r="EN220">
            <v>5013</v>
          </cell>
          <cell r="EO220">
            <v>9172</v>
          </cell>
          <cell r="EP220">
            <v>22369</v>
          </cell>
          <cell r="EQ220">
            <v>8798</v>
          </cell>
          <cell r="ER220">
            <v>31175</v>
          </cell>
          <cell r="ES220">
            <v>1465</v>
          </cell>
          <cell r="ET220">
            <v>7862</v>
          </cell>
          <cell r="EU220">
            <v>9331</v>
          </cell>
          <cell r="EV220">
            <v>5048</v>
          </cell>
          <cell r="EW220">
            <v>18958</v>
          </cell>
          <cell r="EX220">
            <v>23904</v>
          </cell>
          <cell r="EY220">
            <v>12182</v>
          </cell>
          <cell r="EZ220">
            <v>20819</v>
          </cell>
          <cell r="FA220">
            <v>18449</v>
          </cell>
          <cell r="FB220">
            <v>23226</v>
          </cell>
          <cell r="FC220">
            <v>3203</v>
          </cell>
          <cell r="FD220">
            <v>7188</v>
          </cell>
          <cell r="FE220">
            <v>34088</v>
          </cell>
          <cell r="FF220">
            <v>344963</v>
          </cell>
          <cell r="FG220">
            <v>27127</v>
          </cell>
          <cell r="FH220">
            <v>713</v>
          </cell>
          <cell r="FI220">
            <v>372655</v>
          </cell>
          <cell r="FJ220">
            <v>-3.6</v>
          </cell>
          <cell r="FK220">
            <v>-0.3</v>
          </cell>
          <cell r="FL220">
            <v>-3.1</v>
          </cell>
          <cell r="FM220">
            <v>-1.6</v>
          </cell>
          <cell r="FN220">
            <v>4.4000000000000004</v>
          </cell>
          <cell r="FO220">
            <v>6</v>
          </cell>
          <cell r="FP220">
            <v>1.7</v>
          </cell>
          <cell r="FQ220">
            <v>3.3</v>
          </cell>
          <cell r="FR220">
            <v>-3.9</v>
          </cell>
          <cell r="FS220">
            <v>2.7</v>
          </cell>
          <cell r="FT220">
            <v>1.3</v>
          </cell>
          <cell r="FU220">
            <v>-3.8</v>
          </cell>
          <cell r="FV220">
            <v>5.6</v>
          </cell>
          <cell r="FW220">
            <v>-4.0999999999999996</v>
          </cell>
          <cell r="FX220">
            <v>-4.2</v>
          </cell>
          <cell r="FY220">
            <v>-1</v>
          </cell>
          <cell r="FZ220">
            <v>-0.6</v>
          </cell>
          <cell r="GA220">
            <v>-4.0999999999999996</v>
          </cell>
          <cell r="GB220">
            <v>0</v>
          </cell>
          <cell r="GC220">
            <v>-0.5</v>
          </cell>
          <cell r="GD220">
            <v>-1.6</v>
          </cell>
          <cell r="GE220">
            <v>5.2</v>
          </cell>
          <cell r="GF220">
            <v>-4.5999999999999996</v>
          </cell>
          <cell r="GG220">
            <v>-1.3</v>
          </cell>
          <cell r="GH220">
            <v>-0.6</v>
          </cell>
          <cell r="GI220">
            <v>1</v>
          </cell>
          <cell r="GJ220">
            <v>-2</v>
          </cell>
          <cell r="GK220">
            <v>-0.7</v>
          </cell>
          <cell r="GL220">
            <v>-0.3</v>
          </cell>
          <cell r="GM220">
            <v>2.4</v>
          </cell>
          <cell r="GN220">
            <v>3.9</v>
          </cell>
          <cell r="GO220">
            <v>1.8</v>
          </cell>
          <cell r="GP220">
            <v>-0.4</v>
          </cell>
          <cell r="GQ220">
            <v>-0.1</v>
          </cell>
          <cell r="GR220">
            <v>-0.2</v>
          </cell>
          <cell r="GS220">
            <v>1.7</v>
          </cell>
          <cell r="GT220">
            <v>0.7</v>
          </cell>
          <cell r="GU220">
            <v>1.5</v>
          </cell>
          <cell r="GV220">
            <v>-4.5999999999999996</v>
          </cell>
          <cell r="GW220">
            <v>2.9</v>
          </cell>
          <cell r="GX220">
            <v>1.1000000000000001</v>
          </cell>
          <cell r="GY220">
            <v>5.8</v>
          </cell>
          <cell r="GZ220">
            <v>-2</v>
          </cell>
          <cell r="HA220">
            <v>-0.4</v>
          </cell>
          <cell r="HB220">
            <v>2.9</v>
          </cell>
          <cell r="HC220">
            <v>1.2</v>
          </cell>
          <cell r="HD220">
            <v>0.4</v>
          </cell>
          <cell r="HE220">
            <v>-0.1</v>
          </cell>
          <cell r="HF220">
            <v>0.4</v>
          </cell>
          <cell r="HG220">
            <v>4</v>
          </cell>
          <cell r="HH220">
            <v>0.3</v>
          </cell>
          <cell r="HI220">
            <v>0.5</v>
          </cell>
          <cell r="HJ220">
            <v>-0.4</v>
          </cell>
          <cell r="HK220">
            <v>1.1000000000000001</v>
          </cell>
          <cell r="HL220">
            <v>13050</v>
          </cell>
          <cell r="HM220">
            <v>1508</v>
          </cell>
          <cell r="HN220">
            <v>14561</v>
          </cell>
          <cell r="HO220">
            <v>3181</v>
          </cell>
          <cell r="HP220">
            <v>4985</v>
          </cell>
          <cell r="HQ220">
            <v>4731</v>
          </cell>
          <cell r="HR220">
            <v>4174</v>
          </cell>
          <cell r="HS220">
            <v>15896</v>
          </cell>
          <cell r="HT220">
            <v>2653</v>
          </cell>
          <cell r="HU220">
            <v>18156</v>
          </cell>
          <cell r="HV220">
            <v>7108</v>
          </cell>
          <cell r="HW220">
            <v>5358</v>
          </cell>
          <cell r="HX220">
            <v>4810</v>
          </cell>
          <cell r="HY220">
            <v>5607</v>
          </cell>
          <cell r="HZ220">
            <v>5495</v>
          </cell>
          <cell r="IA220">
            <v>28409</v>
          </cell>
          <cell r="IB220">
            <v>5629</v>
          </cell>
          <cell r="IC220">
            <v>299</v>
          </cell>
          <cell r="ID220">
            <v>3887</v>
          </cell>
          <cell r="IE220">
            <v>9818</v>
          </cell>
          <cell r="IF220">
            <v>6351</v>
          </cell>
          <cell r="IG220">
            <v>9508</v>
          </cell>
          <cell r="IH220">
            <v>15845</v>
          </cell>
          <cell r="II220">
            <v>31872</v>
          </cell>
          <cell r="IJ220">
            <v>15457</v>
          </cell>
          <cell r="IK220">
            <v>18021</v>
          </cell>
          <cell r="IL220">
            <v>9634</v>
          </cell>
          <cell r="IM220">
            <v>6012</v>
          </cell>
          <cell r="IN220">
            <v>1966</v>
          </cell>
          <cell r="IO220">
            <v>2805</v>
          </cell>
          <cell r="IP220">
            <v>8630</v>
          </cell>
          <cell r="IQ220">
            <v>19412</v>
          </cell>
        </row>
        <row r="221">
          <cell r="B221">
            <v>9048</v>
          </cell>
          <cell r="C221">
            <v>1518</v>
          </cell>
          <cell r="D221">
            <v>10564</v>
          </cell>
          <cell r="E221">
            <v>3115</v>
          </cell>
          <cell r="F221">
            <v>4776</v>
          </cell>
          <cell r="G221">
            <v>4667</v>
          </cell>
          <cell r="H221">
            <v>4034</v>
          </cell>
          <cell r="I221">
            <v>15542</v>
          </cell>
          <cell r="J221">
            <v>2793</v>
          </cell>
          <cell r="K221">
            <v>17846</v>
          </cell>
          <cell r="L221">
            <v>6493</v>
          </cell>
          <cell r="M221">
            <v>5387</v>
          </cell>
          <cell r="N221">
            <v>4502</v>
          </cell>
          <cell r="O221">
            <v>5661</v>
          </cell>
          <cell r="P221">
            <v>5200</v>
          </cell>
          <cell r="Q221">
            <v>27247</v>
          </cell>
          <cell r="R221">
            <v>5803</v>
          </cell>
          <cell r="S221">
            <v>354</v>
          </cell>
          <cell r="T221">
            <v>3968</v>
          </cell>
          <cell r="U221">
            <v>10125</v>
          </cell>
          <cell r="V221">
            <v>5958</v>
          </cell>
          <cell r="W221">
            <v>10312</v>
          </cell>
          <cell r="X221">
            <v>15018</v>
          </cell>
          <cell r="Y221">
            <v>31309</v>
          </cell>
          <cell r="Z221">
            <v>15299</v>
          </cell>
          <cell r="AA221">
            <v>16630</v>
          </cell>
          <cell r="AB221">
            <v>9110</v>
          </cell>
          <cell r="AC221">
            <v>5844</v>
          </cell>
          <cell r="AD221">
            <v>1958</v>
          </cell>
          <cell r="AE221">
            <v>2805</v>
          </cell>
          <cell r="AF221">
            <v>8458</v>
          </cell>
          <cell r="AG221">
            <v>19065</v>
          </cell>
          <cell r="AH221">
            <v>4225</v>
          </cell>
          <cell r="AI221">
            <v>4988</v>
          </cell>
          <cell r="AJ221">
            <v>9156</v>
          </cell>
          <cell r="AK221">
            <v>22780</v>
          </cell>
          <cell r="AL221">
            <v>8859</v>
          </cell>
          <cell r="AM221">
            <v>31653</v>
          </cell>
          <cell r="AN221">
            <v>1529</v>
          </cell>
          <cell r="AO221">
            <v>8043</v>
          </cell>
          <cell r="AP221">
            <v>9582</v>
          </cell>
          <cell r="AQ221">
            <v>4978</v>
          </cell>
          <cell r="AR221">
            <v>19739</v>
          </cell>
          <cell r="AS221">
            <v>24625</v>
          </cell>
          <cell r="AT221">
            <v>12270</v>
          </cell>
          <cell r="AU221">
            <v>21007</v>
          </cell>
          <cell r="AV221">
            <v>18523</v>
          </cell>
          <cell r="AW221">
            <v>23426</v>
          </cell>
          <cell r="AX221">
            <v>3134</v>
          </cell>
          <cell r="AY221">
            <v>7193</v>
          </cell>
          <cell r="AZ221">
            <v>34189</v>
          </cell>
          <cell r="BA221">
            <v>349069</v>
          </cell>
          <cell r="BB221">
            <v>27211</v>
          </cell>
          <cell r="BC221">
            <v>471</v>
          </cell>
          <cell r="BD221">
            <v>376633</v>
          </cell>
          <cell r="BE221">
            <v>-0.9</v>
          </cell>
          <cell r="BF221">
            <v>0.5</v>
          </cell>
          <cell r="BG221">
            <v>-0.7</v>
          </cell>
          <cell r="BH221">
            <v>0.2</v>
          </cell>
          <cell r="BI221">
            <v>1.8</v>
          </cell>
          <cell r="BJ221">
            <v>2</v>
          </cell>
          <cell r="BK221">
            <v>0.4</v>
          </cell>
          <cell r="BL221">
            <v>1.7</v>
          </cell>
          <cell r="BM221">
            <v>4.3</v>
          </cell>
          <cell r="BN221">
            <v>1.8</v>
          </cell>
          <cell r="BO221">
            <v>-2</v>
          </cell>
          <cell r="BP221">
            <v>-2.4</v>
          </cell>
          <cell r="BQ221">
            <v>-1.7</v>
          </cell>
          <cell r="BR221">
            <v>1.4</v>
          </cell>
          <cell r="BS221">
            <v>-2.2000000000000002</v>
          </cell>
          <cell r="BT221">
            <v>-1.3</v>
          </cell>
          <cell r="BU221">
            <v>0</v>
          </cell>
          <cell r="BV221">
            <v>4.3</v>
          </cell>
          <cell r="BW221">
            <v>1.9</v>
          </cell>
          <cell r="BX221">
            <v>0.8</v>
          </cell>
          <cell r="BY221">
            <v>-2.1</v>
          </cell>
          <cell r="BZ221">
            <v>10.1</v>
          </cell>
          <cell r="CA221">
            <v>-1.1000000000000001</v>
          </cell>
          <cell r="CB221">
            <v>1.8</v>
          </cell>
          <cell r="CC221">
            <v>1.7</v>
          </cell>
          <cell r="CD221">
            <v>1.2</v>
          </cell>
          <cell r="CE221">
            <v>-0.9</v>
          </cell>
          <cell r="CF221">
            <v>-0.4</v>
          </cell>
          <cell r="CG221">
            <v>1.1000000000000001</v>
          </cell>
          <cell r="CH221">
            <v>1.4</v>
          </cell>
          <cell r="CI221">
            <v>3.2</v>
          </cell>
          <cell r="CJ221">
            <v>1.6</v>
          </cell>
          <cell r="CK221">
            <v>-0.2</v>
          </cell>
          <cell r="CL221">
            <v>-0.1</v>
          </cell>
          <cell r="CM221">
            <v>-0.2</v>
          </cell>
          <cell r="CN221">
            <v>1.8</v>
          </cell>
          <cell r="CO221">
            <v>0.4</v>
          </cell>
          <cell r="CP221">
            <v>1.5</v>
          </cell>
          <cell r="CQ221">
            <v>2.5</v>
          </cell>
          <cell r="CR221">
            <v>2.1</v>
          </cell>
          <cell r="CS221">
            <v>2.1</v>
          </cell>
          <cell r="CT221">
            <v>2.5</v>
          </cell>
          <cell r="CU221">
            <v>1.4</v>
          </cell>
          <cell r="CV221">
            <v>1.7</v>
          </cell>
          <cell r="CW221">
            <v>1.2</v>
          </cell>
          <cell r="CX221">
            <v>0.6</v>
          </cell>
          <cell r="CY221">
            <v>0.4</v>
          </cell>
          <cell r="CZ221">
            <v>0.8</v>
          </cell>
          <cell r="DA221">
            <v>-1</v>
          </cell>
          <cell r="DB221">
            <v>0.2</v>
          </cell>
          <cell r="DC221">
            <v>0.3</v>
          </cell>
          <cell r="DD221">
            <v>0.9</v>
          </cell>
          <cell r="DE221">
            <v>0.1</v>
          </cell>
          <cell r="DF221">
            <v>1</v>
          </cell>
          <cell r="DG221">
            <v>9210</v>
          </cell>
          <cell r="DH221">
            <v>1512</v>
          </cell>
          <cell r="DI221">
            <v>10722</v>
          </cell>
          <cell r="DJ221">
            <v>3108</v>
          </cell>
          <cell r="DK221">
            <v>4648</v>
          </cell>
          <cell r="DL221">
            <v>4675</v>
          </cell>
          <cell r="DM221">
            <v>4034</v>
          </cell>
          <cell r="DN221">
            <v>15453</v>
          </cell>
          <cell r="DO221">
            <v>2749</v>
          </cell>
          <cell r="DP221">
            <v>17729</v>
          </cell>
          <cell r="DQ221">
            <v>6491</v>
          </cell>
          <cell r="DR221">
            <v>5563</v>
          </cell>
          <cell r="DS221">
            <v>4509</v>
          </cell>
          <cell r="DT221">
            <v>5778</v>
          </cell>
          <cell r="DU221">
            <v>5232</v>
          </cell>
          <cell r="DV221">
            <v>27561</v>
          </cell>
          <cell r="DW221">
            <v>5826</v>
          </cell>
          <cell r="DX221">
            <v>351</v>
          </cell>
          <cell r="DY221">
            <v>3954</v>
          </cell>
          <cell r="DZ221">
            <v>10133</v>
          </cell>
          <cell r="EA221">
            <v>6002</v>
          </cell>
          <cell r="EB221">
            <v>10392</v>
          </cell>
          <cell r="EC221">
            <v>15024</v>
          </cell>
          <cell r="ED221">
            <v>31427</v>
          </cell>
          <cell r="EE221">
            <v>15254</v>
          </cell>
          <cell r="EF221">
            <v>16601</v>
          </cell>
          <cell r="EG221">
            <v>9066</v>
          </cell>
          <cell r="EH221">
            <v>5855</v>
          </cell>
          <cell r="EI221">
            <v>1996</v>
          </cell>
          <cell r="EJ221">
            <v>2793</v>
          </cell>
          <cell r="EK221">
            <v>8451</v>
          </cell>
          <cell r="EL221">
            <v>19093</v>
          </cell>
          <cell r="EM221">
            <v>4252</v>
          </cell>
          <cell r="EN221">
            <v>4931</v>
          </cell>
          <cell r="EO221">
            <v>9134</v>
          </cell>
          <cell r="EP221">
            <v>22751</v>
          </cell>
          <cell r="EQ221">
            <v>8939</v>
          </cell>
          <cell r="ER221">
            <v>31700</v>
          </cell>
          <cell r="ES221">
            <v>1487</v>
          </cell>
          <cell r="ET221">
            <v>8110</v>
          </cell>
          <cell r="EU221">
            <v>9586</v>
          </cell>
          <cell r="EV221">
            <v>4708</v>
          </cell>
          <cell r="EW221">
            <v>20111</v>
          </cell>
          <cell r="EX221">
            <v>24719</v>
          </cell>
          <cell r="EY221">
            <v>12389</v>
          </cell>
          <cell r="EZ221">
            <v>21232</v>
          </cell>
          <cell r="FA221">
            <v>18521</v>
          </cell>
          <cell r="FB221">
            <v>23303</v>
          </cell>
          <cell r="FC221">
            <v>3088</v>
          </cell>
          <cell r="FD221">
            <v>7358</v>
          </cell>
          <cell r="FE221">
            <v>34189</v>
          </cell>
          <cell r="FF221">
            <v>349708</v>
          </cell>
          <cell r="FG221">
            <v>27152</v>
          </cell>
          <cell r="FH221">
            <v>-265</v>
          </cell>
          <cell r="FI221">
            <v>376493</v>
          </cell>
          <cell r="FJ221">
            <v>3.1</v>
          </cell>
          <cell r="FK221">
            <v>0.4</v>
          </cell>
          <cell r="FL221">
            <v>2.8</v>
          </cell>
          <cell r="FM221">
            <v>0.1</v>
          </cell>
          <cell r="FN221">
            <v>-4</v>
          </cell>
          <cell r="FO221">
            <v>1</v>
          </cell>
          <cell r="FP221">
            <v>0.4</v>
          </cell>
          <cell r="FQ221">
            <v>0.1</v>
          </cell>
          <cell r="FR221">
            <v>6</v>
          </cell>
          <cell r="FS221">
            <v>0.5</v>
          </cell>
          <cell r="FT221">
            <v>-3.2</v>
          </cell>
          <cell r="FU221">
            <v>3.1</v>
          </cell>
          <cell r="FV221">
            <v>-3.8</v>
          </cell>
          <cell r="FW221">
            <v>6.6</v>
          </cell>
          <cell r="FX221">
            <v>-0.3</v>
          </cell>
          <cell r="FY221">
            <v>0.3</v>
          </cell>
          <cell r="FZ221">
            <v>0.7</v>
          </cell>
          <cell r="GA221">
            <v>6.1</v>
          </cell>
          <cell r="GB221">
            <v>2.2999999999999998</v>
          </cell>
          <cell r="GC221">
            <v>1.5</v>
          </cell>
          <cell r="GD221">
            <v>-1.2</v>
          </cell>
          <cell r="GE221">
            <v>14.8</v>
          </cell>
          <cell r="GF221">
            <v>0.2</v>
          </cell>
          <cell r="GG221">
            <v>3.8</v>
          </cell>
          <cell r="GH221">
            <v>2</v>
          </cell>
          <cell r="GI221">
            <v>1</v>
          </cell>
          <cell r="GJ221">
            <v>-0.9</v>
          </cell>
          <cell r="GK221">
            <v>0.3</v>
          </cell>
          <cell r="GL221">
            <v>4.8</v>
          </cell>
          <cell r="GM221">
            <v>0.9</v>
          </cell>
          <cell r="GN221">
            <v>3.4</v>
          </cell>
          <cell r="GO221">
            <v>2.2000000000000002</v>
          </cell>
          <cell r="GP221">
            <v>0.9</v>
          </cell>
          <cell r="GQ221">
            <v>-1.6</v>
          </cell>
          <cell r="GR221">
            <v>-0.4</v>
          </cell>
          <cell r="GS221">
            <v>1.7</v>
          </cell>
          <cell r="GT221">
            <v>1.6</v>
          </cell>
          <cell r="GU221">
            <v>1.7</v>
          </cell>
          <cell r="GV221">
            <v>1.5</v>
          </cell>
          <cell r="GW221">
            <v>3.2</v>
          </cell>
          <cell r="GX221">
            <v>2.7</v>
          </cell>
          <cell r="GY221">
            <v>-6.7</v>
          </cell>
          <cell r="GZ221">
            <v>6.1</v>
          </cell>
          <cell r="HA221">
            <v>3.4</v>
          </cell>
          <cell r="HB221">
            <v>1.7</v>
          </cell>
          <cell r="HC221">
            <v>2</v>
          </cell>
          <cell r="HD221">
            <v>0.4</v>
          </cell>
          <cell r="HE221">
            <v>0.3</v>
          </cell>
          <cell r="HF221">
            <v>-3.6</v>
          </cell>
          <cell r="HG221">
            <v>2.4</v>
          </cell>
          <cell r="HH221">
            <v>0.3</v>
          </cell>
          <cell r="HI221">
            <v>1.4</v>
          </cell>
          <cell r="HJ221">
            <v>0.1</v>
          </cell>
          <cell r="HK221">
            <v>1</v>
          </cell>
          <cell r="HL221">
            <v>8973</v>
          </cell>
          <cell r="HM221">
            <v>1513</v>
          </cell>
          <cell r="HN221">
            <v>10481</v>
          </cell>
          <cell r="HO221">
            <v>2876</v>
          </cell>
          <cell r="HP221">
            <v>4380</v>
          </cell>
          <cell r="HQ221">
            <v>4342</v>
          </cell>
          <cell r="HR221">
            <v>3822</v>
          </cell>
          <cell r="HS221">
            <v>14477</v>
          </cell>
          <cell r="HT221">
            <v>2589</v>
          </cell>
          <cell r="HU221">
            <v>16613</v>
          </cell>
          <cell r="HV221">
            <v>6358</v>
          </cell>
          <cell r="HW221">
            <v>5467</v>
          </cell>
          <cell r="HX221">
            <v>4225</v>
          </cell>
          <cell r="HY221">
            <v>5283</v>
          </cell>
          <cell r="HZ221">
            <v>4798</v>
          </cell>
          <cell r="IA221">
            <v>26059</v>
          </cell>
          <cell r="IB221">
            <v>5875</v>
          </cell>
          <cell r="IC221">
            <v>287</v>
          </cell>
          <cell r="ID221">
            <v>4029</v>
          </cell>
          <cell r="IE221">
            <v>10196</v>
          </cell>
          <cell r="IF221">
            <v>5425</v>
          </cell>
          <cell r="IG221">
            <v>9662</v>
          </cell>
          <cell r="IH221">
            <v>13768</v>
          </cell>
          <cell r="II221">
            <v>28840</v>
          </cell>
          <cell r="IJ221">
            <v>14568</v>
          </cell>
          <cell r="IK221">
            <v>15986</v>
          </cell>
          <cell r="IL221">
            <v>8882</v>
          </cell>
          <cell r="IM221">
            <v>5541</v>
          </cell>
          <cell r="IN221">
            <v>1940</v>
          </cell>
          <cell r="IO221">
            <v>2677</v>
          </cell>
          <cell r="IP221">
            <v>8213</v>
          </cell>
          <cell r="IQ221">
            <v>18375</v>
          </cell>
        </row>
        <row r="222">
          <cell r="B222">
            <v>8926</v>
          </cell>
          <cell r="C222">
            <v>1508</v>
          </cell>
          <cell r="D222">
            <v>10433</v>
          </cell>
          <cell r="E222">
            <v>3225</v>
          </cell>
          <cell r="F222">
            <v>5008</v>
          </cell>
          <cell r="G222">
            <v>4697</v>
          </cell>
          <cell r="H222">
            <v>4018</v>
          </cell>
          <cell r="I222">
            <v>15891</v>
          </cell>
          <cell r="J222">
            <v>2968</v>
          </cell>
          <cell r="K222">
            <v>18308</v>
          </cell>
          <cell r="L222">
            <v>6470</v>
          </cell>
          <cell r="M222">
            <v>5229</v>
          </cell>
          <cell r="N222">
            <v>4393</v>
          </cell>
          <cell r="O222">
            <v>5648</v>
          </cell>
          <cell r="P222">
            <v>5121</v>
          </cell>
          <cell r="Q222">
            <v>26873</v>
          </cell>
          <cell r="R222">
            <v>5790</v>
          </cell>
          <cell r="S222">
            <v>379</v>
          </cell>
          <cell r="T222">
            <v>4071</v>
          </cell>
          <cell r="U222">
            <v>10234</v>
          </cell>
          <cell r="V222">
            <v>5807</v>
          </cell>
          <cell r="W222">
            <v>10926</v>
          </cell>
          <cell r="X222">
            <v>15119</v>
          </cell>
          <cell r="Y222">
            <v>31848</v>
          </cell>
          <cell r="Z222">
            <v>15595</v>
          </cell>
          <cell r="AA222">
            <v>16766</v>
          </cell>
          <cell r="AB222">
            <v>9109</v>
          </cell>
          <cell r="AC222">
            <v>5810</v>
          </cell>
          <cell r="AD222">
            <v>1968</v>
          </cell>
          <cell r="AE222">
            <v>2871</v>
          </cell>
          <cell r="AF222">
            <v>8698</v>
          </cell>
          <cell r="AG222">
            <v>19352</v>
          </cell>
          <cell r="AH222">
            <v>4233</v>
          </cell>
          <cell r="AI222">
            <v>4963</v>
          </cell>
          <cell r="AJ222">
            <v>9140</v>
          </cell>
          <cell r="AK222">
            <v>23101</v>
          </cell>
          <cell r="AL222">
            <v>8896</v>
          </cell>
          <cell r="AM222">
            <v>32014</v>
          </cell>
          <cell r="AN222">
            <v>1620</v>
          </cell>
          <cell r="AO222">
            <v>8162</v>
          </cell>
          <cell r="AP222">
            <v>9808</v>
          </cell>
          <cell r="AQ222">
            <v>5125</v>
          </cell>
          <cell r="AR222">
            <v>19984</v>
          </cell>
          <cell r="AS222">
            <v>25037</v>
          </cell>
          <cell r="AT222">
            <v>12271</v>
          </cell>
          <cell r="AU222">
            <v>21004</v>
          </cell>
          <cell r="AV222">
            <v>18593</v>
          </cell>
          <cell r="AW222">
            <v>23744</v>
          </cell>
          <cell r="AX222">
            <v>3106</v>
          </cell>
          <cell r="AY222">
            <v>7045</v>
          </cell>
          <cell r="AZ222">
            <v>34300</v>
          </cell>
          <cell r="BA222">
            <v>351953</v>
          </cell>
          <cell r="BB222">
            <v>27352</v>
          </cell>
          <cell r="BC222">
            <v>525</v>
          </cell>
          <cell r="BD222">
            <v>379723</v>
          </cell>
          <cell r="BE222">
            <v>-1.3</v>
          </cell>
          <cell r="BF222">
            <v>-0.6</v>
          </cell>
          <cell r="BG222">
            <v>-1.2</v>
          </cell>
          <cell r="BH222">
            <v>3.6</v>
          </cell>
          <cell r="BI222">
            <v>4.9000000000000004</v>
          </cell>
          <cell r="BJ222">
            <v>0.6</v>
          </cell>
          <cell r="BK222">
            <v>-0.4</v>
          </cell>
          <cell r="BL222">
            <v>2.2000000000000002</v>
          </cell>
          <cell r="BM222">
            <v>6.3</v>
          </cell>
          <cell r="BN222">
            <v>2.6</v>
          </cell>
          <cell r="BO222">
            <v>-0.4</v>
          </cell>
          <cell r="BP222">
            <v>-2.9</v>
          </cell>
          <cell r="BQ222">
            <v>-2.4</v>
          </cell>
          <cell r="BR222">
            <v>-0.2</v>
          </cell>
          <cell r="BS222">
            <v>-1.5</v>
          </cell>
          <cell r="BT222">
            <v>-1.4</v>
          </cell>
          <cell r="BU222">
            <v>-0.2</v>
          </cell>
          <cell r="BV222">
            <v>7.2</v>
          </cell>
          <cell r="BW222">
            <v>2.6</v>
          </cell>
          <cell r="BX222">
            <v>1.1000000000000001</v>
          </cell>
          <cell r="BY222">
            <v>-2.5</v>
          </cell>
          <cell r="BZ222">
            <v>5.9</v>
          </cell>
          <cell r="CA222">
            <v>0.7</v>
          </cell>
          <cell r="CB222">
            <v>1.7</v>
          </cell>
          <cell r="CC222">
            <v>1.9</v>
          </cell>
          <cell r="CD222">
            <v>0.8</v>
          </cell>
          <cell r="CE222">
            <v>0</v>
          </cell>
          <cell r="CF222">
            <v>-0.6</v>
          </cell>
          <cell r="CG222">
            <v>0.5</v>
          </cell>
          <cell r="CH222">
            <v>2.4</v>
          </cell>
          <cell r="CI222">
            <v>2.8</v>
          </cell>
          <cell r="CJ222">
            <v>1.5</v>
          </cell>
          <cell r="CK222">
            <v>0.2</v>
          </cell>
          <cell r="CL222">
            <v>-0.5</v>
          </cell>
          <cell r="CM222">
            <v>-0.2</v>
          </cell>
          <cell r="CN222">
            <v>1.4</v>
          </cell>
          <cell r="CO222">
            <v>0.4</v>
          </cell>
          <cell r="CP222">
            <v>1.1000000000000001</v>
          </cell>
          <cell r="CQ222">
            <v>5.9</v>
          </cell>
          <cell r="CR222">
            <v>1.5</v>
          </cell>
          <cell r="CS222">
            <v>2.4</v>
          </cell>
          <cell r="CT222">
            <v>3</v>
          </cell>
          <cell r="CU222">
            <v>1.2</v>
          </cell>
          <cell r="CV222">
            <v>1.7</v>
          </cell>
          <cell r="CW222">
            <v>0</v>
          </cell>
          <cell r="CX222">
            <v>0</v>
          </cell>
          <cell r="CY222">
            <v>0.4</v>
          </cell>
          <cell r="CZ222">
            <v>1.4</v>
          </cell>
          <cell r="DA222">
            <v>-0.9</v>
          </cell>
          <cell r="DB222">
            <v>-2.1</v>
          </cell>
          <cell r="DC222">
            <v>0.3</v>
          </cell>
          <cell r="DD222">
            <v>0.8</v>
          </cell>
          <cell r="DE222">
            <v>0.5</v>
          </cell>
          <cell r="DF222">
            <v>0.8</v>
          </cell>
          <cell r="DG222">
            <v>8904</v>
          </cell>
          <cell r="DH222">
            <v>1523</v>
          </cell>
          <cell r="DI222">
            <v>10426</v>
          </cell>
          <cell r="DJ222">
            <v>3168</v>
          </cell>
          <cell r="DK222">
            <v>4866</v>
          </cell>
          <cell r="DL222">
            <v>4679</v>
          </cell>
          <cell r="DM222">
            <v>4081</v>
          </cell>
          <cell r="DN222">
            <v>15783</v>
          </cell>
          <cell r="DO222">
            <v>2991</v>
          </cell>
          <cell r="DP222">
            <v>18201</v>
          </cell>
          <cell r="DQ222">
            <v>6326</v>
          </cell>
          <cell r="DR222">
            <v>5083</v>
          </cell>
          <cell r="DS222">
            <v>4289</v>
          </cell>
          <cell r="DT222">
            <v>5604</v>
          </cell>
          <cell r="DU222">
            <v>5149</v>
          </cell>
          <cell r="DV222">
            <v>26472</v>
          </cell>
          <cell r="DW222">
            <v>5797</v>
          </cell>
          <cell r="DX222">
            <v>379</v>
          </cell>
          <cell r="DY222">
            <v>4096</v>
          </cell>
          <cell r="DZ222">
            <v>10264</v>
          </cell>
          <cell r="EA222">
            <v>5795</v>
          </cell>
          <cell r="EB222">
            <v>11107</v>
          </cell>
          <cell r="EC222">
            <v>15063</v>
          </cell>
          <cell r="ED222">
            <v>31895</v>
          </cell>
          <cell r="EE222">
            <v>15607</v>
          </cell>
          <cell r="EF222">
            <v>16848</v>
          </cell>
          <cell r="EG222">
            <v>9079</v>
          </cell>
          <cell r="EH222">
            <v>5851</v>
          </cell>
          <cell r="EI222">
            <v>1961</v>
          </cell>
          <cell r="EJ222">
            <v>2870</v>
          </cell>
          <cell r="EK222">
            <v>8854</v>
          </cell>
          <cell r="EL222">
            <v>19546</v>
          </cell>
          <cell r="EM222">
            <v>4220</v>
          </cell>
          <cell r="EN222">
            <v>5004</v>
          </cell>
          <cell r="EO222">
            <v>9166</v>
          </cell>
          <cell r="EP222">
            <v>23147</v>
          </cell>
          <cell r="EQ222">
            <v>8864</v>
          </cell>
          <cell r="ER222">
            <v>32034</v>
          </cell>
          <cell r="ES222">
            <v>1642</v>
          </cell>
          <cell r="ET222">
            <v>8152</v>
          </cell>
          <cell r="EU222">
            <v>9835</v>
          </cell>
          <cell r="EV222">
            <v>5236</v>
          </cell>
          <cell r="EW222">
            <v>20163</v>
          </cell>
          <cell r="EX222">
            <v>25325</v>
          </cell>
          <cell r="EY222">
            <v>12193</v>
          </cell>
          <cell r="EZ222">
            <v>20949</v>
          </cell>
          <cell r="FA222">
            <v>18592</v>
          </cell>
          <cell r="FB222">
            <v>23809</v>
          </cell>
          <cell r="FC222">
            <v>3133</v>
          </cell>
          <cell r="FD222">
            <v>6976</v>
          </cell>
          <cell r="FE222">
            <v>34301</v>
          </cell>
          <cell r="FF222">
            <v>351878</v>
          </cell>
          <cell r="FG222">
            <v>27325</v>
          </cell>
          <cell r="FH222">
            <v>1183</v>
          </cell>
          <cell r="FI222">
            <v>380281</v>
          </cell>
          <cell r="FJ222">
            <v>-3.3</v>
          </cell>
          <cell r="FK222">
            <v>0.7</v>
          </cell>
          <cell r="FL222">
            <v>-2.8</v>
          </cell>
          <cell r="FM222">
            <v>1.9</v>
          </cell>
          <cell r="FN222">
            <v>4.7</v>
          </cell>
          <cell r="FO222">
            <v>0.1</v>
          </cell>
          <cell r="FP222">
            <v>1.2</v>
          </cell>
          <cell r="FQ222">
            <v>2.1</v>
          </cell>
          <cell r="FR222">
            <v>8.8000000000000007</v>
          </cell>
          <cell r="FS222">
            <v>2.7</v>
          </cell>
          <cell r="FT222">
            <v>-2.5</v>
          </cell>
          <cell r="FU222">
            <v>-8.6</v>
          </cell>
          <cell r="FV222">
            <v>-4.9000000000000004</v>
          </cell>
          <cell r="FW222">
            <v>-3</v>
          </cell>
          <cell r="FX222">
            <v>-1.6</v>
          </cell>
          <cell r="FY222">
            <v>-4</v>
          </cell>
          <cell r="FZ222">
            <v>-0.5</v>
          </cell>
          <cell r="GA222">
            <v>7.9</v>
          </cell>
          <cell r="GB222">
            <v>3.6</v>
          </cell>
          <cell r="GC222">
            <v>1.3</v>
          </cell>
          <cell r="GD222">
            <v>-3.5</v>
          </cell>
          <cell r="GE222">
            <v>6.9</v>
          </cell>
          <cell r="GF222">
            <v>0.3</v>
          </cell>
          <cell r="GG222">
            <v>1.5</v>
          </cell>
          <cell r="GH222">
            <v>2.2999999999999998</v>
          </cell>
          <cell r="GI222">
            <v>1.5</v>
          </cell>
          <cell r="GJ222">
            <v>0.2</v>
          </cell>
          <cell r="GK222">
            <v>-0.1</v>
          </cell>
          <cell r="GL222">
            <v>-1.8</v>
          </cell>
          <cell r="GM222">
            <v>2.8</v>
          </cell>
          <cell r="GN222">
            <v>4.8</v>
          </cell>
          <cell r="GO222">
            <v>2.4</v>
          </cell>
          <cell r="GP222">
            <v>-0.8</v>
          </cell>
          <cell r="GQ222">
            <v>1.5</v>
          </cell>
          <cell r="GR222">
            <v>0.4</v>
          </cell>
          <cell r="GS222">
            <v>1.7</v>
          </cell>
          <cell r="GT222">
            <v>-0.8</v>
          </cell>
          <cell r="GU222">
            <v>1.1000000000000001</v>
          </cell>
          <cell r="GV222">
            <v>10.4</v>
          </cell>
          <cell r="GW222">
            <v>0.5</v>
          </cell>
          <cell r="GX222">
            <v>2.6</v>
          </cell>
          <cell r="GY222">
            <v>11.2</v>
          </cell>
          <cell r="GZ222">
            <v>0.3</v>
          </cell>
          <cell r="HA222">
            <v>2.5</v>
          </cell>
          <cell r="HB222">
            <v>-1.6</v>
          </cell>
          <cell r="HC222">
            <v>-1.3</v>
          </cell>
          <cell r="HD222">
            <v>0.4</v>
          </cell>
          <cell r="HE222">
            <v>2.2000000000000002</v>
          </cell>
          <cell r="HF222">
            <v>1.5</v>
          </cell>
          <cell r="HG222">
            <v>-5.2</v>
          </cell>
          <cell r="HH222">
            <v>0.3</v>
          </cell>
          <cell r="HI222">
            <v>0.6</v>
          </cell>
          <cell r="HJ222">
            <v>0.6</v>
          </cell>
          <cell r="HK222">
            <v>1</v>
          </cell>
          <cell r="HL222">
            <v>8451</v>
          </cell>
          <cell r="HM222">
            <v>1518</v>
          </cell>
          <cell r="HN222">
            <v>9964</v>
          </cell>
          <cell r="HO222">
            <v>3249</v>
          </cell>
          <cell r="HP222">
            <v>4861</v>
          </cell>
          <cell r="HQ222">
            <v>4805</v>
          </cell>
          <cell r="HR222">
            <v>4099</v>
          </cell>
          <cell r="HS222">
            <v>15994</v>
          </cell>
          <cell r="HT222">
            <v>3091</v>
          </cell>
          <cell r="HU222">
            <v>18470</v>
          </cell>
          <cell r="HV222">
            <v>6075</v>
          </cell>
          <cell r="HW222">
            <v>5015</v>
          </cell>
          <cell r="HX222">
            <v>4309</v>
          </cell>
          <cell r="HY222">
            <v>5722</v>
          </cell>
          <cell r="HZ222">
            <v>5159</v>
          </cell>
          <cell r="IA222">
            <v>26335</v>
          </cell>
          <cell r="IB222">
            <v>5785</v>
          </cell>
          <cell r="IC222">
            <v>397</v>
          </cell>
          <cell r="ID222">
            <v>4055</v>
          </cell>
          <cell r="IE222">
            <v>10232</v>
          </cell>
          <cell r="IF222">
            <v>5813</v>
          </cell>
          <cell r="IG222">
            <v>11549</v>
          </cell>
          <cell r="IH222">
            <v>15154</v>
          </cell>
          <cell r="II222">
            <v>32406</v>
          </cell>
          <cell r="IJ222">
            <v>15644</v>
          </cell>
          <cell r="IK222">
            <v>16192</v>
          </cell>
          <cell r="IL222">
            <v>8749</v>
          </cell>
          <cell r="IM222">
            <v>5925</v>
          </cell>
          <cell r="IN222">
            <v>1882</v>
          </cell>
          <cell r="IO222">
            <v>2855</v>
          </cell>
          <cell r="IP222">
            <v>8685</v>
          </cell>
          <cell r="IQ222">
            <v>19358</v>
          </cell>
        </row>
        <row r="223">
          <cell r="B223">
            <v>8774</v>
          </cell>
          <cell r="C223">
            <v>1504</v>
          </cell>
          <cell r="D223">
            <v>10275</v>
          </cell>
          <cell r="E223">
            <v>3462</v>
          </cell>
          <cell r="F223">
            <v>5164</v>
          </cell>
          <cell r="G223">
            <v>4768</v>
          </cell>
          <cell r="H223">
            <v>3998</v>
          </cell>
          <cell r="I223">
            <v>16333</v>
          </cell>
          <cell r="J223">
            <v>3032</v>
          </cell>
          <cell r="K223">
            <v>18815</v>
          </cell>
          <cell r="L223">
            <v>6603</v>
          </cell>
          <cell r="M223">
            <v>5110</v>
          </cell>
          <cell r="N223">
            <v>4258</v>
          </cell>
          <cell r="O223">
            <v>5564</v>
          </cell>
          <cell r="P223">
            <v>5111</v>
          </cell>
          <cell r="Q223">
            <v>26652</v>
          </cell>
          <cell r="R223">
            <v>5759</v>
          </cell>
          <cell r="S223">
            <v>392</v>
          </cell>
          <cell r="T223">
            <v>4116</v>
          </cell>
          <cell r="U223">
            <v>10257</v>
          </cell>
          <cell r="V223">
            <v>5725</v>
          </cell>
          <cell r="W223">
            <v>11054</v>
          </cell>
          <cell r="X223">
            <v>15404</v>
          </cell>
          <cell r="Y223">
            <v>32246</v>
          </cell>
          <cell r="Z223">
            <v>15835</v>
          </cell>
          <cell r="AA223">
            <v>16878</v>
          </cell>
          <cell r="AB223">
            <v>9140</v>
          </cell>
          <cell r="AC223">
            <v>5811</v>
          </cell>
          <cell r="AD223">
            <v>1965</v>
          </cell>
          <cell r="AE223">
            <v>2926</v>
          </cell>
          <cell r="AF223">
            <v>8795</v>
          </cell>
          <cell r="AG223">
            <v>19505</v>
          </cell>
          <cell r="AH223">
            <v>4271</v>
          </cell>
          <cell r="AI223">
            <v>4885</v>
          </cell>
          <cell r="AJ223">
            <v>9109</v>
          </cell>
          <cell r="AK223">
            <v>23206</v>
          </cell>
          <cell r="AL223">
            <v>9035</v>
          </cell>
          <cell r="AM223">
            <v>32256</v>
          </cell>
          <cell r="AN223">
            <v>1718</v>
          </cell>
          <cell r="AO223">
            <v>8257</v>
          </cell>
          <cell r="AP223">
            <v>10022</v>
          </cell>
          <cell r="AQ223">
            <v>5326</v>
          </cell>
          <cell r="AR223">
            <v>20091</v>
          </cell>
          <cell r="AS223">
            <v>25366</v>
          </cell>
          <cell r="AT223">
            <v>12141</v>
          </cell>
          <cell r="AU223">
            <v>20955</v>
          </cell>
          <cell r="AV223">
            <v>18663</v>
          </cell>
          <cell r="AW223">
            <v>24087</v>
          </cell>
          <cell r="AX223">
            <v>3106</v>
          </cell>
          <cell r="AY223">
            <v>6857</v>
          </cell>
          <cell r="AZ223">
            <v>34408</v>
          </cell>
          <cell r="BA223">
            <v>354283</v>
          </cell>
          <cell r="BB223">
            <v>27535</v>
          </cell>
          <cell r="BC223">
            <v>247</v>
          </cell>
          <cell r="BD223">
            <v>381959</v>
          </cell>
          <cell r="BE223">
            <v>-1.7</v>
          </cell>
          <cell r="BF223">
            <v>-0.3</v>
          </cell>
          <cell r="BG223">
            <v>-1.5</v>
          </cell>
          <cell r="BH223">
            <v>7.3</v>
          </cell>
          <cell r="BI223">
            <v>3.1</v>
          </cell>
          <cell r="BJ223">
            <v>1.5</v>
          </cell>
          <cell r="BK223">
            <v>-0.5</v>
          </cell>
          <cell r="BL223">
            <v>2.8</v>
          </cell>
          <cell r="BM223">
            <v>2.2000000000000002</v>
          </cell>
          <cell r="BN223">
            <v>2.8</v>
          </cell>
          <cell r="BO223">
            <v>2.1</v>
          </cell>
          <cell r="BP223">
            <v>-2.2999999999999998</v>
          </cell>
          <cell r="BQ223">
            <v>-3.1</v>
          </cell>
          <cell r="BR223">
            <v>-1.5</v>
          </cell>
          <cell r="BS223">
            <v>-0.2</v>
          </cell>
          <cell r="BT223">
            <v>-0.8</v>
          </cell>
          <cell r="BU223">
            <v>-0.5</v>
          </cell>
          <cell r="BV223">
            <v>3.4</v>
          </cell>
          <cell r="BW223">
            <v>1.1000000000000001</v>
          </cell>
          <cell r="BX223">
            <v>0.2</v>
          </cell>
          <cell r="BY223">
            <v>-1.4</v>
          </cell>
          <cell r="BZ223">
            <v>1.2</v>
          </cell>
          <cell r="CA223">
            <v>1.9</v>
          </cell>
          <cell r="CB223">
            <v>1.2</v>
          </cell>
          <cell r="CC223">
            <v>1.5</v>
          </cell>
          <cell r="CD223">
            <v>0.7</v>
          </cell>
          <cell r="CE223">
            <v>0.3</v>
          </cell>
          <cell r="CF223">
            <v>0</v>
          </cell>
          <cell r="CG223">
            <v>-0.1</v>
          </cell>
          <cell r="CH223">
            <v>1.9</v>
          </cell>
          <cell r="CI223">
            <v>1.1000000000000001</v>
          </cell>
          <cell r="CJ223">
            <v>0.8</v>
          </cell>
          <cell r="CK223">
            <v>0.9</v>
          </cell>
          <cell r="CL223">
            <v>-1.6</v>
          </cell>
          <cell r="CM223">
            <v>-0.3</v>
          </cell>
          <cell r="CN223">
            <v>0.5</v>
          </cell>
          <cell r="CO223">
            <v>1.6</v>
          </cell>
          <cell r="CP223">
            <v>0.8</v>
          </cell>
          <cell r="CQ223">
            <v>6.1</v>
          </cell>
          <cell r="CR223">
            <v>1.2</v>
          </cell>
          <cell r="CS223">
            <v>2.2000000000000002</v>
          </cell>
          <cell r="CT223">
            <v>3.9</v>
          </cell>
          <cell r="CU223">
            <v>0.5</v>
          </cell>
          <cell r="CV223">
            <v>1.3</v>
          </cell>
          <cell r="CW223">
            <v>-1.1000000000000001</v>
          </cell>
          <cell r="CX223">
            <v>-0.2</v>
          </cell>
          <cell r="CY223">
            <v>0.4</v>
          </cell>
          <cell r="CZ223">
            <v>1.4</v>
          </cell>
          <cell r="DA223">
            <v>0</v>
          </cell>
          <cell r="DB223">
            <v>-2.7</v>
          </cell>
          <cell r="DC223">
            <v>0.3</v>
          </cell>
          <cell r="DD223">
            <v>0.7</v>
          </cell>
          <cell r="DE223">
            <v>0.7</v>
          </cell>
          <cell r="DF223">
            <v>0.6</v>
          </cell>
          <cell r="DG223">
            <v>8804</v>
          </cell>
          <cell r="DH223">
            <v>1488</v>
          </cell>
          <cell r="DI223">
            <v>10289</v>
          </cell>
          <cell r="DJ223">
            <v>3439</v>
          </cell>
          <cell r="DK223">
            <v>5427</v>
          </cell>
          <cell r="DL223">
            <v>4756</v>
          </cell>
          <cell r="DM223">
            <v>3921</v>
          </cell>
          <cell r="DN223">
            <v>16403</v>
          </cell>
          <cell r="DO223">
            <v>3111</v>
          </cell>
          <cell r="DP223">
            <v>18932</v>
          </cell>
          <cell r="DQ223">
            <v>6644</v>
          </cell>
          <cell r="DR223">
            <v>5148</v>
          </cell>
          <cell r="DS223">
            <v>4349</v>
          </cell>
          <cell r="DT223">
            <v>5575</v>
          </cell>
          <cell r="DU223">
            <v>5045</v>
          </cell>
          <cell r="DV223">
            <v>26769</v>
          </cell>
          <cell r="DW223">
            <v>5744</v>
          </cell>
          <cell r="DX223">
            <v>409</v>
          </cell>
          <cell r="DY223">
            <v>4147</v>
          </cell>
          <cell r="DZ223">
            <v>10288</v>
          </cell>
          <cell r="EA223">
            <v>5666</v>
          </cell>
          <cell r="EB223">
            <v>10996</v>
          </cell>
          <cell r="EC223">
            <v>15401</v>
          </cell>
          <cell r="ED223">
            <v>32118</v>
          </cell>
          <cell r="EE223">
            <v>15911</v>
          </cell>
          <cell r="EF223">
            <v>16831</v>
          </cell>
          <cell r="EG223">
            <v>9215</v>
          </cell>
          <cell r="EH223">
            <v>5762</v>
          </cell>
          <cell r="EI223">
            <v>1949</v>
          </cell>
          <cell r="EJ223">
            <v>2934</v>
          </cell>
          <cell r="EK223">
            <v>8698</v>
          </cell>
          <cell r="EL223">
            <v>19349</v>
          </cell>
          <cell r="EM223">
            <v>4230</v>
          </cell>
          <cell r="EN223">
            <v>4950</v>
          </cell>
          <cell r="EO223">
            <v>9116</v>
          </cell>
          <cell r="EP223">
            <v>23266</v>
          </cell>
          <cell r="EQ223">
            <v>8927</v>
          </cell>
          <cell r="ER223">
            <v>32208</v>
          </cell>
          <cell r="ES223">
            <v>1715</v>
          </cell>
          <cell r="ET223">
            <v>8250</v>
          </cell>
          <cell r="EU223">
            <v>10011</v>
          </cell>
          <cell r="EV223">
            <v>5404</v>
          </cell>
          <cell r="EW223">
            <v>19636</v>
          </cell>
          <cell r="EX223">
            <v>24992</v>
          </cell>
          <cell r="EY223">
            <v>12188</v>
          </cell>
          <cell r="EZ223">
            <v>20833</v>
          </cell>
          <cell r="FA223">
            <v>18666</v>
          </cell>
          <cell r="FB223">
            <v>24129</v>
          </cell>
          <cell r="FC223">
            <v>3078</v>
          </cell>
          <cell r="FD223">
            <v>6791</v>
          </cell>
          <cell r="FE223">
            <v>34410</v>
          </cell>
          <cell r="FF223">
            <v>354041</v>
          </cell>
          <cell r="FG223">
            <v>27670</v>
          </cell>
          <cell r="FH223">
            <v>37</v>
          </cell>
          <cell r="FI223">
            <v>381621</v>
          </cell>
          <cell r="FJ223">
            <v>-1.1000000000000001</v>
          </cell>
          <cell r="FK223">
            <v>-2.2999999999999998</v>
          </cell>
          <cell r="FL223">
            <v>-1.3</v>
          </cell>
          <cell r="FM223">
            <v>8.5</v>
          </cell>
          <cell r="FN223">
            <v>11.5</v>
          </cell>
          <cell r="FO223">
            <v>1.7</v>
          </cell>
          <cell r="FP223">
            <v>-3.9</v>
          </cell>
          <cell r="FQ223">
            <v>3.9</v>
          </cell>
          <cell r="FR223">
            <v>4</v>
          </cell>
          <cell r="FS223">
            <v>4</v>
          </cell>
          <cell r="FT223">
            <v>5</v>
          </cell>
          <cell r="FU223">
            <v>1.3</v>
          </cell>
          <cell r="FV223">
            <v>1.4</v>
          </cell>
          <cell r="FW223">
            <v>-0.5</v>
          </cell>
          <cell r="FX223">
            <v>-2</v>
          </cell>
          <cell r="FY223">
            <v>1.1000000000000001</v>
          </cell>
          <cell r="FZ223">
            <v>-0.9</v>
          </cell>
          <cell r="GA223">
            <v>8.1</v>
          </cell>
          <cell r="GB223">
            <v>1.3</v>
          </cell>
          <cell r="GC223">
            <v>0.2</v>
          </cell>
          <cell r="GD223">
            <v>-2.2000000000000002</v>
          </cell>
          <cell r="GE223">
            <v>-1</v>
          </cell>
          <cell r="GF223">
            <v>2.2000000000000002</v>
          </cell>
          <cell r="GG223">
            <v>0.7</v>
          </cell>
          <cell r="GH223">
            <v>1.9</v>
          </cell>
          <cell r="GI223">
            <v>-0.1</v>
          </cell>
          <cell r="GJ223">
            <v>1.5</v>
          </cell>
          <cell r="GK223">
            <v>-1.5</v>
          </cell>
          <cell r="GL223">
            <v>-0.6</v>
          </cell>
          <cell r="GM223">
            <v>2.2999999999999998</v>
          </cell>
          <cell r="GN223">
            <v>-1.8</v>
          </cell>
          <cell r="GO223">
            <v>-1</v>
          </cell>
          <cell r="GP223">
            <v>0.2</v>
          </cell>
          <cell r="GQ223">
            <v>-1.1000000000000001</v>
          </cell>
          <cell r="GR223">
            <v>-0.6</v>
          </cell>
          <cell r="GS223">
            <v>0.5</v>
          </cell>
          <cell r="GT223">
            <v>0.7</v>
          </cell>
          <cell r="GU223">
            <v>0.5</v>
          </cell>
          <cell r="GV223">
            <v>4.5</v>
          </cell>
          <cell r="GW223">
            <v>1.2</v>
          </cell>
          <cell r="GX223">
            <v>1.8</v>
          </cell>
          <cell r="GY223">
            <v>3.2</v>
          </cell>
          <cell r="GZ223">
            <v>-2.6</v>
          </cell>
          <cell r="HA223">
            <v>-1.3</v>
          </cell>
          <cell r="HB223">
            <v>0</v>
          </cell>
          <cell r="HC223">
            <v>-0.6</v>
          </cell>
          <cell r="HD223">
            <v>0.4</v>
          </cell>
          <cell r="HE223">
            <v>1.3</v>
          </cell>
          <cell r="HF223">
            <v>-1.8</v>
          </cell>
          <cell r="HG223">
            <v>-2.6</v>
          </cell>
          <cell r="HH223">
            <v>0.3</v>
          </cell>
          <cell r="HI223">
            <v>0.6</v>
          </cell>
          <cell r="HJ223">
            <v>1.3</v>
          </cell>
          <cell r="HK223">
            <v>0.4</v>
          </cell>
          <cell r="HL223">
            <v>6069</v>
          </cell>
          <cell r="HM223">
            <v>1491</v>
          </cell>
          <cell r="HN223">
            <v>7546</v>
          </cell>
          <cell r="HO223">
            <v>3529</v>
          </cell>
          <cell r="HP223">
            <v>5586</v>
          </cell>
          <cell r="HQ223">
            <v>4882</v>
          </cell>
          <cell r="HR223">
            <v>3965</v>
          </cell>
          <cell r="HS223">
            <v>16782</v>
          </cell>
          <cell r="HT223">
            <v>3125</v>
          </cell>
          <cell r="HU223">
            <v>19338</v>
          </cell>
          <cell r="HV223">
            <v>6585</v>
          </cell>
          <cell r="HW223">
            <v>5324</v>
          </cell>
          <cell r="HX223">
            <v>4470</v>
          </cell>
          <cell r="HY223">
            <v>5752</v>
          </cell>
          <cell r="HZ223">
            <v>5245</v>
          </cell>
          <cell r="IA223">
            <v>27408</v>
          </cell>
          <cell r="IB223">
            <v>5858</v>
          </cell>
          <cell r="IC223">
            <v>503</v>
          </cell>
          <cell r="ID223">
            <v>4062</v>
          </cell>
          <cell r="IE223">
            <v>10437</v>
          </cell>
          <cell r="IF223">
            <v>5921</v>
          </cell>
          <cell r="IG223">
            <v>10845</v>
          </cell>
          <cell r="IH223">
            <v>15696</v>
          </cell>
          <cell r="II223">
            <v>32493</v>
          </cell>
          <cell r="IJ223">
            <v>16042</v>
          </cell>
          <cell r="IK223">
            <v>16501</v>
          </cell>
          <cell r="IL223">
            <v>9248</v>
          </cell>
          <cell r="IM223">
            <v>5849</v>
          </cell>
          <cell r="IN223">
            <v>2024</v>
          </cell>
          <cell r="IO223">
            <v>3024</v>
          </cell>
          <cell r="IP223">
            <v>8628</v>
          </cell>
          <cell r="IQ223">
            <v>19515</v>
          </cell>
        </row>
        <row r="224">
          <cell r="B224">
            <v>8814</v>
          </cell>
          <cell r="C224">
            <v>1512</v>
          </cell>
          <cell r="D224">
            <v>10322</v>
          </cell>
          <cell r="E224">
            <v>3715</v>
          </cell>
          <cell r="F224">
            <v>5084</v>
          </cell>
          <cell r="G224">
            <v>4959</v>
          </cell>
          <cell r="H224">
            <v>4025</v>
          </cell>
          <cell r="I224">
            <v>16775</v>
          </cell>
          <cell r="J224">
            <v>2867</v>
          </cell>
          <cell r="K224">
            <v>19201</v>
          </cell>
          <cell r="L224">
            <v>6747</v>
          </cell>
          <cell r="M224">
            <v>5070</v>
          </cell>
          <cell r="N224">
            <v>4126</v>
          </cell>
          <cell r="O224">
            <v>5394</v>
          </cell>
          <cell r="P224">
            <v>5173</v>
          </cell>
          <cell r="Q224">
            <v>26504</v>
          </cell>
          <cell r="R224">
            <v>5725</v>
          </cell>
          <cell r="S224">
            <v>388</v>
          </cell>
          <cell r="T224">
            <v>4100</v>
          </cell>
          <cell r="U224">
            <v>10202</v>
          </cell>
          <cell r="V224">
            <v>5746</v>
          </cell>
          <cell r="W224">
            <v>10708</v>
          </cell>
          <cell r="X224">
            <v>15655</v>
          </cell>
          <cell r="Y224">
            <v>32245</v>
          </cell>
          <cell r="Z224">
            <v>15896</v>
          </cell>
          <cell r="AA224">
            <v>16991</v>
          </cell>
          <cell r="AB224">
            <v>9130</v>
          </cell>
          <cell r="AC224">
            <v>5846</v>
          </cell>
          <cell r="AD224">
            <v>1960</v>
          </cell>
          <cell r="AE224">
            <v>2958</v>
          </cell>
          <cell r="AF224">
            <v>8834</v>
          </cell>
          <cell r="AG224">
            <v>19603</v>
          </cell>
          <cell r="AH224">
            <v>4344</v>
          </cell>
          <cell r="AI224">
            <v>4786</v>
          </cell>
          <cell r="AJ224">
            <v>9100</v>
          </cell>
          <cell r="AK224">
            <v>23143</v>
          </cell>
          <cell r="AL224">
            <v>9266</v>
          </cell>
          <cell r="AM224">
            <v>32416</v>
          </cell>
          <cell r="AN224">
            <v>1734</v>
          </cell>
          <cell r="AO224">
            <v>8417</v>
          </cell>
          <cell r="AP224">
            <v>10195</v>
          </cell>
          <cell r="AQ224">
            <v>5529</v>
          </cell>
          <cell r="AR224">
            <v>20096</v>
          </cell>
          <cell r="AS224">
            <v>25584</v>
          </cell>
          <cell r="AT224">
            <v>12020</v>
          </cell>
          <cell r="AU224">
            <v>21039</v>
          </cell>
          <cell r="AV224">
            <v>18729</v>
          </cell>
          <cell r="AW224">
            <v>24325</v>
          </cell>
          <cell r="AX224">
            <v>3128</v>
          </cell>
          <cell r="AY224">
            <v>6800</v>
          </cell>
          <cell r="AZ224">
            <v>34507</v>
          </cell>
          <cell r="BA224">
            <v>355960</v>
          </cell>
          <cell r="BB224">
            <v>27655</v>
          </cell>
          <cell r="BC224">
            <v>61</v>
          </cell>
          <cell r="BD224">
            <v>383574</v>
          </cell>
          <cell r="BE224">
            <v>0.5</v>
          </cell>
          <cell r="BF224">
            <v>0.5</v>
          </cell>
          <cell r="BG224">
            <v>0.5</v>
          </cell>
          <cell r="BH224">
            <v>7.3</v>
          </cell>
          <cell r="BI224">
            <v>-1.5</v>
          </cell>
          <cell r="BJ224">
            <v>4</v>
          </cell>
          <cell r="BK224">
            <v>0.7</v>
          </cell>
          <cell r="BL224">
            <v>2.7</v>
          </cell>
          <cell r="BM224">
            <v>-5.5</v>
          </cell>
          <cell r="BN224">
            <v>2.1</v>
          </cell>
          <cell r="BO224">
            <v>2.2000000000000002</v>
          </cell>
          <cell r="BP224">
            <v>-0.8</v>
          </cell>
          <cell r="BQ224">
            <v>-3.1</v>
          </cell>
          <cell r="BR224">
            <v>-3.1</v>
          </cell>
          <cell r="BS224">
            <v>1.2</v>
          </cell>
          <cell r="BT224">
            <v>-0.6</v>
          </cell>
          <cell r="BU224">
            <v>-0.6</v>
          </cell>
          <cell r="BV224">
            <v>-1.1000000000000001</v>
          </cell>
          <cell r="BW224">
            <v>-0.4</v>
          </cell>
          <cell r="BX224">
            <v>-0.5</v>
          </cell>
          <cell r="BY224">
            <v>0.4</v>
          </cell>
          <cell r="BZ224">
            <v>-3.1</v>
          </cell>
          <cell r="CA224">
            <v>1.6</v>
          </cell>
          <cell r="CB224">
            <v>0</v>
          </cell>
          <cell r="CC224">
            <v>0.4</v>
          </cell>
          <cell r="CD224">
            <v>0.7</v>
          </cell>
          <cell r="CE224">
            <v>-0.1</v>
          </cell>
          <cell r="CF224">
            <v>0.6</v>
          </cell>
          <cell r="CG224">
            <v>-0.2</v>
          </cell>
          <cell r="CH224">
            <v>1.1000000000000001</v>
          </cell>
          <cell r="CI224">
            <v>0.4</v>
          </cell>
          <cell r="CJ224">
            <v>0.5</v>
          </cell>
          <cell r="CK224">
            <v>1.7</v>
          </cell>
          <cell r="CL224">
            <v>-2</v>
          </cell>
          <cell r="CM224">
            <v>-0.1</v>
          </cell>
          <cell r="CN224">
            <v>-0.3</v>
          </cell>
          <cell r="CO224">
            <v>2.6</v>
          </cell>
          <cell r="CP224">
            <v>0.5</v>
          </cell>
          <cell r="CQ224">
            <v>0.9</v>
          </cell>
          <cell r="CR224">
            <v>1.9</v>
          </cell>
          <cell r="CS224">
            <v>1.7</v>
          </cell>
          <cell r="CT224">
            <v>3.8</v>
          </cell>
          <cell r="CU224">
            <v>0</v>
          </cell>
          <cell r="CV224">
            <v>0.9</v>
          </cell>
          <cell r="CW224">
            <v>-1</v>
          </cell>
          <cell r="CX224">
            <v>0.4</v>
          </cell>
          <cell r="CY224">
            <v>0.4</v>
          </cell>
          <cell r="CZ224">
            <v>1</v>
          </cell>
          <cell r="DA224">
            <v>0.7</v>
          </cell>
          <cell r="DB224">
            <v>-0.8</v>
          </cell>
          <cell r="DC224">
            <v>0.3</v>
          </cell>
          <cell r="DD224">
            <v>0.5</v>
          </cell>
          <cell r="DE224">
            <v>0.4</v>
          </cell>
          <cell r="DF224">
            <v>0.4</v>
          </cell>
          <cell r="DG224">
            <v>8655</v>
          </cell>
          <cell r="DH224">
            <v>1510</v>
          </cell>
          <cell r="DI224">
            <v>10161</v>
          </cell>
          <cell r="DJ224">
            <v>3808</v>
          </cell>
          <cell r="DK224">
            <v>5154</v>
          </cell>
          <cell r="DL224">
            <v>4933</v>
          </cell>
          <cell r="DM224">
            <v>4023</v>
          </cell>
          <cell r="DN224">
            <v>16908</v>
          </cell>
          <cell r="DO224">
            <v>2896</v>
          </cell>
          <cell r="DP224">
            <v>19361</v>
          </cell>
          <cell r="DQ224">
            <v>6787</v>
          </cell>
          <cell r="DR224">
            <v>5061</v>
          </cell>
          <cell r="DS224">
            <v>4130</v>
          </cell>
          <cell r="DT224">
            <v>5437</v>
          </cell>
          <cell r="DU224">
            <v>5163</v>
          </cell>
          <cell r="DV224">
            <v>26573</v>
          </cell>
          <cell r="DW224">
            <v>5733</v>
          </cell>
          <cell r="DX224">
            <v>378</v>
          </cell>
          <cell r="DY224">
            <v>4073</v>
          </cell>
          <cell r="DZ224">
            <v>10175</v>
          </cell>
          <cell r="EA224">
            <v>5883</v>
          </cell>
          <cell r="EB224">
            <v>10839</v>
          </cell>
          <cell r="EC224">
            <v>15808</v>
          </cell>
          <cell r="ED224">
            <v>32643</v>
          </cell>
          <cell r="EE224">
            <v>15895</v>
          </cell>
          <cell r="EF224">
            <v>16935</v>
          </cell>
          <cell r="EG224">
            <v>9122</v>
          </cell>
          <cell r="EH224">
            <v>5796</v>
          </cell>
          <cell r="EI224">
            <v>1971</v>
          </cell>
          <cell r="EJ224">
            <v>2959</v>
          </cell>
          <cell r="EK224">
            <v>8806</v>
          </cell>
          <cell r="EL224">
            <v>19535</v>
          </cell>
          <cell r="EM224">
            <v>4411</v>
          </cell>
          <cell r="EN224">
            <v>4689</v>
          </cell>
          <cell r="EO224">
            <v>9089</v>
          </cell>
          <cell r="EP224">
            <v>23155</v>
          </cell>
          <cell r="EQ224">
            <v>9329</v>
          </cell>
          <cell r="ER224">
            <v>32489</v>
          </cell>
          <cell r="ES224">
            <v>1776</v>
          </cell>
          <cell r="ET224">
            <v>8350</v>
          </cell>
          <cell r="EU224">
            <v>10177</v>
          </cell>
          <cell r="EV224">
            <v>5392</v>
          </cell>
          <cell r="EW224">
            <v>20391</v>
          </cell>
          <cell r="EX224">
            <v>25749</v>
          </cell>
          <cell r="EY224">
            <v>11999</v>
          </cell>
          <cell r="EZ224">
            <v>21114</v>
          </cell>
          <cell r="FA224">
            <v>18731</v>
          </cell>
          <cell r="FB224">
            <v>24325</v>
          </cell>
          <cell r="FC224">
            <v>3160</v>
          </cell>
          <cell r="FD224">
            <v>6825</v>
          </cell>
          <cell r="FE224">
            <v>34507</v>
          </cell>
          <cell r="FF224">
            <v>356602</v>
          </cell>
          <cell r="FG224">
            <v>27497</v>
          </cell>
          <cell r="FH224">
            <v>-274</v>
          </cell>
          <cell r="FI224">
            <v>383753</v>
          </cell>
          <cell r="FJ224">
            <v>-1.7</v>
          </cell>
          <cell r="FK224">
            <v>1.5</v>
          </cell>
          <cell r="FL224">
            <v>-1.2</v>
          </cell>
          <cell r="FM224">
            <v>10.8</v>
          </cell>
          <cell r="FN224">
            <v>-5</v>
          </cell>
          <cell r="FO224">
            <v>3.7</v>
          </cell>
          <cell r="FP224">
            <v>2.6</v>
          </cell>
          <cell r="FQ224">
            <v>3.1</v>
          </cell>
          <cell r="FR224">
            <v>-6.9</v>
          </cell>
          <cell r="FS224">
            <v>2.2999999999999998</v>
          </cell>
          <cell r="FT224">
            <v>2.1</v>
          </cell>
          <cell r="FU224">
            <v>-1.7</v>
          </cell>
          <cell r="FV224">
            <v>-5</v>
          </cell>
          <cell r="FW224">
            <v>-2.5</v>
          </cell>
          <cell r="FX224">
            <v>2.2999999999999998</v>
          </cell>
          <cell r="FY224">
            <v>-0.7</v>
          </cell>
          <cell r="FZ224">
            <v>-0.2</v>
          </cell>
          <cell r="GA224">
            <v>-7.7</v>
          </cell>
          <cell r="GB224">
            <v>-1.8</v>
          </cell>
          <cell r="GC224">
            <v>-1.1000000000000001</v>
          </cell>
          <cell r="GD224">
            <v>3.8</v>
          </cell>
          <cell r="GE224">
            <v>-1.4</v>
          </cell>
          <cell r="GF224">
            <v>2.6</v>
          </cell>
          <cell r="GG224">
            <v>1.6</v>
          </cell>
          <cell r="GH224">
            <v>-0.1</v>
          </cell>
          <cell r="GI224">
            <v>0.6</v>
          </cell>
          <cell r="GJ224">
            <v>-1</v>
          </cell>
          <cell r="GK224">
            <v>0.6</v>
          </cell>
          <cell r="GL224">
            <v>1.1000000000000001</v>
          </cell>
          <cell r="GM224">
            <v>0.8</v>
          </cell>
          <cell r="GN224">
            <v>1.2</v>
          </cell>
          <cell r="GO224">
            <v>1</v>
          </cell>
          <cell r="GP224">
            <v>4.3</v>
          </cell>
          <cell r="GQ224">
            <v>-5.3</v>
          </cell>
          <cell r="GR224">
            <v>-0.3</v>
          </cell>
          <cell r="GS224">
            <v>-0.5</v>
          </cell>
          <cell r="GT224">
            <v>4.5</v>
          </cell>
          <cell r="GU224">
            <v>0.9</v>
          </cell>
          <cell r="GV224">
            <v>3.6</v>
          </cell>
          <cell r="GW224">
            <v>1.2</v>
          </cell>
          <cell r="GX224">
            <v>1.7</v>
          </cell>
          <cell r="GY224">
            <v>-0.2</v>
          </cell>
          <cell r="GZ224">
            <v>3.8</v>
          </cell>
          <cell r="HA224">
            <v>3</v>
          </cell>
          <cell r="HB224">
            <v>-1.6</v>
          </cell>
          <cell r="HC224">
            <v>1.4</v>
          </cell>
          <cell r="HD224">
            <v>0.3</v>
          </cell>
          <cell r="HE224">
            <v>0.8</v>
          </cell>
          <cell r="HF224">
            <v>2.7</v>
          </cell>
          <cell r="HG224">
            <v>0.5</v>
          </cell>
          <cell r="HH224">
            <v>0.3</v>
          </cell>
          <cell r="HI224">
            <v>0.7</v>
          </cell>
          <cell r="HJ224">
            <v>-0.6</v>
          </cell>
          <cell r="HK224">
            <v>0.6</v>
          </cell>
          <cell r="HL224">
            <v>11988</v>
          </cell>
          <cell r="HM224">
            <v>1513</v>
          </cell>
          <cell r="HN224">
            <v>13510</v>
          </cell>
          <cell r="HO224">
            <v>3875</v>
          </cell>
          <cell r="HP224">
            <v>5276</v>
          </cell>
          <cell r="HQ224">
            <v>5033</v>
          </cell>
          <cell r="HR224">
            <v>4172</v>
          </cell>
          <cell r="HS224">
            <v>17348</v>
          </cell>
          <cell r="HT224">
            <v>2955</v>
          </cell>
          <cell r="HU224">
            <v>19854</v>
          </cell>
          <cell r="HV224">
            <v>7223</v>
          </cell>
          <cell r="HW224">
            <v>5052</v>
          </cell>
          <cell r="HX224">
            <v>4249</v>
          </cell>
          <cell r="HY224">
            <v>5624</v>
          </cell>
          <cell r="HZ224">
            <v>5414</v>
          </cell>
          <cell r="IA224">
            <v>27558</v>
          </cell>
          <cell r="IB224">
            <v>5580</v>
          </cell>
          <cell r="IC224">
            <v>336</v>
          </cell>
          <cell r="ID224">
            <v>4115</v>
          </cell>
          <cell r="IE224">
            <v>10003</v>
          </cell>
          <cell r="IF224">
            <v>6139</v>
          </cell>
          <cell r="IG224">
            <v>11342</v>
          </cell>
          <cell r="IH224">
            <v>16676</v>
          </cell>
          <cell r="II224">
            <v>34271</v>
          </cell>
          <cell r="IJ224">
            <v>16437</v>
          </cell>
          <cell r="IK224">
            <v>18516</v>
          </cell>
          <cell r="IL224">
            <v>9594</v>
          </cell>
          <cell r="IM224">
            <v>5966</v>
          </cell>
          <cell r="IN224">
            <v>2033</v>
          </cell>
          <cell r="IO224">
            <v>2997</v>
          </cell>
          <cell r="IP224">
            <v>9277</v>
          </cell>
          <cell r="IQ224">
            <v>20281</v>
          </cell>
        </row>
        <row r="225">
          <cell r="B225">
            <v>9014</v>
          </cell>
          <cell r="C225">
            <v>1528</v>
          </cell>
          <cell r="D225">
            <v>10539</v>
          </cell>
          <cell r="E225">
            <v>3867</v>
          </cell>
          <cell r="F225">
            <v>4855</v>
          </cell>
          <cell r="G225">
            <v>5253</v>
          </cell>
          <cell r="H225">
            <v>4105</v>
          </cell>
          <cell r="I225">
            <v>17194</v>
          </cell>
          <cell r="J225">
            <v>2613</v>
          </cell>
          <cell r="K225">
            <v>19507</v>
          </cell>
          <cell r="L225">
            <v>6721</v>
          </cell>
          <cell r="M225">
            <v>5105</v>
          </cell>
          <cell r="N225">
            <v>4039</v>
          </cell>
          <cell r="O225">
            <v>5253</v>
          </cell>
          <cell r="P225">
            <v>5240</v>
          </cell>
          <cell r="Q225">
            <v>26339</v>
          </cell>
          <cell r="R225">
            <v>5695</v>
          </cell>
          <cell r="S225">
            <v>376</v>
          </cell>
          <cell r="T225">
            <v>4049</v>
          </cell>
          <cell r="U225">
            <v>10114</v>
          </cell>
          <cell r="V225">
            <v>5851</v>
          </cell>
          <cell r="W225">
            <v>10434</v>
          </cell>
          <cell r="X225">
            <v>15790</v>
          </cell>
          <cell r="Y225">
            <v>32205</v>
          </cell>
          <cell r="Z225">
            <v>15812</v>
          </cell>
          <cell r="AA225">
            <v>17096</v>
          </cell>
          <cell r="AB225">
            <v>9089</v>
          </cell>
          <cell r="AC225">
            <v>5893</v>
          </cell>
          <cell r="AD225">
            <v>1965</v>
          </cell>
          <cell r="AE225">
            <v>2937</v>
          </cell>
          <cell r="AF225">
            <v>8911</v>
          </cell>
          <cell r="AG225">
            <v>19707</v>
          </cell>
          <cell r="AH225">
            <v>4447</v>
          </cell>
          <cell r="AI225">
            <v>4726</v>
          </cell>
          <cell r="AJ225">
            <v>9156</v>
          </cell>
          <cell r="AK225">
            <v>23062</v>
          </cell>
          <cell r="AL225">
            <v>9473</v>
          </cell>
          <cell r="AM225">
            <v>32536</v>
          </cell>
          <cell r="AN225">
            <v>1673</v>
          </cell>
          <cell r="AO225">
            <v>8607</v>
          </cell>
          <cell r="AP225">
            <v>10304</v>
          </cell>
          <cell r="AQ225">
            <v>5693</v>
          </cell>
          <cell r="AR225">
            <v>20120</v>
          </cell>
          <cell r="AS225">
            <v>25770</v>
          </cell>
          <cell r="AT225">
            <v>11995</v>
          </cell>
          <cell r="AU225">
            <v>21293</v>
          </cell>
          <cell r="AV225">
            <v>18804</v>
          </cell>
          <cell r="AW225">
            <v>24491</v>
          </cell>
          <cell r="AX225">
            <v>3177</v>
          </cell>
          <cell r="AY225">
            <v>6921</v>
          </cell>
          <cell r="AZ225">
            <v>34589</v>
          </cell>
          <cell r="BA225">
            <v>357667</v>
          </cell>
          <cell r="BB225">
            <v>27637</v>
          </cell>
          <cell r="BC225">
            <v>-41</v>
          </cell>
          <cell r="BD225">
            <v>385182</v>
          </cell>
          <cell r="BE225">
            <v>2.2999999999999998</v>
          </cell>
          <cell r="BF225">
            <v>1.1000000000000001</v>
          </cell>
          <cell r="BG225">
            <v>2.1</v>
          </cell>
          <cell r="BH225">
            <v>4.0999999999999996</v>
          </cell>
          <cell r="BI225">
            <v>-4.5</v>
          </cell>
          <cell r="BJ225">
            <v>5.9</v>
          </cell>
          <cell r="BK225">
            <v>2</v>
          </cell>
          <cell r="BL225">
            <v>2.5</v>
          </cell>
          <cell r="BM225">
            <v>-8.9</v>
          </cell>
          <cell r="BN225">
            <v>1.6</v>
          </cell>
          <cell r="BO225">
            <v>-0.4</v>
          </cell>
          <cell r="BP225">
            <v>0.7</v>
          </cell>
          <cell r="BQ225">
            <v>-2.1</v>
          </cell>
          <cell r="BR225">
            <v>-2.6</v>
          </cell>
          <cell r="BS225">
            <v>1.3</v>
          </cell>
          <cell r="BT225">
            <v>-0.6</v>
          </cell>
          <cell r="BU225">
            <v>-0.5</v>
          </cell>
          <cell r="BV225">
            <v>-2.9</v>
          </cell>
          <cell r="BW225">
            <v>-1.2</v>
          </cell>
          <cell r="BX225">
            <v>-0.9</v>
          </cell>
          <cell r="BY225">
            <v>1.8</v>
          </cell>
          <cell r="BZ225">
            <v>-2.6</v>
          </cell>
          <cell r="CA225">
            <v>0.9</v>
          </cell>
          <cell r="CB225">
            <v>-0.1</v>
          </cell>
          <cell r="CC225">
            <v>-0.5</v>
          </cell>
          <cell r="CD225">
            <v>0.6</v>
          </cell>
          <cell r="CE225">
            <v>-0.4</v>
          </cell>
          <cell r="CF225">
            <v>0.8</v>
          </cell>
          <cell r="CG225">
            <v>0.2</v>
          </cell>
          <cell r="CH225">
            <v>-0.7</v>
          </cell>
          <cell r="CI225">
            <v>0.9</v>
          </cell>
          <cell r="CJ225">
            <v>0.5</v>
          </cell>
          <cell r="CK225">
            <v>2.4</v>
          </cell>
          <cell r="CL225">
            <v>-1.2</v>
          </cell>
          <cell r="CM225">
            <v>0.6</v>
          </cell>
          <cell r="CN225">
            <v>-0.3</v>
          </cell>
          <cell r="CO225">
            <v>2.2000000000000002</v>
          </cell>
          <cell r="CP225">
            <v>0.4</v>
          </cell>
          <cell r="CQ225">
            <v>-3.5</v>
          </cell>
          <cell r="CR225">
            <v>2.2000000000000002</v>
          </cell>
          <cell r="CS225">
            <v>1.1000000000000001</v>
          </cell>
          <cell r="CT225">
            <v>3</v>
          </cell>
          <cell r="CU225">
            <v>0.1</v>
          </cell>
          <cell r="CV225">
            <v>0.7</v>
          </cell>
          <cell r="CW225">
            <v>-0.2</v>
          </cell>
          <cell r="CX225">
            <v>1.2</v>
          </cell>
          <cell r="CY225">
            <v>0.4</v>
          </cell>
          <cell r="CZ225">
            <v>0.7</v>
          </cell>
          <cell r="DA225">
            <v>1.6</v>
          </cell>
          <cell r="DB225">
            <v>1.8</v>
          </cell>
          <cell r="DC225">
            <v>0.2</v>
          </cell>
          <cell r="DD225">
            <v>0.5</v>
          </cell>
          <cell r="DE225">
            <v>-0.1</v>
          </cell>
          <cell r="DF225">
            <v>0.4</v>
          </cell>
          <cell r="DG225">
            <v>8979</v>
          </cell>
          <cell r="DH225">
            <v>1531</v>
          </cell>
          <cell r="DI225">
            <v>10507</v>
          </cell>
          <cell r="DJ225">
            <v>3831</v>
          </cell>
          <cell r="DK225">
            <v>4644</v>
          </cell>
          <cell r="DL225">
            <v>5254</v>
          </cell>
          <cell r="DM225">
            <v>4129</v>
          </cell>
          <cell r="DN225">
            <v>17014</v>
          </cell>
          <cell r="DO225">
            <v>2568</v>
          </cell>
          <cell r="DP225">
            <v>19296</v>
          </cell>
          <cell r="DQ225">
            <v>6844</v>
          </cell>
          <cell r="DR225">
            <v>5088</v>
          </cell>
          <cell r="DS225">
            <v>4004</v>
          </cell>
          <cell r="DT225">
            <v>5178</v>
          </cell>
          <cell r="DU225">
            <v>5307</v>
          </cell>
          <cell r="DV225">
            <v>26397</v>
          </cell>
          <cell r="DW225">
            <v>5690</v>
          </cell>
          <cell r="DX225">
            <v>373</v>
          </cell>
          <cell r="DY225">
            <v>4039</v>
          </cell>
          <cell r="DZ225">
            <v>10095</v>
          </cell>
          <cell r="EA225">
            <v>5866</v>
          </cell>
          <cell r="EB225">
            <v>10239</v>
          </cell>
          <cell r="EC225">
            <v>15631</v>
          </cell>
          <cell r="ED225">
            <v>31830</v>
          </cell>
          <cell r="EE225">
            <v>15759</v>
          </cell>
          <cell r="EF225">
            <v>17184</v>
          </cell>
          <cell r="EG225">
            <v>9045</v>
          </cell>
          <cell r="EH225">
            <v>6025</v>
          </cell>
          <cell r="EI225">
            <v>1968</v>
          </cell>
          <cell r="EJ225">
            <v>2941</v>
          </cell>
          <cell r="EK225">
            <v>8979</v>
          </cell>
          <cell r="EL225">
            <v>19920</v>
          </cell>
          <cell r="EM225">
            <v>4380</v>
          </cell>
          <cell r="EN225">
            <v>4750</v>
          </cell>
          <cell r="EO225">
            <v>9109</v>
          </cell>
          <cell r="EP225">
            <v>22931</v>
          </cell>
          <cell r="EQ225">
            <v>9539</v>
          </cell>
          <cell r="ER225">
            <v>32469</v>
          </cell>
          <cell r="ES225">
            <v>1671</v>
          </cell>
          <cell r="ET225">
            <v>8685</v>
          </cell>
          <cell r="EU225">
            <v>10377</v>
          </cell>
          <cell r="EV225">
            <v>5748</v>
          </cell>
          <cell r="EW225">
            <v>20147</v>
          </cell>
          <cell r="EX225">
            <v>25850</v>
          </cell>
          <cell r="EY225">
            <v>11977</v>
          </cell>
          <cell r="EZ225">
            <v>21256</v>
          </cell>
          <cell r="FA225">
            <v>18804</v>
          </cell>
          <cell r="FB225">
            <v>24495</v>
          </cell>
          <cell r="FC225">
            <v>3141</v>
          </cell>
          <cell r="FD225">
            <v>6901</v>
          </cell>
          <cell r="FE225">
            <v>34589</v>
          </cell>
          <cell r="FF225">
            <v>357080</v>
          </cell>
          <cell r="FG225">
            <v>27801</v>
          </cell>
          <cell r="FH225">
            <v>307</v>
          </cell>
          <cell r="FI225">
            <v>385074</v>
          </cell>
          <cell r="FJ225">
            <v>3.7</v>
          </cell>
          <cell r="FK225">
            <v>1.4</v>
          </cell>
          <cell r="FL225">
            <v>3.4</v>
          </cell>
          <cell r="FM225">
            <v>0.6</v>
          </cell>
          <cell r="FN225">
            <v>-9.9</v>
          </cell>
          <cell r="FO225">
            <v>6.5</v>
          </cell>
          <cell r="FP225">
            <v>2.6</v>
          </cell>
          <cell r="FQ225">
            <v>0.6</v>
          </cell>
          <cell r="FR225">
            <v>-11.3</v>
          </cell>
          <cell r="FS225">
            <v>-0.3</v>
          </cell>
          <cell r="FT225">
            <v>0.8</v>
          </cell>
          <cell r="FU225">
            <v>0.5</v>
          </cell>
          <cell r="FV225">
            <v>-3.1</v>
          </cell>
          <cell r="FW225">
            <v>-4.8</v>
          </cell>
          <cell r="FX225">
            <v>2.8</v>
          </cell>
          <cell r="FY225">
            <v>-0.7</v>
          </cell>
          <cell r="FZ225">
            <v>-0.7</v>
          </cell>
          <cell r="GA225">
            <v>-1.4</v>
          </cell>
          <cell r="GB225">
            <v>-0.8</v>
          </cell>
          <cell r="GC225">
            <v>-0.8</v>
          </cell>
          <cell r="GD225">
            <v>-0.3</v>
          </cell>
          <cell r="GE225">
            <v>-5.5</v>
          </cell>
          <cell r="GF225">
            <v>-1.1000000000000001</v>
          </cell>
          <cell r="GG225">
            <v>-2.5</v>
          </cell>
          <cell r="GH225">
            <v>-0.9</v>
          </cell>
          <cell r="GI225">
            <v>1.5</v>
          </cell>
          <cell r="GJ225">
            <v>-0.8</v>
          </cell>
          <cell r="GK225">
            <v>4</v>
          </cell>
          <cell r="GL225">
            <v>-0.1</v>
          </cell>
          <cell r="GM225">
            <v>-0.6</v>
          </cell>
          <cell r="GN225">
            <v>2</v>
          </cell>
          <cell r="GO225">
            <v>2</v>
          </cell>
          <cell r="GP225">
            <v>-0.7</v>
          </cell>
          <cell r="GQ225">
            <v>1.3</v>
          </cell>
          <cell r="GR225">
            <v>0.2</v>
          </cell>
          <cell r="GS225">
            <v>-1</v>
          </cell>
          <cell r="GT225">
            <v>2.2999999999999998</v>
          </cell>
          <cell r="GU225">
            <v>-0.1</v>
          </cell>
          <cell r="GV225">
            <v>-5.9</v>
          </cell>
          <cell r="GW225">
            <v>4</v>
          </cell>
          <cell r="GX225">
            <v>2</v>
          </cell>
          <cell r="GY225">
            <v>6.6</v>
          </cell>
          <cell r="GZ225">
            <v>-1.2</v>
          </cell>
          <cell r="HA225">
            <v>0.4</v>
          </cell>
          <cell r="HB225">
            <v>-0.2</v>
          </cell>
          <cell r="HC225">
            <v>0.7</v>
          </cell>
          <cell r="HD225">
            <v>0.4</v>
          </cell>
          <cell r="HE225">
            <v>0.7</v>
          </cell>
          <cell r="HF225">
            <v>-0.6</v>
          </cell>
          <cell r="HG225">
            <v>1.1000000000000001</v>
          </cell>
          <cell r="HH225">
            <v>0.2</v>
          </cell>
          <cell r="HI225">
            <v>0.1</v>
          </cell>
          <cell r="HJ225">
            <v>1.1000000000000001</v>
          </cell>
          <cell r="HK225">
            <v>0.3</v>
          </cell>
          <cell r="HL225">
            <v>8740</v>
          </cell>
          <cell r="HM225">
            <v>1532</v>
          </cell>
          <cell r="HN225">
            <v>10268</v>
          </cell>
          <cell r="HO225">
            <v>3593</v>
          </cell>
          <cell r="HP225">
            <v>4412</v>
          </cell>
          <cell r="HQ225">
            <v>4883</v>
          </cell>
          <cell r="HR225">
            <v>3924</v>
          </cell>
          <cell r="HS225">
            <v>16035</v>
          </cell>
          <cell r="HT225">
            <v>2421</v>
          </cell>
          <cell r="HU225">
            <v>18186</v>
          </cell>
          <cell r="HV225">
            <v>6671</v>
          </cell>
          <cell r="HW225">
            <v>4992</v>
          </cell>
          <cell r="HX225">
            <v>3737</v>
          </cell>
          <cell r="HY225">
            <v>4717</v>
          </cell>
          <cell r="HZ225">
            <v>4865</v>
          </cell>
          <cell r="IA225">
            <v>24916</v>
          </cell>
          <cell r="IB225">
            <v>5781</v>
          </cell>
          <cell r="IC225">
            <v>303</v>
          </cell>
          <cell r="ID225">
            <v>4122</v>
          </cell>
          <cell r="IE225">
            <v>10188</v>
          </cell>
          <cell r="IF225">
            <v>5314</v>
          </cell>
          <cell r="IG225">
            <v>9571</v>
          </cell>
          <cell r="IH225">
            <v>14300</v>
          </cell>
          <cell r="II225">
            <v>29285</v>
          </cell>
          <cell r="IJ225">
            <v>15000</v>
          </cell>
          <cell r="IK225">
            <v>16533</v>
          </cell>
          <cell r="IL225">
            <v>8852</v>
          </cell>
          <cell r="IM225">
            <v>5703</v>
          </cell>
          <cell r="IN225">
            <v>1912</v>
          </cell>
          <cell r="IO225">
            <v>2817</v>
          </cell>
          <cell r="IP225">
            <v>8709</v>
          </cell>
          <cell r="IQ225">
            <v>19144</v>
          </cell>
        </row>
        <row r="226">
          <cell r="B226">
            <v>9183</v>
          </cell>
          <cell r="C226">
            <v>1541</v>
          </cell>
          <cell r="D226">
            <v>10721</v>
          </cell>
          <cell r="E226">
            <v>3890</v>
          </cell>
          <cell r="F226">
            <v>4741</v>
          </cell>
          <cell r="G226">
            <v>5572</v>
          </cell>
          <cell r="H226">
            <v>4165</v>
          </cell>
          <cell r="I226">
            <v>17619</v>
          </cell>
          <cell r="J226">
            <v>2470</v>
          </cell>
          <cell r="K226">
            <v>19868</v>
          </cell>
          <cell r="L226">
            <v>6617</v>
          </cell>
          <cell r="M226">
            <v>5093</v>
          </cell>
          <cell r="N226">
            <v>4082</v>
          </cell>
          <cell r="O226">
            <v>5162</v>
          </cell>
          <cell r="P226">
            <v>5243</v>
          </cell>
          <cell r="Q226">
            <v>26201</v>
          </cell>
          <cell r="R226">
            <v>5669</v>
          </cell>
          <cell r="S226">
            <v>372</v>
          </cell>
          <cell r="T226">
            <v>3993</v>
          </cell>
          <cell r="U226">
            <v>10032</v>
          </cell>
          <cell r="V226">
            <v>5968</v>
          </cell>
          <cell r="W226">
            <v>10563</v>
          </cell>
          <cell r="X226">
            <v>15743</v>
          </cell>
          <cell r="Y226">
            <v>32328</v>
          </cell>
          <cell r="Z226">
            <v>15667</v>
          </cell>
          <cell r="AA226">
            <v>17168</v>
          </cell>
          <cell r="AB226">
            <v>9056</v>
          </cell>
          <cell r="AC226">
            <v>5923</v>
          </cell>
          <cell r="AD226">
            <v>1967</v>
          </cell>
          <cell r="AE226">
            <v>2891</v>
          </cell>
          <cell r="AF226">
            <v>9029</v>
          </cell>
          <cell r="AG226">
            <v>19808</v>
          </cell>
          <cell r="AH226">
            <v>4539</v>
          </cell>
          <cell r="AI226">
            <v>4728</v>
          </cell>
          <cell r="AJ226">
            <v>9253</v>
          </cell>
          <cell r="AK226">
            <v>23098</v>
          </cell>
          <cell r="AL226">
            <v>9559</v>
          </cell>
          <cell r="AM226">
            <v>32656</v>
          </cell>
          <cell r="AN226">
            <v>1613</v>
          </cell>
          <cell r="AO226">
            <v>8791</v>
          </cell>
          <cell r="AP226">
            <v>10412</v>
          </cell>
          <cell r="AQ226">
            <v>5811</v>
          </cell>
          <cell r="AR226">
            <v>20125</v>
          </cell>
          <cell r="AS226">
            <v>25880</v>
          </cell>
          <cell r="AT226">
            <v>12094</v>
          </cell>
          <cell r="AU226">
            <v>21599</v>
          </cell>
          <cell r="AV226">
            <v>18900</v>
          </cell>
          <cell r="AW226">
            <v>24703</v>
          </cell>
          <cell r="AX226">
            <v>3238</v>
          </cell>
          <cell r="AY226">
            <v>7078</v>
          </cell>
          <cell r="AZ226">
            <v>34652</v>
          </cell>
          <cell r="BA226">
            <v>359711</v>
          </cell>
          <cell r="BB226">
            <v>27549</v>
          </cell>
          <cell r="BC226">
            <v>77</v>
          </cell>
          <cell r="BD226">
            <v>387288</v>
          </cell>
          <cell r="BE226">
            <v>1.9</v>
          </cell>
          <cell r="BF226">
            <v>0.8</v>
          </cell>
          <cell r="BG226">
            <v>1.7</v>
          </cell>
          <cell r="BH226">
            <v>0.6</v>
          </cell>
          <cell r="BI226">
            <v>-2.4</v>
          </cell>
          <cell r="BJ226">
            <v>6.1</v>
          </cell>
          <cell r="BK226">
            <v>1.5</v>
          </cell>
          <cell r="BL226">
            <v>2.5</v>
          </cell>
          <cell r="BM226">
            <v>-5.5</v>
          </cell>
          <cell r="BN226">
            <v>1.8</v>
          </cell>
          <cell r="BO226">
            <v>-1.5</v>
          </cell>
          <cell r="BP226">
            <v>-0.2</v>
          </cell>
          <cell r="BQ226">
            <v>1.1000000000000001</v>
          </cell>
          <cell r="BR226">
            <v>-1.7</v>
          </cell>
          <cell r="BS226">
            <v>0.1</v>
          </cell>
          <cell r="BT226">
            <v>-0.5</v>
          </cell>
          <cell r="BU226">
            <v>-0.5</v>
          </cell>
          <cell r="BV226">
            <v>-1.2</v>
          </cell>
          <cell r="BW226">
            <v>-1.4</v>
          </cell>
          <cell r="BX226">
            <v>-0.8</v>
          </cell>
          <cell r="BY226">
            <v>2</v>
          </cell>
          <cell r="BZ226">
            <v>1.2</v>
          </cell>
          <cell r="CA226">
            <v>-0.3</v>
          </cell>
          <cell r="CB226">
            <v>0.4</v>
          </cell>
          <cell r="CC226">
            <v>-0.9</v>
          </cell>
          <cell r="CD226">
            <v>0.4</v>
          </cell>
          <cell r="CE226">
            <v>-0.4</v>
          </cell>
          <cell r="CF226">
            <v>0.5</v>
          </cell>
          <cell r="CG226">
            <v>0.1</v>
          </cell>
          <cell r="CH226">
            <v>-1.6</v>
          </cell>
          <cell r="CI226">
            <v>1.3</v>
          </cell>
          <cell r="CJ226">
            <v>0.5</v>
          </cell>
          <cell r="CK226">
            <v>2.1</v>
          </cell>
          <cell r="CL226">
            <v>0</v>
          </cell>
          <cell r="CM226">
            <v>1.1000000000000001</v>
          </cell>
          <cell r="CN226">
            <v>0.2</v>
          </cell>
          <cell r="CO226">
            <v>0.9</v>
          </cell>
          <cell r="CP226">
            <v>0.4</v>
          </cell>
          <cell r="CQ226">
            <v>-3.6</v>
          </cell>
          <cell r="CR226">
            <v>2.1</v>
          </cell>
          <cell r="CS226">
            <v>1</v>
          </cell>
          <cell r="CT226">
            <v>2.1</v>
          </cell>
          <cell r="CU226">
            <v>0</v>
          </cell>
          <cell r="CV226">
            <v>0.4</v>
          </cell>
          <cell r="CW226">
            <v>0.8</v>
          </cell>
          <cell r="CX226">
            <v>1.4</v>
          </cell>
          <cell r="CY226">
            <v>0.5</v>
          </cell>
          <cell r="CZ226">
            <v>0.9</v>
          </cell>
          <cell r="DA226">
            <v>1.9</v>
          </cell>
          <cell r="DB226">
            <v>2.2999999999999998</v>
          </cell>
          <cell r="DC226">
            <v>0.2</v>
          </cell>
          <cell r="DD226">
            <v>0.6</v>
          </cell>
          <cell r="DE226">
            <v>-0.3</v>
          </cell>
          <cell r="DF226">
            <v>0.5</v>
          </cell>
          <cell r="DG226">
            <v>9532</v>
          </cell>
          <cell r="DH226">
            <v>1551</v>
          </cell>
          <cell r="DI226">
            <v>11082</v>
          </cell>
          <cell r="DJ226">
            <v>3940</v>
          </cell>
          <cell r="DK226">
            <v>4751</v>
          </cell>
          <cell r="DL226">
            <v>5597</v>
          </cell>
          <cell r="DM226">
            <v>4154</v>
          </cell>
          <cell r="DN226">
            <v>17658</v>
          </cell>
          <cell r="DO226">
            <v>2383</v>
          </cell>
          <cell r="DP226">
            <v>19861</v>
          </cell>
          <cell r="DQ226">
            <v>6459</v>
          </cell>
          <cell r="DR226">
            <v>5137</v>
          </cell>
          <cell r="DS226">
            <v>3982</v>
          </cell>
          <cell r="DT226">
            <v>5177</v>
          </cell>
          <cell r="DU226">
            <v>5270</v>
          </cell>
          <cell r="DV226">
            <v>26009</v>
          </cell>
          <cell r="DW226">
            <v>5678</v>
          </cell>
          <cell r="DX226">
            <v>377</v>
          </cell>
          <cell r="DY226">
            <v>4031</v>
          </cell>
          <cell r="DZ226">
            <v>10081</v>
          </cell>
          <cell r="EA226">
            <v>5952</v>
          </cell>
          <cell r="EB226">
            <v>10364</v>
          </cell>
          <cell r="EC226">
            <v>15955</v>
          </cell>
          <cell r="ED226">
            <v>32328</v>
          </cell>
          <cell r="EE226">
            <v>15752</v>
          </cell>
          <cell r="EF226">
            <v>17155</v>
          </cell>
          <cell r="EG226">
            <v>9094</v>
          </cell>
          <cell r="EH226">
            <v>5823</v>
          </cell>
          <cell r="EI226">
            <v>1956</v>
          </cell>
          <cell r="EJ226">
            <v>2904</v>
          </cell>
          <cell r="EK226">
            <v>8917</v>
          </cell>
          <cell r="EL226">
            <v>19594</v>
          </cell>
          <cell r="EM226">
            <v>4577</v>
          </cell>
          <cell r="EN226">
            <v>4731</v>
          </cell>
          <cell r="EO226">
            <v>9297</v>
          </cell>
          <cell r="EP226">
            <v>23174</v>
          </cell>
          <cell r="EQ226">
            <v>9537</v>
          </cell>
          <cell r="ER226">
            <v>32711</v>
          </cell>
          <cell r="ES226">
            <v>1574</v>
          </cell>
          <cell r="ET226">
            <v>8817</v>
          </cell>
          <cell r="EU226">
            <v>10391</v>
          </cell>
          <cell r="EV226">
            <v>5837</v>
          </cell>
          <cell r="EW226">
            <v>19968</v>
          </cell>
          <cell r="EX226">
            <v>25744</v>
          </cell>
          <cell r="EY226">
            <v>12064</v>
          </cell>
          <cell r="EZ226">
            <v>21569</v>
          </cell>
          <cell r="FA226">
            <v>18885</v>
          </cell>
          <cell r="FB226">
            <v>24667</v>
          </cell>
          <cell r="FC226">
            <v>3236</v>
          </cell>
          <cell r="FD226">
            <v>7046</v>
          </cell>
          <cell r="FE226">
            <v>34656</v>
          </cell>
          <cell r="FF226">
            <v>359696</v>
          </cell>
          <cell r="FG226">
            <v>27531</v>
          </cell>
          <cell r="FH226">
            <v>-69</v>
          </cell>
          <cell r="FI226">
            <v>387113</v>
          </cell>
          <cell r="FJ226">
            <v>6.2</v>
          </cell>
          <cell r="FK226">
            <v>1.3</v>
          </cell>
          <cell r="FL226">
            <v>5.5</v>
          </cell>
          <cell r="FM226">
            <v>2.8</v>
          </cell>
          <cell r="FN226">
            <v>2.2999999999999998</v>
          </cell>
          <cell r="FO226">
            <v>6.5</v>
          </cell>
          <cell r="FP226">
            <v>0.6</v>
          </cell>
          <cell r="FQ226">
            <v>3.8</v>
          </cell>
          <cell r="FR226">
            <v>-7.2</v>
          </cell>
          <cell r="FS226">
            <v>2.9</v>
          </cell>
          <cell r="FT226">
            <v>-5.6</v>
          </cell>
          <cell r="FU226">
            <v>1</v>
          </cell>
          <cell r="FV226">
            <v>-0.6</v>
          </cell>
          <cell r="FW226">
            <v>0</v>
          </cell>
          <cell r="FX226">
            <v>-0.7</v>
          </cell>
          <cell r="FY226">
            <v>-1.5</v>
          </cell>
          <cell r="FZ226">
            <v>-0.2</v>
          </cell>
          <cell r="GA226">
            <v>1.2</v>
          </cell>
          <cell r="GB226">
            <v>-0.2</v>
          </cell>
          <cell r="GC226">
            <v>-0.1</v>
          </cell>
          <cell r="GD226">
            <v>1.5</v>
          </cell>
          <cell r="GE226">
            <v>1.2</v>
          </cell>
          <cell r="GF226">
            <v>2.1</v>
          </cell>
          <cell r="GG226">
            <v>1.6</v>
          </cell>
          <cell r="GH226">
            <v>0</v>
          </cell>
          <cell r="GI226">
            <v>-0.2</v>
          </cell>
          <cell r="GJ226">
            <v>0.5</v>
          </cell>
          <cell r="GK226">
            <v>-3.4</v>
          </cell>
          <cell r="GL226">
            <v>-0.6</v>
          </cell>
          <cell r="GM226">
            <v>-1.3</v>
          </cell>
          <cell r="GN226">
            <v>-0.7</v>
          </cell>
          <cell r="GO226">
            <v>-1.6</v>
          </cell>
          <cell r="GP226">
            <v>4.5</v>
          </cell>
          <cell r="GQ226">
            <v>-0.4</v>
          </cell>
          <cell r="GR226">
            <v>2.1</v>
          </cell>
          <cell r="GS226">
            <v>1.1000000000000001</v>
          </cell>
          <cell r="GT226">
            <v>0</v>
          </cell>
          <cell r="GU226">
            <v>0.7</v>
          </cell>
          <cell r="GV226">
            <v>-5.8</v>
          </cell>
          <cell r="GW226">
            <v>1.5</v>
          </cell>
          <cell r="GX226">
            <v>0.1</v>
          </cell>
          <cell r="GY226">
            <v>1.5</v>
          </cell>
          <cell r="GZ226">
            <v>-0.9</v>
          </cell>
          <cell r="HA226">
            <v>-0.4</v>
          </cell>
          <cell r="HB226">
            <v>0.7</v>
          </cell>
          <cell r="HC226">
            <v>1.5</v>
          </cell>
          <cell r="HD226">
            <v>0.4</v>
          </cell>
          <cell r="HE226">
            <v>0.7</v>
          </cell>
          <cell r="HF226">
            <v>3</v>
          </cell>
          <cell r="HG226">
            <v>2.1</v>
          </cell>
          <cell r="HH226">
            <v>0.2</v>
          </cell>
          <cell r="HI226">
            <v>0.7</v>
          </cell>
          <cell r="HJ226">
            <v>-1</v>
          </cell>
          <cell r="HK226">
            <v>0.5</v>
          </cell>
          <cell r="HL226">
            <v>9173</v>
          </cell>
          <cell r="HM226">
            <v>1546</v>
          </cell>
          <cell r="HN226">
            <v>10715</v>
          </cell>
          <cell r="HO226">
            <v>4021</v>
          </cell>
          <cell r="HP226">
            <v>4702</v>
          </cell>
          <cell r="HQ226">
            <v>5742</v>
          </cell>
          <cell r="HR226">
            <v>4166</v>
          </cell>
          <cell r="HS226">
            <v>17819</v>
          </cell>
          <cell r="HT226">
            <v>2457</v>
          </cell>
          <cell r="HU226">
            <v>20071</v>
          </cell>
          <cell r="HV226">
            <v>6255</v>
          </cell>
          <cell r="HW226">
            <v>5067</v>
          </cell>
          <cell r="HX226">
            <v>4009</v>
          </cell>
          <cell r="HY226">
            <v>5274</v>
          </cell>
          <cell r="HZ226">
            <v>5259</v>
          </cell>
          <cell r="IA226">
            <v>25866</v>
          </cell>
          <cell r="IB226">
            <v>5626</v>
          </cell>
          <cell r="IC226">
            <v>396</v>
          </cell>
          <cell r="ID226">
            <v>3992</v>
          </cell>
          <cell r="IE226">
            <v>10012</v>
          </cell>
          <cell r="IF226">
            <v>5993</v>
          </cell>
          <cell r="IG226">
            <v>10680</v>
          </cell>
          <cell r="IH226">
            <v>16124</v>
          </cell>
          <cell r="II226">
            <v>32872</v>
          </cell>
          <cell r="IJ226">
            <v>15838</v>
          </cell>
          <cell r="IK226">
            <v>16555</v>
          </cell>
          <cell r="IL226">
            <v>8784</v>
          </cell>
          <cell r="IM226">
            <v>5888</v>
          </cell>
          <cell r="IN226">
            <v>1875</v>
          </cell>
          <cell r="IO226">
            <v>2900</v>
          </cell>
          <cell r="IP226">
            <v>8787</v>
          </cell>
          <cell r="IQ226">
            <v>19457</v>
          </cell>
        </row>
        <row r="227">
          <cell r="B227">
            <v>9233</v>
          </cell>
          <cell r="C227">
            <v>1542</v>
          </cell>
          <cell r="D227">
            <v>10772</v>
          </cell>
          <cell r="E227">
            <v>3909</v>
          </cell>
          <cell r="F227">
            <v>4897</v>
          </cell>
          <cell r="G227">
            <v>5838</v>
          </cell>
          <cell r="H227">
            <v>4153</v>
          </cell>
          <cell r="I227">
            <v>18151</v>
          </cell>
          <cell r="J227">
            <v>2504</v>
          </cell>
          <cell r="K227">
            <v>20432</v>
          </cell>
          <cell r="L227">
            <v>6561</v>
          </cell>
          <cell r="M227">
            <v>5076</v>
          </cell>
          <cell r="N227">
            <v>4190</v>
          </cell>
          <cell r="O227">
            <v>5136</v>
          </cell>
          <cell r="P227">
            <v>5235</v>
          </cell>
          <cell r="Q227">
            <v>26176</v>
          </cell>
          <cell r="R227">
            <v>5643</v>
          </cell>
          <cell r="S227">
            <v>377</v>
          </cell>
          <cell r="T227">
            <v>3962</v>
          </cell>
          <cell r="U227">
            <v>9982</v>
          </cell>
          <cell r="V227">
            <v>6086</v>
          </cell>
          <cell r="W227">
            <v>10915</v>
          </cell>
          <cell r="X227">
            <v>15764</v>
          </cell>
          <cell r="Y227">
            <v>32774</v>
          </cell>
          <cell r="Z227">
            <v>15559</v>
          </cell>
          <cell r="AA227">
            <v>17207</v>
          </cell>
          <cell r="AB227">
            <v>9048</v>
          </cell>
          <cell r="AC227">
            <v>5920</v>
          </cell>
          <cell r="AD227">
            <v>1966</v>
          </cell>
          <cell r="AE227">
            <v>2834</v>
          </cell>
          <cell r="AF227">
            <v>9077</v>
          </cell>
          <cell r="AG227">
            <v>19799</v>
          </cell>
          <cell r="AH227">
            <v>4608</v>
          </cell>
          <cell r="AI227">
            <v>4738</v>
          </cell>
          <cell r="AJ227">
            <v>9332</v>
          </cell>
          <cell r="AK227">
            <v>23238</v>
          </cell>
          <cell r="AL227">
            <v>9630</v>
          </cell>
          <cell r="AM227">
            <v>32866</v>
          </cell>
          <cell r="AN227">
            <v>1615</v>
          </cell>
          <cell r="AO227">
            <v>8993</v>
          </cell>
          <cell r="AP227">
            <v>10613</v>
          </cell>
          <cell r="AQ227">
            <v>5803</v>
          </cell>
          <cell r="AR227">
            <v>20099</v>
          </cell>
          <cell r="AS227">
            <v>25839</v>
          </cell>
          <cell r="AT227">
            <v>12332</v>
          </cell>
          <cell r="AU227">
            <v>21796</v>
          </cell>
          <cell r="AV227">
            <v>19019</v>
          </cell>
          <cell r="AW227">
            <v>25039</v>
          </cell>
          <cell r="AX227">
            <v>3273</v>
          </cell>
          <cell r="AY227">
            <v>7156</v>
          </cell>
          <cell r="AZ227">
            <v>34700</v>
          </cell>
          <cell r="BA227">
            <v>362281</v>
          </cell>
          <cell r="BB227">
            <v>27524</v>
          </cell>
          <cell r="BC227">
            <v>139</v>
          </cell>
          <cell r="BD227">
            <v>389923</v>
          </cell>
          <cell r="BE227">
            <v>0.5</v>
          </cell>
          <cell r="BF227">
            <v>0</v>
          </cell>
          <cell r="BG227">
            <v>0.5</v>
          </cell>
          <cell r="BH227">
            <v>0.5</v>
          </cell>
          <cell r="BI227">
            <v>3.3</v>
          </cell>
          <cell r="BJ227">
            <v>4.8</v>
          </cell>
          <cell r="BK227">
            <v>-0.3</v>
          </cell>
          <cell r="BL227">
            <v>3</v>
          </cell>
          <cell r="BM227">
            <v>1.4</v>
          </cell>
          <cell r="BN227">
            <v>2.8</v>
          </cell>
          <cell r="BO227">
            <v>-0.9</v>
          </cell>
          <cell r="BP227">
            <v>-0.3</v>
          </cell>
          <cell r="BQ227">
            <v>2.6</v>
          </cell>
          <cell r="BR227">
            <v>-0.5</v>
          </cell>
          <cell r="BS227">
            <v>-0.2</v>
          </cell>
          <cell r="BT227">
            <v>-0.1</v>
          </cell>
          <cell r="BU227">
            <v>-0.5</v>
          </cell>
          <cell r="BV227">
            <v>1.4</v>
          </cell>
          <cell r="BW227">
            <v>-0.8</v>
          </cell>
          <cell r="BX227">
            <v>-0.5</v>
          </cell>
          <cell r="BY227">
            <v>2</v>
          </cell>
          <cell r="BZ227">
            <v>3.3</v>
          </cell>
          <cell r="CA227">
            <v>0.1</v>
          </cell>
          <cell r="CB227">
            <v>1.4</v>
          </cell>
          <cell r="CC227">
            <v>-0.7</v>
          </cell>
          <cell r="CD227">
            <v>0.2</v>
          </cell>
          <cell r="CE227">
            <v>-0.1</v>
          </cell>
          <cell r="CF227">
            <v>0</v>
          </cell>
          <cell r="CG227">
            <v>-0.1</v>
          </cell>
          <cell r="CH227">
            <v>-1.9</v>
          </cell>
          <cell r="CI227">
            <v>0.5</v>
          </cell>
          <cell r="CJ227">
            <v>0</v>
          </cell>
          <cell r="CK227">
            <v>1.5</v>
          </cell>
          <cell r="CL227">
            <v>0.2</v>
          </cell>
          <cell r="CM227">
            <v>0.9</v>
          </cell>
          <cell r="CN227">
            <v>0.6</v>
          </cell>
          <cell r="CO227">
            <v>0.7</v>
          </cell>
          <cell r="CP227">
            <v>0.6</v>
          </cell>
          <cell r="CQ227">
            <v>0.2</v>
          </cell>
          <cell r="CR227">
            <v>2.2999999999999998</v>
          </cell>
          <cell r="CS227">
            <v>1.9</v>
          </cell>
          <cell r="CT227">
            <v>-0.1</v>
          </cell>
          <cell r="CU227">
            <v>-0.1</v>
          </cell>
          <cell r="CV227">
            <v>-0.2</v>
          </cell>
          <cell r="CW227">
            <v>2</v>
          </cell>
          <cell r="CX227">
            <v>0.9</v>
          </cell>
          <cell r="CY227">
            <v>0.6</v>
          </cell>
          <cell r="CZ227">
            <v>1.4</v>
          </cell>
          <cell r="DA227">
            <v>1.1000000000000001</v>
          </cell>
          <cell r="DB227">
            <v>1.1000000000000001</v>
          </cell>
          <cell r="DC227">
            <v>0.1</v>
          </cell>
          <cell r="DD227">
            <v>0.7</v>
          </cell>
          <cell r="DE227">
            <v>-0.1</v>
          </cell>
          <cell r="DF227">
            <v>0.7</v>
          </cell>
          <cell r="DG227">
            <v>8887</v>
          </cell>
          <cell r="DH227">
            <v>1532</v>
          </cell>
          <cell r="DI227">
            <v>10411</v>
          </cell>
          <cell r="DJ227">
            <v>3850</v>
          </cell>
          <cell r="DK227">
            <v>4970</v>
          </cell>
          <cell r="DL227">
            <v>5872</v>
          </cell>
          <cell r="DM227">
            <v>4195</v>
          </cell>
          <cell r="DN227">
            <v>18269</v>
          </cell>
          <cell r="DO227">
            <v>2551</v>
          </cell>
          <cell r="DP227">
            <v>20580</v>
          </cell>
          <cell r="DQ227">
            <v>6539</v>
          </cell>
          <cell r="DR227">
            <v>5083</v>
          </cell>
          <cell r="DS227">
            <v>4297</v>
          </cell>
          <cell r="DT227">
            <v>5132</v>
          </cell>
          <cell r="DU227">
            <v>5147</v>
          </cell>
          <cell r="DV227">
            <v>26193</v>
          </cell>
          <cell r="DW227">
            <v>5629</v>
          </cell>
          <cell r="DX227">
            <v>370</v>
          </cell>
          <cell r="DY227">
            <v>3919</v>
          </cell>
          <cell r="DZ227">
            <v>9923</v>
          </cell>
          <cell r="EA227">
            <v>6109</v>
          </cell>
          <cell r="EB227">
            <v>11099</v>
          </cell>
          <cell r="EC227">
            <v>15672</v>
          </cell>
          <cell r="ED227">
            <v>32881</v>
          </cell>
          <cell r="EE227">
            <v>15484</v>
          </cell>
          <cell r="EF227">
            <v>17173</v>
          </cell>
          <cell r="EG227">
            <v>9058</v>
          </cell>
          <cell r="EH227">
            <v>5947</v>
          </cell>
          <cell r="EI227">
            <v>1980</v>
          </cell>
          <cell r="EJ227">
            <v>2788</v>
          </cell>
          <cell r="EK227">
            <v>9172</v>
          </cell>
          <cell r="EL227">
            <v>19886</v>
          </cell>
          <cell r="EM227">
            <v>4631</v>
          </cell>
          <cell r="EN227">
            <v>4766</v>
          </cell>
          <cell r="EO227">
            <v>9376</v>
          </cell>
          <cell r="EP227">
            <v>23213</v>
          </cell>
          <cell r="EQ227">
            <v>9576</v>
          </cell>
          <cell r="ER227">
            <v>32788</v>
          </cell>
          <cell r="ES227">
            <v>1610</v>
          </cell>
          <cell r="ET227">
            <v>8887</v>
          </cell>
          <cell r="EU227">
            <v>10504</v>
          </cell>
          <cell r="EV227">
            <v>5872</v>
          </cell>
          <cell r="EW227">
            <v>20054</v>
          </cell>
          <cell r="EX227">
            <v>25876</v>
          </cell>
          <cell r="EY227">
            <v>12346</v>
          </cell>
          <cell r="EZ227">
            <v>21859</v>
          </cell>
          <cell r="FA227">
            <v>19025</v>
          </cell>
          <cell r="FB227">
            <v>25038</v>
          </cell>
          <cell r="FC227">
            <v>3329</v>
          </cell>
          <cell r="FD227">
            <v>7289</v>
          </cell>
          <cell r="FE227">
            <v>34697</v>
          </cell>
          <cell r="FF227">
            <v>362370</v>
          </cell>
          <cell r="FG227">
            <v>27395</v>
          </cell>
          <cell r="FH227">
            <v>128</v>
          </cell>
          <cell r="FI227">
            <v>389890</v>
          </cell>
          <cell r="FJ227">
            <v>-6.8</v>
          </cell>
          <cell r="FK227">
            <v>-1.2</v>
          </cell>
          <cell r="FL227">
            <v>-6.1</v>
          </cell>
          <cell r="FM227">
            <v>-2.2999999999999998</v>
          </cell>
          <cell r="FN227">
            <v>4.5999999999999996</v>
          </cell>
          <cell r="FO227">
            <v>4.9000000000000004</v>
          </cell>
          <cell r="FP227">
            <v>1</v>
          </cell>
          <cell r="FQ227">
            <v>3.5</v>
          </cell>
          <cell r="FR227">
            <v>7</v>
          </cell>
          <cell r="FS227">
            <v>3.6</v>
          </cell>
          <cell r="FT227">
            <v>1.2</v>
          </cell>
          <cell r="FU227">
            <v>-1.1000000000000001</v>
          </cell>
          <cell r="FV227">
            <v>7.9</v>
          </cell>
          <cell r="FW227">
            <v>-0.9</v>
          </cell>
          <cell r="FX227">
            <v>-2.2999999999999998</v>
          </cell>
          <cell r="FY227">
            <v>0.7</v>
          </cell>
          <cell r="FZ227">
            <v>-0.9</v>
          </cell>
          <cell r="GA227">
            <v>-1.8</v>
          </cell>
          <cell r="GB227">
            <v>-2.8</v>
          </cell>
          <cell r="GC227">
            <v>-1.6</v>
          </cell>
          <cell r="GD227">
            <v>2.6</v>
          </cell>
          <cell r="GE227">
            <v>7.1</v>
          </cell>
          <cell r="GF227">
            <v>-1.8</v>
          </cell>
          <cell r="GG227">
            <v>1.7</v>
          </cell>
          <cell r="GH227">
            <v>-1.7</v>
          </cell>
          <cell r="GI227">
            <v>0.1</v>
          </cell>
          <cell r="GJ227">
            <v>-0.4</v>
          </cell>
          <cell r="GK227">
            <v>2.1</v>
          </cell>
          <cell r="GL227">
            <v>1.2</v>
          </cell>
          <cell r="GM227">
            <v>-4</v>
          </cell>
          <cell r="GN227">
            <v>2.9</v>
          </cell>
          <cell r="GO227">
            <v>1.5</v>
          </cell>
          <cell r="GP227">
            <v>1.2</v>
          </cell>
          <cell r="GQ227">
            <v>0.7</v>
          </cell>
          <cell r="GR227">
            <v>0.9</v>
          </cell>
          <cell r="GS227">
            <v>0.2</v>
          </cell>
          <cell r="GT227">
            <v>0.4</v>
          </cell>
          <cell r="GU227">
            <v>0.2</v>
          </cell>
          <cell r="GV227">
            <v>2.2999999999999998</v>
          </cell>
          <cell r="GW227">
            <v>0.8</v>
          </cell>
          <cell r="GX227">
            <v>1.1000000000000001</v>
          </cell>
          <cell r="GY227">
            <v>0.6</v>
          </cell>
          <cell r="GZ227">
            <v>0.4</v>
          </cell>
          <cell r="HA227">
            <v>0.5</v>
          </cell>
          <cell r="HB227">
            <v>2.2999999999999998</v>
          </cell>
          <cell r="HC227">
            <v>1.3</v>
          </cell>
          <cell r="HD227">
            <v>0.7</v>
          </cell>
          <cell r="HE227">
            <v>1.5</v>
          </cell>
          <cell r="HF227">
            <v>2.9</v>
          </cell>
          <cell r="HG227">
            <v>3.5</v>
          </cell>
          <cell r="HH227">
            <v>0.1</v>
          </cell>
          <cell r="HI227">
            <v>0.7</v>
          </cell>
          <cell r="HJ227">
            <v>-0.5</v>
          </cell>
          <cell r="HK227">
            <v>0.7</v>
          </cell>
          <cell r="HL227">
            <v>5112</v>
          </cell>
          <cell r="HM227">
            <v>1534</v>
          </cell>
          <cell r="HN227">
            <v>6577</v>
          </cell>
          <cell r="HO227">
            <v>3956</v>
          </cell>
          <cell r="HP227">
            <v>5151</v>
          </cell>
          <cell r="HQ227">
            <v>6039</v>
          </cell>
          <cell r="HR227">
            <v>4242</v>
          </cell>
          <cell r="HS227">
            <v>18727</v>
          </cell>
          <cell r="HT227">
            <v>2562</v>
          </cell>
          <cell r="HU227">
            <v>21058</v>
          </cell>
          <cell r="HV227">
            <v>6423</v>
          </cell>
          <cell r="HW227">
            <v>5250</v>
          </cell>
          <cell r="HX227">
            <v>4410</v>
          </cell>
          <cell r="HY227">
            <v>5305</v>
          </cell>
          <cell r="HZ227">
            <v>5365</v>
          </cell>
          <cell r="IA227">
            <v>26754</v>
          </cell>
          <cell r="IB227">
            <v>5748</v>
          </cell>
          <cell r="IC227">
            <v>458</v>
          </cell>
          <cell r="ID227">
            <v>3825</v>
          </cell>
          <cell r="IE227">
            <v>10060</v>
          </cell>
          <cell r="IF227">
            <v>6377</v>
          </cell>
          <cell r="IG227">
            <v>11015</v>
          </cell>
          <cell r="IH227">
            <v>15932</v>
          </cell>
          <cell r="II227">
            <v>33346</v>
          </cell>
          <cell r="IJ227">
            <v>15593</v>
          </cell>
          <cell r="IK227">
            <v>16817</v>
          </cell>
          <cell r="IL227">
            <v>9110</v>
          </cell>
          <cell r="IM227">
            <v>6046</v>
          </cell>
          <cell r="IN227">
            <v>2058</v>
          </cell>
          <cell r="IO227">
            <v>2857</v>
          </cell>
          <cell r="IP227">
            <v>9092</v>
          </cell>
          <cell r="IQ227">
            <v>20059</v>
          </cell>
        </row>
        <row r="228">
          <cell r="B228">
            <v>9188</v>
          </cell>
          <cell r="C228">
            <v>1538</v>
          </cell>
          <cell r="D228">
            <v>10724</v>
          </cell>
          <cell r="E228">
            <v>3975</v>
          </cell>
          <cell r="F228">
            <v>5142</v>
          </cell>
          <cell r="G228">
            <v>6107</v>
          </cell>
          <cell r="H228">
            <v>4086</v>
          </cell>
          <cell r="I228">
            <v>18734</v>
          </cell>
          <cell r="J228">
            <v>2612</v>
          </cell>
          <cell r="K228">
            <v>21088</v>
          </cell>
          <cell r="L228">
            <v>6610</v>
          </cell>
          <cell r="M228">
            <v>5063</v>
          </cell>
          <cell r="N228">
            <v>4225</v>
          </cell>
          <cell r="O228">
            <v>5087</v>
          </cell>
          <cell r="P228">
            <v>5276</v>
          </cell>
          <cell r="Q228">
            <v>26176</v>
          </cell>
          <cell r="R228">
            <v>5621</v>
          </cell>
          <cell r="S228">
            <v>380</v>
          </cell>
          <cell r="T228">
            <v>3938</v>
          </cell>
          <cell r="U228">
            <v>9939</v>
          </cell>
          <cell r="V228">
            <v>6217</v>
          </cell>
          <cell r="W228">
            <v>11183</v>
          </cell>
          <cell r="X228">
            <v>16069</v>
          </cell>
          <cell r="Y228">
            <v>33512</v>
          </cell>
          <cell r="Z228">
            <v>15541</v>
          </cell>
          <cell r="AA228">
            <v>17261</v>
          </cell>
          <cell r="AB228">
            <v>9117</v>
          </cell>
          <cell r="AC228">
            <v>5923</v>
          </cell>
          <cell r="AD228">
            <v>1977</v>
          </cell>
          <cell r="AE228">
            <v>2768</v>
          </cell>
          <cell r="AF228">
            <v>8974</v>
          </cell>
          <cell r="AG228">
            <v>19652</v>
          </cell>
          <cell r="AH228">
            <v>4684</v>
          </cell>
          <cell r="AI228">
            <v>4748</v>
          </cell>
          <cell r="AJ228">
            <v>9425</v>
          </cell>
          <cell r="AK228">
            <v>23414</v>
          </cell>
          <cell r="AL228">
            <v>9718</v>
          </cell>
          <cell r="AM228">
            <v>33128</v>
          </cell>
          <cell r="AN228">
            <v>1677</v>
          </cell>
          <cell r="AO228">
            <v>9260</v>
          </cell>
          <cell r="AP228">
            <v>10948</v>
          </cell>
          <cell r="AQ228">
            <v>5756</v>
          </cell>
          <cell r="AR228">
            <v>20054</v>
          </cell>
          <cell r="AS228">
            <v>25761</v>
          </cell>
          <cell r="AT228">
            <v>12609</v>
          </cell>
          <cell r="AU228">
            <v>21860</v>
          </cell>
          <cell r="AV228">
            <v>19148</v>
          </cell>
          <cell r="AW228">
            <v>25476</v>
          </cell>
          <cell r="AX228">
            <v>3279</v>
          </cell>
          <cell r="AY228">
            <v>7144</v>
          </cell>
          <cell r="AZ228">
            <v>34738</v>
          </cell>
          <cell r="BA228">
            <v>365254</v>
          </cell>
          <cell r="BB228">
            <v>27603</v>
          </cell>
          <cell r="BC228">
            <v>75</v>
          </cell>
          <cell r="BD228">
            <v>392926</v>
          </cell>
          <cell r="BE228">
            <v>-0.5</v>
          </cell>
          <cell r="BF228">
            <v>-0.2</v>
          </cell>
          <cell r="BG228">
            <v>-0.4</v>
          </cell>
          <cell r="BH228">
            <v>1.7</v>
          </cell>
          <cell r="BI228">
            <v>5</v>
          </cell>
          <cell r="BJ228">
            <v>4.5999999999999996</v>
          </cell>
          <cell r="BK228">
            <v>-1.6</v>
          </cell>
          <cell r="BL228">
            <v>3.2</v>
          </cell>
          <cell r="BM228">
            <v>4.3</v>
          </cell>
          <cell r="BN228">
            <v>3.2</v>
          </cell>
          <cell r="BO228">
            <v>0.8</v>
          </cell>
          <cell r="BP228">
            <v>-0.3</v>
          </cell>
          <cell r="BQ228">
            <v>0.8</v>
          </cell>
          <cell r="BR228">
            <v>-0.9</v>
          </cell>
          <cell r="BS228">
            <v>0.8</v>
          </cell>
          <cell r="BT228">
            <v>0</v>
          </cell>
          <cell r="BU228">
            <v>-0.4</v>
          </cell>
          <cell r="BV228">
            <v>0.7</v>
          </cell>
          <cell r="BW228">
            <v>-0.6</v>
          </cell>
          <cell r="BX228">
            <v>-0.4</v>
          </cell>
          <cell r="BY228">
            <v>2.2000000000000002</v>
          </cell>
          <cell r="BZ228">
            <v>2.5</v>
          </cell>
          <cell r="CA228">
            <v>1.9</v>
          </cell>
          <cell r="CB228">
            <v>2.2999999999999998</v>
          </cell>
          <cell r="CC228">
            <v>-0.1</v>
          </cell>
          <cell r="CD228">
            <v>0.3</v>
          </cell>
          <cell r="CE228">
            <v>0.8</v>
          </cell>
          <cell r="CF228">
            <v>0</v>
          </cell>
          <cell r="CG228">
            <v>0.6</v>
          </cell>
          <cell r="CH228">
            <v>-2.2999999999999998</v>
          </cell>
          <cell r="CI228">
            <v>-1.1000000000000001</v>
          </cell>
          <cell r="CJ228">
            <v>-0.7</v>
          </cell>
          <cell r="CK228">
            <v>1.6</v>
          </cell>
          <cell r="CL228">
            <v>0.2</v>
          </cell>
          <cell r="CM228">
            <v>1</v>
          </cell>
          <cell r="CN228">
            <v>0.8</v>
          </cell>
          <cell r="CO228">
            <v>0.9</v>
          </cell>
          <cell r="CP228">
            <v>0.8</v>
          </cell>
          <cell r="CQ228">
            <v>3.8</v>
          </cell>
          <cell r="CR228">
            <v>3</v>
          </cell>
          <cell r="CS228">
            <v>3.2</v>
          </cell>
          <cell r="CT228">
            <v>-0.8</v>
          </cell>
          <cell r="CU228">
            <v>-0.2</v>
          </cell>
          <cell r="CV228">
            <v>-0.3</v>
          </cell>
          <cell r="CW228">
            <v>2.2000000000000002</v>
          </cell>
          <cell r="CX228">
            <v>0.3</v>
          </cell>
          <cell r="CY228">
            <v>0.7</v>
          </cell>
          <cell r="CZ228">
            <v>1.7</v>
          </cell>
          <cell r="DA228">
            <v>0.2</v>
          </cell>
          <cell r="DB228">
            <v>-0.2</v>
          </cell>
          <cell r="DC228">
            <v>0.1</v>
          </cell>
          <cell r="DD228">
            <v>0.8</v>
          </cell>
          <cell r="DE228">
            <v>0.3</v>
          </cell>
          <cell r="DF228">
            <v>0.8</v>
          </cell>
          <cell r="DG228">
            <v>9337</v>
          </cell>
          <cell r="DH228">
            <v>1541</v>
          </cell>
          <cell r="DI228">
            <v>10878</v>
          </cell>
          <cell r="DJ228">
            <v>3944</v>
          </cell>
          <cell r="DK228">
            <v>5024</v>
          </cell>
          <cell r="DL228">
            <v>6083</v>
          </cell>
          <cell r="DM228">
            <v>4044</v>
          </cell>
          <cell r="DN228">
            <v>18517</v>
          </cell>
          <cell r="DO228">
            <v>2614</v>
          </cell>
          <cell r="DP228">
            <v>20862</v>
          </cell>
          <cell r="DQ228">
            <v>6744</v>
          </cell>
          <cell r="DR228">
            <v>4982</v>
          </cell>
          <cell r="DS228">
            <v>4291</v>
          </cell>
          <cell r="DT228">
            <v>5122</v>
          </cell>
          <cell r="DU228">
            <v>5268</v>
          </cell>
          <cell r="DV228">
            <v>26426</v>
          </cell>
          <cell r="DW228">
            <v>5638</v>
          </cell>
          <cell r="DX228">
            <v>386</v>
          </cell>
          <cell r="DY228">
            <v>3931</v>
          </cell>
          <cell r="DZ228">
            <v>9959</v>
          </cell>
          <cell r="EA228">
            <v>6177</v>
          </cell>
          <cell r="EB228">
            <v>11296</v>
          </cell>
          <cell r="EC228">
            <v>15803</v>
          </cell>
          <cell r="ED228">
            <v>33283</v>
          </cell>
          <cell r="EE228">
            <v>15525</v>
          </cell>
          <cell r="EF228">
            <v>17262</v>
          </cell>
          <cell r="EG228">
            <v>9075</v>
          </cell>
          <cell r="EH228">
            <v>5948</v>
          </cell>
          <cell r="EI228">
            <v>1971</v>
          </cell>
          <cell r="EJ228">
            <v>2829</v>
          </cell>
          <cell r="EK228">
            <v>8997</v>
          </cell>
          <cell r="EL228">
            <v>19759</v>
          </cell>
          <cell r="EM228">
            <v>4643</v>
          </cell>
          <cell r="EN228">
            <v>4720</v>
          </cell>
          <cell r="EO228">
            <v>9360</v>
          </cell>
          <cell r="EP228">
            <v>23441</v>
          </cell>
          <cell r="EQ228">
            <v>9691</v>
          </cell>
          <cell r="ER228">
            <v>33129</v>
          </cell>
          <cell r="ES228">
            <v>1683</v>
          </cell>
          <cell r="ET228">
            <v>9305</v>
          </cell>
          <cell r="EU228">
            <v>10999</v>
          </cell>
          <cell r="EV228">
            <v>5641</v>
          </cell>
          <cell r="EW228">
            <v>20304</v>
          </cell>
          <cell r="EX228">
            <v>25872</v>
          </cell>
          <cell r="EY228">
            <v>12586</v>
          </cell>
          <cell r="EZ228">
            <v>21961</v>
          </cell>
          <cell r="FA228">
            <v>19149</v>
          </cell>
          <cell r="FB228">
            <v>25434</v>
          </cell>
          <cell r="FC228">
            <v>3233</v>
          </cell>
          <cell r="FD228">
            <v>7097</v>
          </cell>
          <cell r="FE228">
            <v>34736</v>
          </cell>
          <cell r="FF228">
            <v>365220</v>
          </cell>
          <cell r="FG228">
            <v>27659</v>
          </cell>
          <cell r="FH228">
            <v>119</v>
          </cell>
          <cell r="FI228">
            <v>392986</v>
          </cell>
          <cell r="FJ228">
            <v>5.0999999999999996</v>
          </cell>
          <cell r="FK228">
            <v>0.6</v>
          </cell>
          <cell r="FL228">
            <v>4.5</v>
          </cell>
          <cell r="FM228">
            <v>2.4</v>
          </cell>
          <cell r="FN228">
            <v>1.1000000000000001</v>
          </cell>
          <cell r="FO228">
            <v>3.6</v>
          </cell>
          <cell r="FP228">
            <v>-3.6</v>
          </cell>
          <cell r="FQ228">
            <v>1.4</v>
          </cell>
          <cell r="FR228">
            <v>2.5</v>
          </cell>
          <cell r="FS228">
            <v>1.4</v>
          </cell>
          <cell r="FT228">
            <v>3.1</v>
          </cell>
          <cell r="FU228">
            <v>-2</v>
          </cell>
          <cell r="FV228">
            <v>-0.1</v>
          </cell>
          <cell r="FW228">
            <v>-0.2</v>
          </cell>
          <cell r="FX228">
            <v>2.2999999999999998</v>
          </cell>
          <cell r="FY228">
            <v>0.9</v>
          </cell>
          <cell r="FZ228">
            <v>0.2</v>
          </cell>
          <cell r="GA228">
            <v>4.2</v>
          </cell>
          <cell r="GB228">
            <v>0.3</v>
          </cell>
          <cell r="GC228">
            <v>0.4</v>
          </cell>
          <cell r="GD228">
            <v>1.1000000000000001</v>
          </cell>
          <cell r="GE228">
            <v>1.8</v>
          </cell>
          <cell r="GF228">
            <v>0.8</v>
          </cell>
          <cell r="GG228">
            <v>1.2</v>
          </cell>
          <cell r="GH228">
            <v>0.3</v>
          </cell>
          <cell r="GI228">
            <v>0.5</v>
          </cell>
          <cell r="GJ228">
            <v>0.2</v>
          </cell>
          <cell r="GK228">
            <v>0</v>
          </cell>
          <cell r="GL228">
            <v>-0.4</v>
          </cell>
          <cell r="GM228">
            <v>1.5</v>
          </cell>
          <cell r="GN228">
            <v>-1.9</v>
          </cell>
          <cell r="GO228">
            <v>-0.6</v>
          </cell>
          <cell r="GP228">
            <v>0.2</v>
          </cell>
          <cell r="GQ228">
            <v>-1</v>
          </cell>
          <cell r="GR228">
            <v>-0.2</v>
          </cell>
          <cell r="GS228">
            <v>1</v>
          </cell>
          <cell r="GT228">
            <v>1.2</v>
          </cell>
          <cell r="GU228">
            <v>1</v>
          </cell>
          <cell r="GV228">
            <v>4.5</v>
          </cell>
          <cell r="GW228">
            <v>4.7</v>
          </cell>
          <cell r="GX228">
            <v>4.7</v>
          </cell>
          <cell r="GY228">
            <v>-3.9</v>
          </cell>
          <cell r="GZ228">
            <v>1.2</v>
          </cell>
          <cell r="HA228">
            <v>0</v>
          </cell>
          <cell r="HB228">
            <v>1.9</v>
          </cell>
          <cell r="HC228">
            <v>0.5</v>
          </cell>
          <cell r="HD228">
            <v>0.7</v>
          </cell>
          <cell r="HE228">
            <v>1.6</v>
          </cell>
          <cell r="HF228">
            <v>-2.9</v>
          </cell>
          <cell r="HG228">
            <v>-2.6</v>
          </cell>
          <cell r="HH228">
            <v>0.1</v>
          </cell>
          <cell r="HI228">
            <v>0.8</v>
          </cell>
          <cell r="HJ228">
            <v>1</v>
          </cell>
          <cell r="HK228">
            <v>0.8</v>
          </cell>
          <cell r="HL228">
            <v>14774</v>
          </cell>
          <cell r="HM228">
            <v>1543</v>
          </cell>
          <cell r="HN228">
            <v>16400</v>
          </cell>
          <cell r="HO228">
            <v>3988</v>
          </cell>
          <cell r="HP228">
            <v>5156</v>
          </cell>
          <cell r="HQ228">
            <v>6191</v>
          </cell>
          <cell r="HR228">
            <v>4188</v>
          </cell>
          <cell r="HS228">
            <v>18973</v>
          </cell>
          <cell r="HT228">
            <v>2659</v>
          </cell>
          <cell r="HU228">
            <v>21364</v>
          </cell>
          <cell r="HV228">
            <v>7233</v>
          </cell>
          <cell r="HW228">
            <v>4977</v>
          </cell>
          <cell r="HX228">
            <v>4439</v>
          </cell>
          <cell r="HY228">
            <v>5293</v>
          </cell>
          <cell r="HZ228">
            <v>5525</v>
          </cell>
          <cell r="IA228">
            <v>27521</v>
          </cell>
          <cell r="IB228">
            <v>5485</v>
          </cell>
          <cell r="IC228">
            <v>344</v>
          </cell>
          <cell r="ID228">
            <v>3988</v>
          </cell>
          <cell r="IE228">
            <v>9799</v>
          </cell>
          <cell r="IF228">
            <v>6444</v>
          </cell>
          <cell r="IG228">
            <v>11799</v>
          </cell>
          <cell r="IH228">
            <v>16687</v>
          </cell>
          <cell r="II228">
            <v>34955</v>
          </cell>
          <cell r="IJ228">
            <v>16069</v>
          </cell>
          <cell r="IK228">
            <v>18899</v>
          </cell>
          <cell r="IL228">
            <v>9528</v>
          </cell>
          <cell r="IM228">
            <v>6123</v>
          </cell>
          <cell r="IN228">
            <v>2033</v>
          </cell>
          <cell r="IO228">
            <v>2882</v>
          </cell>
          <cell r="IP228">
            <v>9461</v>
          </cell>
          <cell r="IQ228">
            <v>20504</v>
          </cell>
        </row>
        <row r="229">
          <cell r="B229">
            <v>9108</v>
          </cell>
          <cell r="C229">
            <v>1538</v>
          </cell>
          <cell r="D229">
            <v>10644</v>
          </cell>
          <cell r="E229">
            <v>4086</v>
          </cell>
          <cell r="F229">
            <v>5337</v>
          </cell>
          <cell r="G229">
            <v>6461</v>
          </cell>
          <cell r="H229">
            <v>4007</v>
          </cell>
          <cell r="I229">
            <v>19353</v>
          </cell>
          <cell r="J229">
            <v>2653</v>
          </cell>
          <cell r="K229">
            <v>21745</v>
          </cell>
          <cell r="L229">
            <v>6686</v>
          </cell>
          <cell r="M229">
            <v>5058</v>
          </cell>
          <cell r="N229">
            <v>4175</v>
          </cell>
          <cell r="O229">
            <v>4995</v>
          </cell>
          <cell r="P229">
            <v>5323</v>
          </cell>
          <cell r="Q229">
            <v>26114</v>
          </cell>
          <cell r="R229">
            <v>5604</v>
          </cell>
          <cell r="S229">
            <v>385</v>
          </cell>
          <cell r="T229">
            <v>3918</v>
          </cell>
          <cell r="U229">
            <v>9909</v>
          </cell>
          <cell r="V229">
            <v>6335</v>
          </cell>
          <cell r="W229">
            <v>10956</v>
          </cell>
          <cell r="X229">
            <v>16558</v>
          </cell>
          <cell r="Y229">
            <v>33952</v>
          </cell>
          <cell r="Z229">
            <v>15634</v>
          </cell>
          <cell r="AA229">
            <v>17344</v>
          </cell>
          <cell r="AB229">
            <v>9279</v>
          </cell>
          <cell r="AC229">
            <v>5955</v>
          </cell>
          <cell r="AD229">
            <v>2004</v>
          </cell>
          <cell r="AE229">
            <v>2710</v>
          </cell>
          <cell r="AF229">
            <v>8756</v>
          </cell>
          <cell r="AG229">
            <v>19445</v>
          </cell>
          <cell r="AH229">
            <v>4770</v>
          </cell>
          <cell r="AI229">
            <v>4808</v>
          </cell>
          <cell r="AJ229">
            <v>9571</v>
          </cell>
          <cell r="AK229">
            <v>23638</v>
          </cell>
          <cell r="AL229">
            <v>9752</v>
          </cell>
          <cell r="AM229">
            <v>33386</v>
          </cell>
          <cell r="AN229">
            <v>1731</v>
          </cell>
          <cell r="AO229">
            <v>9564</v>
          </cell>
          <cell r="AP229">
            <v>11310</v>
          </cell>
          <cell r="AQ229">
            <v>5800</v>
          </cell>
          <cell r="AR229">
            <v>19840</v>
          </cell>
          <cell r="AS229">
            <v>25622</v>
          </cell>
          <cell r="AT229">
            <v>12799</v>
          </cell>
          <cell r="AU229">
            <v>21785</v>
          </cell>
          <cell r="AV229">
            <v>19261</v>
          </cell>
          <cell r="AW229">
            <v>25907</v>
          </cell>
          <cell r="AX229">
            <v>3269</v>
          </cell>
          <cell r="AY229">
            <v>7154</v>
          </cell>
          <cell r="AZ229">
            <v>34765</v>
          </cell>
          <cell r="BA229">
            <v>367932</v>
          </cell>
          <cell r="BB229">
            <v>27810</v>
          </cell>
          <cell r="BC229">
            <v>16</v>
          </cell>
          <cell r="BD229">
            <v>395750</v>
          </cell>
          <cell r="BE229">
            <v>-0.9</v>
          </cell>
          <cell r="BF229">
            <v>0</v>
          </cell>
          <cell r="BG229">
            <v>-0.7</v>
          </cell>
          <cell r="BH229">
            <v>2.8</v>
          </cell>
          <cell r="BI229">
            <v>3.8</v>
          </cell>
          <cell r="BJ229">
            <v>5.8</v>
          </cell>
          <cell r="BK229">
            <v>-1.9</v>
          </cell>
          <cell r="BL229">
            <v>3.3</v>
          </cell>
          <cell r="BM229">
            <v>1.6</v>
          </cell>
          <cell r="BN229">
            <v>3.1</v>
          </cell>
          <cell r="BO229">
            <v>1.1000000000000001</v>
          </cell>
          <cell r="BP229">
            <v>-0.1</v>
          </cell>
          <cell r="BQ229">
            <v>-1.2</v>
          </cell>
          <cell r="BR229">
            <v>-1.8</v>
          </cell>
          <cell r="BS229">
            <v>0.9</v>
          </cell>
          <cell r="BT229">
            <v>-0.2</v>
          </cell>
          <cell r="BU229">
            <v>-0.3</v>
          </cell>
          <cell r="BV229">
            <v>1.3</v>
          </cell>
          <cell r="BW229">
            <v>-0.5</v>
          </cell>
          <cell r="BX229">
            <v>-0.3</v>
          </cell>
          <cell r="BY229">
            <v>1.9</v>
          </cell>
          <cell r="BZ229">
            <v>-2</v>
          </cell>
          <cell r="CA229">
            <v>3</v>
          </cell>
          <cell r="CB229">
            <v>1.3</v>
          </cell>
          <cell r="CC229">
            <v>0.6</v>
          </cell>
          <cell r="CD229">
            <v>0.5</v>
          </cell>
          <cell r="CE229">
            <v>1.8</v>
          </cell>
          <cell r="CF229">
            <v>0.6</v>
          </cell>
          <cell r="CG229">
            <v>1.4</v>
          </cell>
          <cell r="CH229">
            <v>-2.1</v>
          </cell>
          <cell r="CI229">
            <v>-2.4</v>
          </cell>
          <cell r="CJ229">
            <v>-1.1000000000000001</v>
          </cell>
          <cell r="CK229">
            <v>1.8</v>
          </cell>
          <cell r="CL229">
            <v>1.3</v>
          </cell>
          <cell r="CM229">
            <v>1.5</v>
          </cell>
          <cell r="CN229">
            <v>1</v>
          </cell>
          <cell r="CO229">
            <v>0.4</v>
          </cell>
          <cell r="CP229">
            <v>0.8</v>
          </cell>
          <cell r="CQ229">
            <v>3.2</v>
          </cell>
          <cell r="CR229">
            <v>3.3</v>
          </cell>
          <cell r="CS229">
            <v>3.3</v>
          </cell>
          <cell r="CT229">
            <v>0.8</v>
          </cell>
          <cell r="CU229">
            <v>-1.1000000000000001</v>
          </cell>
          <cell r="CV229">
            <v>-0.5</v>
          </cell>
          <cell r="CW229">
            <v>1.5</v>
          </cell>
          <cell r="CX229">
            <v>-0.3</v>
          </cell>
          <cell r="CY229">
            <v>0.6</v>
          </cell>
          <cell r="CZ229">
            <v>1.7</v>
          </cell>
          <cell r="DA229">
            <v>-0.3</v>
          </cell>
          <cell r="DB229">
            <v>0.2</v>
          </cell>
          <cell r="DC229">
            <v>0.1</v>
          </cell>
          <cell r="DD229">
            <v>0.7</v>
          </cell>
          <cell r="DE229">
            <v>0.7</v>
          </cell>
          <cell r="DF229">
            <v>0.7</v>
          </cell>
          <cell r="DG229">
            <v>9130</v>
          </cell>
          <cell r="DH229">
            <v>1541</v>
          </cell>
          <cell r="DI229">
            <v>10669</v>
          </cell>
          <cell r="DJ229">
            <v>4168</v>
          </cell>
          <cell r="DK229">
            <v>5484</v>
          </cell>
          <cell r="DL229">
            <v>6353</v>
          </cell>
          <cell r="DM229">
            <v>4045</v>
          </cell>
          <cell r="DN229">
            <v>19533</v>
          </cell>
          <cell r="DO229">
            <v>2678</v>
          </cell>
          <cell r="DP229">
            <v>21946</v>
          </cell>
          <cell r="DQ229">
            <v>6517</v>
          </cell>
          <cell r="DR229">
            <v>5135</v>
          </cell>
          <cell r="DS229">
            <v>4052</v>
          </cell>
          <cell r="DT229">
            <v>5016</v>
          </cell>
          <cell r="DU229">
            <v>5131</v>
          </cell>
          <cell r="DV229">
            <v>25817</v>
          </cell>
          <cell r="DW229">
            <v>5591</v>
          </cell>
          <cell r="DX229">
            <v>387</v>
          </cell>
          <cell r="DY229">
            <v>3988</v>
          </cell>
          <cell r="DZ229">
            <v>9958</v>
          </cell>
          <cell r="EA229">
            <v>6362</v>
          </cell>
          <cell r="EB229">
            <v>10807</v>
          </cell>
          <cell r="EC229">
            <v>16791</v>
          </cell>
          <cell r="ED229">
            <v>34093</v>
          </cell>
          <cell r="EE229">
            <v>15656</v>
          </cell>
          <cell r="EF229">
            <v>17385</v>
          </cell>
          <cell r="EG229">
            <v>9215</v>
          </cell>
          <cell r="EH229">
            <v>5918</v>
          </cell>
          <cell r="EI229">
            <v>1988</v>
          </cell>
          <cell r="EJ229">
            <v>2684</v>
          </cell>
          <cell r="EK229">
            <v>8779</v>
          </cell>
          <cell r="EL229">
            <v>19385</v>
          </cell>
          <cell r="EM229">
            <v>4766</v>
          </cell>
          <cell r="EN229">
            <v>4782</v>
          </cell>
          <cell r="EO229">
            <v>9542</v>
          </cell>
          <cell r="EP229">
            <v>23613</v>
          </cell>
          <cell r="EQ229">
            <v>9926</v>
          </cell>
          <cell r="ER229">
            <v>33532</v>
          </cell>
          <cell r="ES229">
            <v>1746</v>
          </cell>
          <cell r="ET229">
            <v>9540</v>
          </cell>
          <cell r="EU229">
            <v>11305</v>
          </cell>
          <cell r="EV229">
            <v>5799</v>
          </cell>
          <cell r="EW229">
            <v>19716</v>
          </cell>
          <cell r="EX229">
            <v>25502</v>
          </cell>
          <cell r="EY229">
            <v>12869</v>
          </cell>
          <cell r="EZ229">
            <v>21609</v>
          </cell>
          <cell r="FA229">
            <v>19263</v>
          </cell>
          <cell r="FB229">
            <v>26003</v>
          </cell>
          <cell r="FC229">
            <v>3283</v>
          </cell>
          <cell r="FD229">
            <v>7067</v>
          </cell>
          <cell r="FE229">
            <v>34769</v>
          </cell>
          <cell r="FF229">
            <v>367816</v>
          </cell>
          <cell r="FG229">
            <v>27842</v>
          </cell>
          <cell r="FH229">
            <v>191</v>
          </cell>
          <cell r="FI229">
            <v>395834</v>
          </cell>
          <cell r="FJ229">
            <v>-2.2000000000000002</v>
          </cell>
          <cell r="FK229">
            <v>0</v>
          </cell>
          <cell r="FL229">
            <v>-1.9</v>
          </cell>
          <cell r="FM229">
            <v>5.7</v>
          </cell>
          <cell r="FN229">
            <v>9.1</v>
          </cell>
          <cell r="FO229">
            <v>4.4000000000000004</v>
          </cell>
          <cell r="FP229">
            <v>0</v>
          </cell>
          <cell r="FQ229">
            <v>5.5</v>
          </cell>
          <cell r="FR229">
            <v>2.5</v>
          </cell>
          <cell r="FS229">
            <v>5.2</v>
          </cell>
          <cell r="FT229">
            <v>-3.4</v>
          </cell>
          <cell r="FU229">
            <v>3.1</v>
          </cell>
          <cell r="FV229">
            <v>-5.6</v>
          </cell>
          <cell r="FW229">
            <v>-2.1</v>
          </cell>
          <cell r="FX229">
            <v>-2.6</v>
          </cell>
          <cell r="FY229">
            <v>-2.2999999999999998</v>
          </cell>
          <cell r="FZ229">
            <v>-0.8</v>
          </cell>
          <cell r="GA229">
            <v>0.4</v>
          </cell>
          <cell r="GB229">
            <v>1.4</v>
          </cell>
          <cell r="GC229">
            <v>0</v>
          </cell>
          <cell r="GD229">
            <v>3</v>
          </cell>
          <cell r="GE229">
            <v>-4.3</v>
          </cell>
          <cell r="GF229">
            <v>6.3</v>
          </cell>
          <cell r="GG229">
            <v>2.4</v>
          </cell>
          <cell r="GH229">
            <v>0.8</v>
          </cell>
          <cell r="GI229">
            <v>0.7</v>
          </cell>
          <cell r="GJ229">
            <v>1.5</v>
          </cell>
          <cell r="GK229">
            <v>-0.5</v>
          </cell>
          <cell r="GL229">
            <v>0.8</v>
          </cell>
          <cell r="GM229">
            <v>-5.0999999999999996</v>
          </cell>
          <cell r="GN229">
            <v>-2.4</v>
          </cell>
          <cell r="GO229">
            <v>-1.9</v>
          </cell>
          <cell r="GP229">
            <v>2.6</v>
          </cell>
          <cell r="GQ229">
            <v>1.3</v>
          </cell>
          <cell r="GR229">
            <v>1.9</v>
          </cell>
          <cell r="GS229">
            <v>0.7</v>
          </cell>
          <cell r="GT229">
            <v>2.4</v>
          </cell>
          <cell r="GU229">
            <v>1.2</v>
          </cell>
          <cell r="GV229">
            <v>3.8</v>
          </cell>
          <cell r="GW229">
            <v>2.5</v>
          </cell>
          <cell r="GX229">
            <v>2.8</v>
          </cell>
          <cell r="GY229">
            <v>2.8</v>
          </cell>
          <cell r="GZ229">
            <v>-2.9</v>
          </cell>
          <cell r="HA229">
            <v>-1.4</v>
          </cell>
          <cell r="HB229">
            <v>2.2000000000000002</v>
          </cell>
          <cell r="HC229">
            <v>-1.6</v>
          </cell>
          <cell r="HD229">
            <v>0.6</v>
          </cell>
          <cell r="HE229">
            <v>2.2000000000000002</v>
          </cell>
          <cell r="HF229">
            <v>1.6</v>
          </cell>
          <cell r="HG229">
            <v>-0.4</v>
          </cell>
          <cell r="HH229">
            <v>0.1</v>
          </cell>
          <cell r="HI229">
            <v>0.7</v>
          </cell>
          <cell r="HJ229">
            <v>0.7</v>
          </cell>
          <cell r="HK229">
            <v>0.7</v>
          </cell>
          <cell r="HL229">
            <v>8739</v>
          </cell>
          <cell r="HM229">
            <v>1541</v>
          </cell>
          <cell r="HN229">
            <v>10272</v>
          </cell>
          <cell r="HO229">
            <v>3959</v>
          </cell>
          <cell r="HP229">
            <v>5273</v>
          </cell>
          <cell r="HQ229">
            <v>5908</v>
          </cell>
          <cell r="HR229">
            <v>3844</v>
          </cell>
          <cell r="HS229">
            <v>18521</v>
          </cell>
          <cell r="HT229">
            <v>2544</v>
          </cell>
          <cell r="HU229">
            <v>20813</v>
          </cell>
          <cell r="HV229">
            <v>6323</v>
          </cell>
          <cell r="HW229">
            <v>5025</v>
          </cell>
          <cell r="HX229">
            <v>3761</v>
          </cell>
          <cell r="HY229">
            <v>4589</v>
          </cell>
          <cell r="HZ229">
            <v>4666</v>
          </cell>
          <cell r="IA229">
            <v>24285</v>
          </cell>
          <cell r="IB229">
            <v>5647</v>
          </cell>
          <cell r="IC229">
            <v>320</v>
          </cell>
          <cell r="ID229">
            <v>4075</v>
          </cell>
          <cell r="IE229">
            <v>10024</v>
          </cell>
          <cell r="IF229">
            <v>5770</v>
          </cell>
          <cell r="IG229">
            <v>10170</v>
          </cell>
          <cell r="IH229">
            <v>15389</v>
          </cell>
          <cell r="II229">
            <v>31431</v>
          </cell>
          <cell r="IJ229">
            <v>14872</v>
          </cell>
          <cell r="IK229">
            <v>16721</v>
          </cell>
          <cell r="IL229">
            <v>9021</v>
          </cell>
          <cell r="IM229">
            <v>5599</v>
          </cell>
          <cell r="IN229">
            <v>1934</v>
          </cell>
          <cell r="IO229">
            <v>2564</v>
          </cell>
          <cell r="IP229">
            <v>8489</v>
          </cell>
          <cell r="IQ229">
            <v>18590</v>
          </cell>
        </row>
        <row r="230">
          <cell r="B230">
            <v>8999</v>
          </cell>
          <cell r="C230">
            <v>1541</v>
          </cell>
          <cell r="D230">
            <v>10538</v>
          </cell>
          <cell r="E230">
            <v>4191</v>
          </cell>
          <cell r="F230">
            <v>5458</v>
          </cell>
          <cell r="G230">
            <v>6836</v>
          </cell>
          <cell r="H230">
            <v>3964</v>
          </cell>
          <cell r="I230">
            <v>19971</v>
          </cell>
          <cell r="J230">
            <v>2600</v>
          </cell>
          <cell r="K230">
            <v>22352</v>
          </cell>
          <cell r="L230">
            <v>6678</v>
          </cell>
          <cell r="M230">
            <v>5066</v>
          </cell>
          <cell r="N230">
            <v>4094</v>
          </cell>
          <cell r="O230">
            <v>4948</v>
          </cell>
          <cell r="P230">
            <v>5287</v>
          </cell>
          <cell r="Q230">
            <v>25980</v>
          </cell>
          <cell r="R230">
            <v>5591</v>
          </cell>
          <cell r="S230">
            <v>396</v>
          </cell>
          <cell r="T230">
            <v>3919</v>
          </cell>
          <cell r="U230">
            <v>9909</v>
          </cell>
          <cell r="V230">
            <v>6400</v>
          </cell>
          <cell r="W230">
            <v>10355</v>
          </cell>
          <cell r="X230">
            <v>17045</v>
          </cell>
          <cell r="Y230">
            <v>33938</v>
          </cell>
          <cell r="Z230">
            <v>15793</v>
          </cell>
          <cell r="AA230">
            <v>17443</v>
          </cell>
          <cell r="AB230">
            <v>9449</v>
          </cell>
          <cell r="AC230">
            <v>5994</v>
          </cell>
          <cell r="AD230">
            <v>2042</v>
          </cell>
          <cell r="AE230">
            <v>2677</v>
          </cell>
          <cell r="AF230">
            <v>8545</v>
          </cell>
          <cell r="AG230">
            <v>19277</v>
          </cell>
          <cell r="AH230">
            <v>4877</v>
          </cell>
          <cell r="AI230">
            <v>4877</v>
          </cell>
          <cell r="AJ230">
            <v>9743</v>
          </cell>
          <cell r="AK230">
            <v>23937</v>
          </cell>
          <cell r="AL230">
            <v>9737</v>
          </cell>
          <cell r="AM230">
            <v>33673</v>
          </cell>
          <cell r="AN230">
            <v>1724</v>
          </cell>
          <cell r="AO230">
            <v>9745</v>
          </cell>
          <cell r="AP230">
            <v>11481</v>
          </cell>
          <cell r="AQ230">
            <v>5943</v>
          </cell>
          <cell r="AR230">
            <v>19499</v>
          </cell>
          <cell r="AS230">
            <v>25454</v>
          </cell>
          <cell r="AT230">
            <v>12863</v>
          </cell>
          <cell r="AU230">
            <v>21753</v>
          </cell>
          <cell r="AV230">
            <v>19351</v>
          </cell>
          <cell r="AW230">
            <v>26304</v>
          </cell>
          <cell r="AX230">
            <v>3289</v>
          </cell>
          <cell r="AY230">
            <v>7199</v>
          </cell>
          <cell r="AZ230">
            <v>34781</v>
          </cell>
          <cell r="BA230">
            <v>370007</v>
          </cell>
          <cell r="BB230">
            <v>28027</v>
          </cell>
          <cell r="BC230">
            <v>-50</v>
          </cell>
          <cell r="BD230">
            <v>397973</v>
          </cell>
          <cell r="BE230">
            <v>-1.2</v>
          </cell>
          <cell r="BF230">
            <v>0.2</v>
          </cell>
          <cell r="BG230">
            <v>-1</v>
          </cell>
          <cell r="BH230">
            <v>2.6</v>
          </cell>
          <cell r="BI230">
            <v>2.2999999999999998</v>
          </cell>
          <cell r="BJ230">
            <v>5.8</v>
          </cell>
          <cell r="BK230">
            <v>-1.1000000000000001</v>
          </cell>
          <cell r="BL230">
            <v>3.2</v>
          </cell>
          <cell r="BM230">
            <v>-2</v>
          </cell>
          <cell r="BN230">
            <v>2.8</v>
          </cell>
          <cell r="BO230">
            <v>-0.1</v>
          </cell>
          <cell r="BP230">
            <v>0.2</v>
          </cell>
          <cell r="BQ230">
            <v>-1.9</v>
          </cell>
          <cell r="BR230">
            <v>-0.9</v>
          </cell>
          <cell r="BS230">
            <v>-0.7</v>
          </cell>
          <cell r="BT230">
            <v>-0.5</v>
          </cell>
          <cell r="BU230">
            <v>-0.2</v>
          </cell>
          <cell r="BV230">
            <v>2.9</v>
          </cell>
          <cell r="BW230">
            <v>0</v>
          </cell>
          <cell r="BX230">
            <v>0</v>
          </cell>
          <cell r="BY230">
            <v>1</v>
          </cell>
          <cell r="BZ230">
            <v>-5.5</v>
          </cell>
          <cell r="CA230">
            <v>2.9</v>
          </cell>
          <cell r="CB230">
            <v>0</v>
          </cell>
          <cell r="CC230">
            <v>1</v>
          </cell>
          <cell r="CD230">
            <v>0.6</v>
          </cell>
          <cell r="CE230">
            <v>1.8</v>
          </cell>
          <cell r="CF230">
            <v>0.6</v>
          </cell>
          <cell r="CG230">
            <v>1.9</v>
          </cell>
          <cell r="CH230">
            <v>-1.2</v>
          </cell>
          <cell r="CI230">
            <v>-2.4</v>
          </cell>
          <cell r="CJ230">
            <v>-0.9</v>
          </cell>
          <cell r="CK230">
            <v>2.2000000000000002</v>
          </cell>
          <cell r="CL230">
            <v>1.4</v>
          </cell>
          <cell r="CM230">
            <v>1.8</v>
          </cell>
          <cell r="CN230">
            <v>1.3</v>
          </cell>
          <cell r="CO230">
            <v>-0.2</v>
          </cell>
          <cell r="CP230">
            <v>0.9</v>
          </cell>
          <cell r="CQ230">
            <v>-0.4</v>
          </cell>
          <cell r="CR230">
            <v>1.9</v>
          </cell>
          <cell r="CS230">
            <v>1.5</v>
          </cell>
          <cell r="CT230">
            <v>2.5</v>
          </cell>
          <cell r="CU230">
            <v>-1.7</v>
          </cell>
          <cell r="CV230">
            <v>-0.7</v>
          </cell>
          <cell r="CW230">
            <v>0.5</v>
          </cell>
          <cell r="CX230">
            <v>-0.1</v>
          </cell>
          <cell r="CY230">
            <v>0.5</v>
          </cell>
          <cell r="CZ230">
            <v>1.5</v>
          </cell>
          <cell r="DA230">
            <v>0.6</v>
          </cell>
          <cell r="DB230">
            <v>0.6</v>
          </cell>
          <cell r="DC230">
            <v>0</v>
          </cell>
          <cell r="DD230">
            <v>0.6</v>
          </cell>
          <cell r="DE230">
            <v>0.8</v>
          </cell>
          <cell r="DF230">
            <v>0.6</v>
          </cell>
          <cell r="DG230">
            <v>9029</v>
          </cell>
          <cell r="DH230">
            <v>1535</v>
          </cell>
          <cell r="DI230">
            <v>10561</v>
          </cell>
          <cell r="DJ230">
            <v>4102</v>
          </cell>
          <cell r="DK230">
            <v>5388</v>
          </cell>
          <cell r="DL230">
            <v>6936</v>
          </cell>
          <cell r="DM230">
            <v>3913</v>
          </cell>
          <cell r="DN230">
            <v>19828</v>
          </cell>
          <cell r="DO230">
            <v>2618</v>
          </cell>
          <cell r="DP230">
            <v>22211</v>
          </cell>
          <cell r="DQ230">
            <v>6832</v>
          </cell>
          <cell r="DR230">
            <v>5051</v>
          </cell>
          <cell r="DS230">
            <v>4150</v>
          </cell>
          <cell r="DT230">
            <v>4865</v>
          </cell>
          <cell r="DU230">
            <v>5281</v>
          </cell>
          <cell r="DV230">
            <v>26177</v>
          </cell>
          <cell r="DW230">
            <v>5593</v>
          </cell>
          <cell r="DX230">
            <v>381</v>
          </cell>
          <cell r="DY230">
            <v>3849</v>
          </cell>
          <cell r="DZ230">
            <v>9833</v>
          </cell>
          <cell r="EA230">
            <v>6418</v>
          </cell>
          <cell r="EB230">
            <v>10654</v>
          </cell>
          <cell r="EC230">
            <v>17114</v>
          </cell>
          <cell r="ED230">
            <v>34349</v>
          </cell>
          <cell r="EE230">
            <v>15787</v>
          </cell>
          <cell r="EF230">
            <v>17410</v>
          </cell>
          <cell r="EG230">
            <v>9575</v>
          </cell>
          <cell r="EH230">
            <v>5987</v>
          </cell>
          <cell r="EI230">
            <v>2062</v>
          </cell>
          <cell r="EJ230">
            <v>2660</v>
          </cell>
          <cell r="EK230">
            <v>8419</v>
          </cell>
          <cell r="EL230">
            <v>19152</v>
          </cell>
          <cell r="EM230">
            <v>4918</v>
          </cell>
          <cell r="EN230">
            <v>4918</v>
          </cell>
          <cell r="EO230">
            <v>9832</v>
          </cell>
          <cell r="EP230">
            <v>23905</v>
          </cell>
          <cell r="EQ230">
            <v>9592</v>
          </cell>
          <cell r="ER230">
            <v>33500</v>
          </cell>
          <cell r="ES230">
            <v>1734</v>
          </cell>
          <cell r="ET230">
            <v>9818</v>
          </cell>
          <cell r="EU230">
            <v>11563</v>
          </cell>
          <cell r="EV230">
            <v>6000</v>
          </cell>
          <cell r="EW230">
            <v>19519</v>
          </cell>
          <cell r="EX230">
            <v>25548</v>
          </cell>
          <cell r="EY230">
            <v>12886</v>
          </cell>
          <cell r="EZ230">
            <v>21890</v>
          </cell>
          <cell r="FA230">
            <v>19367</v>
          </cell>
          <cell r="FB230">
            <v>26275</v>
          </cell>
          <cell r="FC230">
            <v>3274</v>
          </cell>
          <cell r="FD230">
            <v>7230</v>
          </cell>
          <cell r="FE230">
            <v>34795</v>
          </cell>
          <cell r="FF230">
            <v>370681</v>
          </cell>
          <cell r="FG230">
            <v>27943</v>
          </cell>
          <cell r="FH230">
            <v>-438</v>
          </cell>
          <cell r="FI230">
            <v>398187</v>
          </cell>
          <cell r="FJ230">
            <v>-1.1000000000000001</v>
          </cell>
          <cell r="FK230">
            <v>-0.4</v>
          </cell>
          <cell r="FL230">
            <v>-1</v>
          </cell>
          <cell r="FM230">
            <v>-1.6</v>
          </cell>
          <cell r="FN230">
            <v>-1.8</v>
          </cell>
          <cell r="FO230">
            <v>9.1999999999999993</v>
          </cell>
          <cell r="FP230">
            <v>-3.3</v>
          </cell>
          <cell r="FQ230">
            <v>1.5</v>
          </cell>
          <cell r="FR230">
            <v>-2.2000000000000002</v>
          </cell>
          <cell r="FS230">
            <v>1.2</v>
          </cell>
          <cell r="FT230">
            <v>4.8</v>
          </cell>
          <cell r="FU230">
            <v>-1.6</v>
          </cell>
          <cell r="FV230">
            <v>2.4</v>
          </cell>
          <cell r="FW230">
            <v>-3</v>
          </cell>
          <cell r="FX230">
            <v>2.9</v>
          </cell>
          <cell r="FY230">
            <v>1.4</v>
          </cell>
          <cell r="FZ230">
            <v>0</v>
          </cell>
          <cell r="GA230">
            <v>-1.7</v>
          </cell>
          <cell r="GB230">
            <v>-3.5</v>
          </cell>
          <cell r="GC230">
            <v>-1.3</v>
          </cell>
          <cell r="GD230">
            <v>0.9</v>
          </cell>
          <cell r="GE230">
            <v>-1.4</v>
          </cell>
          <cell r="GF230">
            <v>1.9</v>
          </cell>
          <cell r="GG230">
            <v>0.7</v>
          </cell>
          <cell r="GH230">
            <v>0.8</v>
          </cell>
          <cell r="GI230">
            <v>0.1</v>
          </cell>
          <cell r="GJ230">
            <v>3.9</v>
          </cell>
          <cell r="GK230">
            <v>1.2</v>
          </cell>
          <cell r="GL230">
            <v>3.7</v>
          </cell>
          <cell r="GM230">
            <v>-0.9</v>
          </cell>
          <cell r="GN230">
            <v>-4.0999999999999996</v>
          </cell>
          <cell r="GO230">
            <v>-1.2</v>
          </cell>
          <cell r="GP230">
            <v>3.2</v>
          </cell>
          <cell r="GQ230">
            <v>2.9</v>
          </cell>
          <cell r="GR230">
            <v>3</v>
          </cell>
          <cell r="GS230">
            <v>1.2</v>
          </cell>
          <cell r="GT230">
            <v>-3.4</v>
          </cell>
          <cell r="GU230">
            <v>-0.1</v>
          </cell>
          <cell r="GV230">
            <v>-0.7</v>
          </cell>
          <cell r="GW230">
            <v>2.9</v>
          </cell>
          <cell r="GX230">
            <v>2.2999999999999998</v>
          </cell>
          <cell r="GY230">
            <v>3.5</v>
          </cell>
          <cell r="GZ230">
            <v>-1</v>
          </cell>
          <cell r="HA230">
            <v>0.2</v>
          </cell>
          <cell r="HB230">
            <v>0.1</v>
          </cell>
          <cell r="HC230">
            <v>1.3</v>
          </cell>
          <cell r="HD230">
            <v>0.5</v>
          </cell>
          <cell r="HE230">
            <v>1</v>
          </cell>
          <cell r="HF230">
            <v>-0.3</v>
          </cell>
          <cell r="HG230">
            <v>2.2999999999999998</v>
          </cell>
          <cell r="HH230">
            <v>0.1</v>
          </cell>
          <cell r="HI230">
            <v>0.8</v>
          </cell>
          <cell r="HJ230">
            <v>0.4</v>
          </cell>
          <cell r="HK230">
            <v>0.6</v>
          </cell>
          <cell r="HL230">
            <v>7759</v>
          </cell>
          <cell r="HM230">
            <v>1530</v>
          </cell>
          <cell r="HN230">
            <v>9271</v>
          </cell>
          <cell r="HO230">
            <v>4161</v>
          </cell>
          <cell r="HP230">
            <v>5286</v>
          </cell>
          <cell r="HQ230">
            <v>7106</v>
          </cell>
          <cell r="HR230">
            <v>3924</v>
          </cell>
          <cell r="HS230">
            <v>19926</v>
          </cell>
          <cell r="HT230">
            <v>2694</v>
          </cell>
          <cell r="HU230">
            <v>22364</v>
          </cell>
          <cell r="HV230">
            <v>6653</v>
          </cell>
          <cell r="HW230">
            <v>4999</v>
          </cell>
          <cell r="HX230">
            <v>4180</v>
          </cell>
          <cell r="HY230">
            <v>4947</v>
          </cell>
          <cell r="HZ230">
            <v>5270</v>
          </cell>
          <cell r="IA230">
            <v>26053</v>
          </cell>
          <cell r="IB230">
            <v>5572</v>
          </cell>
          <cell r="IC230">
            <v>403</v>
          </cell>
          <cell r="ID230">
            <v>3800</v>
          </cell>
          <cell r="IE230">
            <v>9789</v>
          </cell>
          <cell r="IF230">
            <v>6474</v>
          </cell>
          <cell r="IG230">
            <v>10871</v>
          </cell>
          <cell r="IH230">
            <v>17371</v>
          </cell>
          <cell r="II230">
            <v>34875</v>
          </cell>
          <cell r="IJ230">
            <v>15917</v>
          </cell>
          <cell r="IK230">
            <v>16792</v>
          </cell>
          <cell r="IL230">
            <v>9264</v>
          </cell>
          <cell r="IM230">
            <v>6033</v>
          </cell>
          <cell r="IN230">
            <v>1976</v>
          </cell>
          <cell r="IO230">
            <v>2657</v>
          </cell>
          <cell r="IP230">
            <v>8325</v>
          </cell>
          <cell r="IQ230">
            <v>19029</v>
          </cell>
        </row>
        <row r="231">
          <cell r="B231">
            <v>8976</v>
          </cell>
          <cell r="C231">
            <v>1542</v>
          </cell>
          <cell r="D231">
            <v>10516</v>
          </cell>
          <cell r="E231">
            <v>4237</v>
          </cell>
          <cell r="F231">
            <v>5504</v>
          </cell>
          <cell r="G231">
            <v>7115</v>
          </cell>
          <cell r="H231">
            <v>3980</v>
          </cell>
          <cell r="I231">
            <v>20481</v>
          </cell>
          <cell r="J231">
            <v>2511</v>
          </cell>
          <cell r="K231">
            <v>22831</v>
          </cell>
          <cell r="L231">
            <v>6599</v>
          </cell>
          <cell r="M231">
            <v>5043</v>
          </cell>
          <cell r="N231">
            <v>4077</v>
          </cell>
          <cell r="O231">
            <v>4970</v>
          </cell>
          <cell r="P231">
            <v>5233</v>
          </cell>
          <cell r="Q231">
            <v>25897</v>
          </cell>
          <cell r="R231">
            <v>5587</v>
          </cell>
          <cell r="S231">
            <v>407</v>
          </cell>
          <cell r="T231">
            <v>3947</v>
          </cell>
          <cell r="U231">
            <v>9945</v>
          </cell>
          <cell r="V231">
            <v>6460</v>
          </cell>
          <cell r="W231">
            <v>9619</v>
          </cell>
          <cell r="X231">
            <v>17329</v>
          </cell>
          <cell r="Y231">
            <v>33516</v>
          </cell>
          <cell r="Z231">
            <v>15928</v>
          </cell>
          <cell r="AA231">
            <v>17590</v>
          </cell>
          <cell r="AB231">
            <v>9538</v>
          </cell>
          <cell r="AC231">
            <v>6028</v>
          </cell>
          <cell r="AD231">
            <v>2082</v>
          </cell>
          <cell r="AE231">
            <v>2710</v>
          </cell>
          <cell r="AF231">
            <v>8459</v>
          </cell>
          <cell r="AG231">
            <v>19288</v>
          </cell>
          <cell r="AH231">
            <v>4996</v>
          </cell>
          <cell r="AI231">
            <v>4935</v>
          </cell>
          <cell r="AJ231">
            <v>9921</v>
          </cell>
          <cell r="AK231">
            <v>24263</v>
          </cell>
          <cell r="AL231">
            <v>9756</v>
          </cell>
          <cell r="AM231">
            <v>34020</v>
          </cell>
          <cell r="AN231">
            <v>1681</v>
          </cell>
          <cell r="AO231">
            <v>9764</v>
          </cell>
          <cell r="AP231">
            <v>11453</v>
          </cell>
          <cell r="AQ231">
            <v>6127</v>
          </cell>
          <cell r="AR231">
            <v>19388</v>
          </cell>
          <cell r="AS231">
            <v>25535</v>
          </cell>
          <cell r="AT231">
            <v>12878</v>
          </cell>
          <cell r="AU231">
            <v>21830</v>
          </cell>
          <cell r="AV231">
            <v>19440</v>
          </cell>
          <cell r="AW231">
            <v>26662</v>
          </cell>
          <cell r="AX231">
            <v>3320</v>
          </cell>
          <cell r="AY231">
            <v>7259</v>
          </cell>
          <cell r="AZ231">
            <v>34805</v>
          </cell>
          <cell r="BA231">
            <v>371871</v>
          </cell>
          <cell r="BB231">
            <v>28145</v>
          </cell>
          <cell r="BC231">
            <v>86</v>
          </cell>
          <cell r="BD231">
            <v>400096</v>
          </cell>
          <cell r="BE231">
            <v>-0.3</v>
          </cell>
          <cell r="BF231">
            <v>0.1</v>
          </cell>
          <cell r="BG231">
            <v>-0.2</v>
          </cell>
          <cell r="BH231">
            <v>1.1000000000000001</v>
          </cell>
          <cell r="BI231">
            <v>0.8</v>
          </cell>
          <cell r="BJ231">
            <v>4.0999999999999996</v>
          </cell>
          <cell r="BK231">
            <v>0.4</v>
          </cell>
          <cell r="BL231">
            <v>2.6</v>
          </cell>
          <cell r="BM231">
            <v>-3.4</v>
          </cell>
          <cell r="BN231">
            <v>2.1</v>
          </cell>
          <cell r="BO231">
            <v>-1.2</v>
          </cell>
          <cell r="BP231">
            <v>-0.4</v>
          </cell>
          <cell r="BQ231">
            <v>-0.4</v>
          </cell>
          <cell r="BR231">
            <v>0.5</v>
          </cell>
          <cell r="BS231">
            <v>-1</v>
          </cell>
          <cell r="BT231">
            <v>-0.3</v>
          </cell>
          <cell r="BU231">
            <v>-0.1</v>
          </cell>
          <cell r="BV231">
            <v>2.8</v>
          </cell>
          <cell r="BW231">
            <v>0.7</v>
          </cell>
          <cell r="BX231">
            <v>0.4</v>
          </cell>
          <cell r="BY231">
            <v>0.9</v>
          </cell>
          <cell r="BZ231">
            <v>-7.1</v>
          </cell>
          <cell r="CA231">
            <v>1.7</v>
          </cell>
          <cell r="CB231">
            <v>-1.2</v>
          </cell>
          <cell r="CC231">
            <v>0.9</v>
          </cell>
          <cell r="CD231">
            <v>0.8</v>
          </cell>
          <cell r="CE231">
            <v>0.9</v>
          </cell>
          <cell r="CF231">
            <v>0.6</v>
          </cell>
          <cell r="CG231">
            <v>1.9</v>
          </cell>
          <cell r="CH231">
            <v>1.2</v>
          </cell>
          <cell r="CI231">
            <v>-1</v>
          </cell>
          <cell r="CJ231">
            <v>0.1</v>
          </cell>
          <cell r="CK231">
            <v>2.4</v>
          </cell>
          <cell r="CL231">
            <v>1.2</v>
          </cell>
          <cell r="CM231">
            <v>1.8</v>
          </cell>
          <cell r="CN231">
            <v>1.4</v>
          </cell>
          <cell r="CO231">
            <v>0.2</v>
          </cell>
          <cell r="CP231">
            <v>1</v>
          </cell>
          <cell r="CQ231">
            <v>-2.5</v>
          </cell>
          <cell r="CR231">
            <v>0.2</v>
          </cell>
          <cell r="CS231">
            <v>-0.2</v>
          </cell>
          <cell r="CT231">
            <v>3.1</v>
          </cell>
          <cell r="CU231">
            <v>-0.6</v>
          </cell>
          <cell r="CV231">
            <v>0.3</v>
          </cell>
          <cell r="CW231">
            <v>0.1</v>
          </cell>
          <cell r="CX231">
            <v>0.4</v>
          </cell>
          <cell r="CY231">
            <v>0.5</v>
          </cell>
          <cell r="CZ231">
            <v>1.4</v>
          </cell>
          <cell r="DA231">
            <v>1</v>
          </cell>
          <cell r="DB231">
            <v>0.8</v>
          </cell>
          <cell r="DC231">
            <v>0.1</v>
          </cell>
          <cell r="DD231">
            <v>0.5</v>
          </cell>
          <cell r="DE231">
            <v>0.4</v>
          </cell>
          <cell r="DF231">
            <v>0.5</v>
          </cell>
          <cell r="DG231">
            <v>8837</v>
          </cell>
          <cell r="DH231">
            <v>1549</v>
          </cell>
          <cell r="DI231">
            <v>10382</v>
          </cell>
          <cell r="DJ231">
            <v>4331</v>
          </cell>
          <cell r="DK231">
            <v>5514</v>
          </cell>
          <cell r="DL231">
            <v>7171</v>
          </cell>
          <cell r="DM231">
            <v>3987</v>
          </cell>
          <cell r="DN231">
            <v>20618</v>
          </cell>
          <cell r="DO231">
            <v>2463</v>
          </cell>
          <cell r="DP231">
            <v>22945</v>
          </cell>
          <cell r="DQ231">
            <v>6564</v>
          </cell>
          <cell r="DR231">
            <v>4994</v>
          </cell>
          <cell r="DS231">
            <v>4093</v>
          </cell>
          <cell r="DT231">
            <v>4977</v>
          </cell>
          <cell r="DU231">
            <v>5204</v>
          </cell>
          <cell r="DV231">
            <v>25826</v>
          </cell>
          <cell r="DW231">
            <v>5600</v>
          </cell>
          <cell r="DX231">
            <v>419</v>
          </cell>
          <cell r="DY231">
            <v>3948</v>
          </cell>
          <cell r="DZ231">
            <v>9972</v>
          </cell>
          <cell r="EA231">
            <v>6439</v>
          </cell>
          <cell r="EB231">
            <v>9279</v>
          </cell>
          <cell r="EC231">
            <v>17186</v>
          </cell>
          <cell r="ED231">
            <v>33001</v>
          </cell>
          <cell r="EE231">
            <v>15948</v>
          </cell>
          <cell r="EF231">
            <v>17574</v>
          </cell>
          <cell r="EG231">
            <v>9534</v>
          </cell>
          <cell r="EH231">
            <v>6063</v>
          </cell>
          <cell r="EI231">
            <v>2079</v>
          </cell>
          <cell r="EJ231">
            <v>2730</v>
          </cell>
          <cell r="EK231">
            <v>8540</v>
          </cell>
          <cell r="EL231">
            <v>19420</v>
          </cell>
          <cell r="EM231">
            <v>4969</v>
          </cell>
          <cell r="EN231">
            <v>4964</v>
          </cell>
          <cell r="EO231">
            <v>9903</v>
          </cell>
          <cell r="EP231">
            <v>24320</v>
          </cell>
          <cell r="EQ231">
            <v>9739</v>
          </cell>
          <cell r="ER231">
            <v>34060</v>
          </cell>
          <cell r="ES231">
            <v>1690</v>
          </cell>
          <cell r="ET231">
            <v>9801</v>
          </cell>
          <cell r="EU231">
            <v>11499</v>
          </cell>
          <cell r="EV231">
            <v>6078</v>
          </cell>
          <cell r="EW231">
            <v>19402</v>
          </cell>
          <cell r="EX231">
            <v>25493</v>
          </cell>
          <cell r="EY231">
            <v>12807</v>
          </cell>
          <cell r="EZ231">
            <v>21659</v>
          </cell>
          <cell r="FA231">
            <v>19421</v>
          </cell>
          <cell r="FB231">
            <v>26592</v>
          </cell>
          <cell r="FC231">
            <v>3321</v>
          </cell>
          <cell r="FD231">
            <v>7386</v>
          </cell>
          <cell r="FE231">
            <v>34796</v>
          </cell>
          <cell r="FF231">
            <v>371454</v>
          </cell>
          <cell r="FG231">
            <v>28220</v>
          </cell>
          <cell r="FH231">
            <v>337</v>
          </cell>
          <cell r="FI231">
            <v>399997</v>
          </cell>
          <cell r="FJ231">
            <v>-2.1</v>
          </cell>
          <cell r="FK231">
            <v>0.9</v>
          </cell>
          <cell r="FL231">
            <v>-1.7</v>
          </cell>
          <cell r="FM231">
            <v>5.6</v>
          </cell>
          <cell r="FN231">
            <v>2.2999999999999998</v>
          </cell>
          <cell r="FO231">
            <v>3.4</v>
          </cell>
          <cell r="FP231">
            <v>1.9</v>
          </cell>
          <cell r="FQ231">
            <v>4</v>
          </cell>
          <cell r="FR231">
            <v>-5.9</v>
          </cell>
          <cell r="FS231">
            <v>3.3</v>
          </cell>
          <cell r="FT231">
            <v>-3.9</v>
          </cell>
          <cell r="FU231">
            <v>-1.1000000000000001</v>
          </cell>
          <cell r="FV231">
            <v>-1.4</v>
          </cell>
          <cell r="FW231">
            <v>2.2999999999999998</v>
          </cell>
          <cell r="FX231">
            <v>-1.5</v>
          </cell>
          <cell r="FY231">
            <v>-1.3</v>
          </cell>
          <cell r="FZ231">
            <v>0.1</v>
          </cell>
          <cell r="GA231">
            <v>10</v>
          </cell>
          <cell r="GB231">
            <v>2.6</v>
          </cell>
          <cell r="GC231">
            <v>1.4</v>
          </cell>
          <cell r="GD231">
            <v>0.3</v>
          </cell>
          <cell r="GE231">
            <v>-12.9</v>
          </cell>
          <cell r="GF231">
            <v>0.4</v>
          </cell>
          <cell r="GG231">
            <v>-3.9</v>
          </cell>
          <cell r="GH231">
            <v>1</v>
          </cell>
          <cell r="GI231">
            <v>0.9</v>
          </cell>
          <cell r="GJ231">
            <v>-0.4</v>
          </cell>
          <cell r="GK231">
            <v>1.3</v>
          </cell>
          <cell r="GL231">
            <v>0.8</v>
          </cell>
          <cell r="GM231">
            <v>2.6</v>
          </cell>
          <cell r="GN231">
            <v>1.4</v>
          </cell>
          <cell r="GO231">
            <v>1.4</v>
          </cell>
          <cell r="GP231">
            <v>1</v>
          </cell>
          <cell r="GQ231">
            <v>0.9</v>
          </cell>
          <cell r="GR231">
            <v>0.7</v>
          </cell>
          <cell r="GS231">
            <v>1.7</v>
          </cell>
          <cell r="GT231">
            <v>1.5</v>
          </cell>
          <cell r="GU231">
            <v>1.7</v>
          </cell>
          <cell r="GV231">
            <v>-2.5</v>
          </cell>
          <cell r="GW231">
            <v>-0.2</v>
          </cell>
          <cell r="GX231">
            <v>-0.5</v>
          </cell>
          <cell r="GY231">
            <v>1.3</v>
          </cell>
          <cell r="GZ231">
            <v>-0.6</v>
          </cell>
          <cell r="HA231">
            <v>-0.2</v>
          </cell>
          <cell r="HB231">
            <v>-0.6</v>
          </cell>
          <cell r="HC231">
            <v>-1.1000000000000001</v>
          </cell>
          <cell r="HD231">
            <v>0.3</v>
          </cell>
          <cell r="HE231">
            <v>1.2</v>
          </cell>
          <cell r="HF231">
            <v>1.5</v>
          </cell>
          <cell r="HG231">
            <v>2.2000000000000002</v>
          </cell>
          <cell r="HH231">
            <v>0</v>
          </cell>
          <cell r="HI231">
            <v>0.2</v>
          </cell>
          <cell r="HJ231">
            <v>1</v>
          </cell>
          <cell r="HK231">
            <v>0.5</v>
          </cell>
          <cell r="HL231">
            <v>5331</v>
          </cell>
          <cell r="HM231">
            <v>1551</v>
          </cell>
          <cell r="HN231">
            <v>6876</v>
          </cell>
          <cell r="HO231">
            <v>4453</v>
          </cell>
          <cell r="HP231">
            <v>5732</v>
          </cell>
          <cell r="HQ231">
            <v>7378</v>
          </cell>
          <cell r="HR231">
            <v>4031</v>
          </cell>
          <cell r="HS231">
            <v>21154</v>
          </cell>
          <cell r="HT231">
            <v>2466</v>
          </cell>
          <cell r="HU231">
            <v>23502</v>
          </cell>
          <cell r="HV231">
            <v>6418</v>
          </cell>
          <cell r="HW231">
            <v>5133</v>
          </cell>
          <cell r="HX231">
            <v>4198</v>
          </cell>
          <cell r="HY231">
            <v>5166</v>
          </cell>
          <cell r="HZ231">
            <v>5441</v>
          </cell>
          <cell r="IA231">
            <v>26344</v>
          </cell>
          <cell r="IB231">
            <v>5722</v>
          </cell>
          <cell r="IC231">
            <v>515</v>
          </cell>
          <cell r="ID231">
            <v>3836</v>
          </cell>
          <cell r="IE231">
            <v>10102</v>
          </cell>
          <cell r="IF231">
            <v>6700</v>
          </cell>
          <cell r="IG231">
            <v>9261</v>
          </cell>
          <cell r="IH231">
            <v>17456</v>
          </cell>
          <cell r="II231">
            <v>33503</v>
          </cell>
          <cell r="IJ231">
            <v>16036</v>
          </cell>
          <cell r="IK231">
            <v>17182</v>
          </cell>
          <cell r="IL231">
            <v>9583</v>
          </cell>
          <cell r="IM231">
            <v>6175</v>
          </cell>
          <cell r="IN231">
            <v>2164</v>
          </cell>
          <cell r="IO231">
            <v>2798</v>
          </cell>
          <cell r="IP231">
            <v>8483</v>
          </cell>
          <cell r="IQ231">
            <v>19622</v>
          </cell>
        </row>
        <row r="232">
          <cell r="B232">
            <v>9210</v>
          </cell>
          <cell r="C232">
            <v>1548</v>
          </cell>
          <cell r="D232">
            <v>10754</v>
          </cell>
          <cell r="E232">
            <v>4240</v>
          </cell>
          <cell r="F232">
            <v>5427</v>
          </cell>
          <cell r="G232">
            <v>7237</v>
          </cell>
          <cell r="H232">
            <v>3983</v>
          </cell>
          <cell r="I232">
            <v>20668</v>
          </cell>
          <cell r="J232">
            <v>2416</v>
          </cell>
          <cell r="K232">
            <v>22976</v>
          </cell>
          <cell r="L232">
            <v>6509</v>
          </cell>
          <cell r="M232">
            <v>4963</v>
          </cell>
          <cell r="N232">
            <v>4076</v>
          </cell>
          <cell r="O232">
            <v>4993</v>
          </cell>
          <cell r="P232">
            <v>5279</v>
          </cell>
          <cell r="Q232">
            <v>25849</v>
          </cell>
          <cell r="R232">
            <v>5599</v>
          </cell>
          <cell r="S232">
            <v>411</v>
          </cell>
          <cell r="T232">
            <v>4008</v>
          </cell>
          <cell r="U232">
            <v>10019</v>
          </cell>
          <cell r="V232">
            <v>6515</v>
          </cell>
          <cell r="W232">
            <v>8962</v>
          </cell>
          <cell r="X232">
            <v>17444</v>
          </cell>
          <cell r="Y232">
            <v>32958</v>
          </cell>
          <cell r="Z232">
            <v>16050</v>
          </cell>
          <cell r="AA232">
            <v>17789</v>
          </cell>
          <cell r="AB232">
            <v>9575</v>
          </cell>
          <cell r="AC232">
            <v>6029</v>
          </cell>
          <cell r="AD232">
            <v>2114</v>
          </cell>
          <cell r="AE232">
            <v>2820</v>
          </cell>
          <cell r="AF232">
            <v>8511</v>
          </cell>
          <cell r="AG232">
            <v>19470</v>
          </cell>
          <cell r="AH232">
            <v>5113</v>
          </cell>
          <cell r="AI232">
            <v>5007</v>
          </cell>
          <cell r="AJ232">
            <v>10120</v>
          </cell>
          <cell r="AK232">
            <v>24568</v>
          </cell>
          <cell r="AL232">
            <v>9851</v>
          </cell>
          <cell r="AM232">
            <v>34421</v>
          </cell>
          <cell r="AN232">
            <v>1660</v>
          </cell>
          <cell r="AO232">
            <v>9752</v>
          </cell>
          <cell r="AP232">
            <v>11417</v>
          </cell>
          <cell r="AQ232">
            <v>6301</v>
          </cell>
          <cell r="AR232">
            <v>19638</v>
          </cell>
          <cell r="AS232">
            <v>25945</v>
          </cell>
          <cell r="AT232">
            <v>12959</v>
          </cell>
          <cell r="AU232">
            <v>21963</v>
          </cell>
          <cell r="AV232">
            <v>19549</v>
          </cell>
          <cell r="AW232">
            <v>26998</v>
          </cell>
          <cell r="AX232">
            <v>3326</v>
          </cell>
          <cell r="AY232">
            <v>7291</v>
          </cell>
          <cell r="AZ232">
            <v>34873</v>
          </cell>
          <cell r="BA232">
            <v>374040</v>
          </cell>
          <cell r="BB232">
            <v>28131</v>
          </cell>
          <cell r="BC232">
            <v>128</v>
          </cell>
          <cell r="BD232">
            <v>402305</v>
          </cell>
          <cell r="BE232">
            <v>2.6</v>
          </cell>
          <cell r="BF232">
            <v>0.3</v>
          </cell>
          <cell r="BG232">
            <v>2.2999999999999998</v>
          </cell>
          <cell r="BH232">
            <v>0.1</v>
          </cell>
          <cell r="BI232">
            <v>-1.4</v>
          </cell>
          <cell r="BJ232">
            <v>1.7</v>
          </cell>
          <cell r="BK232">
            <v>0.1</v>
          </cell>
          <cell r="BL232">
            <v>0.9</v>
          </cell>
          <cell r="BM232">
            <v>-3.8</v>
          </cell>
          <cell r="BN232">
            <v>0.6</v>
          </cell>
          <cell r="BO232">
            <v>-1.4</v>
          </cell>
          <cell r="BP232">
            <v>-1.6</v>
          </cell>
          <cell r="BQ232">
            <v>0</v>
          </cell>
          <cell r="BR232">
            <v>0.5</v>
          </cell>
          <cell r="BS232">
            <v>0.9</v>
          </cell>
          <cell r="BT232">
            <v>-0.2</v>
          </cell>
          <cell r="BU232">
            <v>0.2</v>
          </cell>
          <cell r="BV232">
            <v>1</v>
          </cell>
          <cell r="BW232">
            <v>1.6</v>
          </cell>
          <cell r="BX232">
            <v>0.7</v>
          </cell>
          <cell r="BY232">
            <v>0.9</v>
          </cell>
          <cell r="BZ232">
            <v>-6.8</v>
          </cell>
          <cell r="CA232">
            <v>0.7</v>
          </cell>
          <cell r="CB232">
            <v>-1.7</v>
          </cell>
          <cell r="CC232">
            <v>0.8</v>
          </cell>
          <cell r="CD232">
            <v>1.1000000000000001</v>
          </cell>
          <cell r="CE232">
            <v>0.4</v>
          </cell>
          <cell r="CF232">
            <v>0</v>
          </cell>
          <cell r="CG232">
            <v>1.5</v>
          </cell>
          <cell r="CH232">
            <v>4.0999999999999996</v>
          </cell>
          <cell r="CI232">
            <v>0.6</v>
          </cell>
          <cell r="CJ232">
            <v>0.9</v>
          </cell>
          <cell r="CK232">
            <v>2.2999999999999998</v>
          </cell>
          <cell r="CL232">
            <v>1.5</v>
          </cell>
          <cell r="CM232">
            <v>2</v>
          </cell>
          <cell r="CN232">
            <v>1.3</v>
          </cell>
          <cell r="CO232">
            <v>1</v>
          </cell>
          <cell r="CP232">
            <v>1.2</v>
          </cell>
          <cell r="CQ232">
            <v>-1.3</v>
          </cell>
          <cell r="CR232">
            <v>-0.1</v>
          </cell>
          <cell r="CS232">
            <v>-0.3</v>
          </cell>
          <cell r="CT232">
            <v>2.8</v>
          </cell>
          <cell r="CU232">
            <v>1.3</v>
          </cell>
          <cell r="CV232">
            <v>1.6</v>
          </cell>
          <cell r="CW232">
            <v>0.6</v>
          </cell>
          <cell r="CX232">
            <v>0.6</v>
          </cell>
          <cell r="CY232">
            <v>0.6</v>
          </cell>
          <cell r="CZ232">
            <v>1.3</v>
          </cell>
          <cell r="DA232">
            <v>0.2</v>
          </cell>
          <cell r="DB232">
            <v>0.4</v>
          </cell>
          <cell r="DC232">
            <v>0.2</v>
          </cell>
          <cell r="DD232">
            <v>0.6</v>
          </cell>
          <cell r="DE232">
            <v>0</v>
          </cell>
          <cell r="DF232">
            <v>0.6</v>
          </cell>
          <cell r="DG232">
            <v>9106</v>
          </cell>
          <cell r="DH232">
            <v>1545</v>
          </cell>
          <cell r="DI232">
            <v>10648</v>
          </cell>
          <cell r="DJ232">
            <v>4190</v>
          </cell>
          <cell r="DK232">
            <v>5459</v>
          </cell>
          <cell r="DL232">
            <v>7179</v>
          </cell>
          <cell r="DM232">
            <v>4017</v>
          </cell>
          <cell r="DN232">
            <v>20679</v>
          </cell>
          <cell r="DO232">
            <v>2428</v>
          </cell>
          <cell r="DP232">
            <v>22993</v>
          </cell>
          <cell r="DQ232">
            <v>6482</v>
          </cell>
          <cell r="DR232">
            <v>5066</v>
          </cell>
          <cell r="DS232">
            <v>3997</v>
          </cell>
          <cell r="DT232">
            <v>5066</v>
          </cell>
          <cell r="DU232">
            <v>5204</v>
          </cell>
          <cell r="DV232">
            <v>25803</v>
          </cell>
          <cell r="DW232">
            <v>5571</v>
          </cell>
          <cell r="DX232">
            <v>418</v>
          </cell>
          <cell r="DY232">
            <v>4041</v>
          </cell>
          <cell r="DZ232">
            <v>10028</v>
          </cell>
          <cell r="EA232">
            <v>6462</v>
          </cell>
          <cell r="EB232">
            <v>9157</v>
          </cell>
          <cell r="EC232">
            <v>17538</v>
          </cell>
          <cell r="ED232">
            <v>33196</v>
          </cell>
          <cell r="EE232">
            <v>16054</v>
          </cell>
          <cell r="EF232">
            <v>17803</v>
          </cell>
          <cell r="EG232">
            <v>9504</v>
          </cell>
          <cell r="EH232">
            <v>6046</v>
          </cell>
          <cell r="EI232">
            <v>2114</v>
          </cell>
          <cell r="EJ232">
            <v>2765</v>
          </cell>
          <cell r="EK232">
            <v>8486</v>
          </cell>
          <cell r="EL232">
            <v>19403</v>
          </cell>
          <cell r="EM232">
            <v>5091</v>
          </cell>
          <cell r="EN232">
            <v>4930</v>
          </cell>
          <cell r="EO232">
            <v>10029</v>
          </cell>
          <cell r="EP232">
            <v>24536</v>
          </cell>
          <cell r="EQ232">
            <v>9898</v>
          </cell>
          <cell r="ER232">
            <v>34435</v>
          </cell>
          <cell r="ES232">
            <v>1608</v>
          </cell>
          <cell r="ET232">
            <v>9680</v>
          </cell>
          <cell r="EU232">
            <v>11291</v>
          </cell>
          <cell r="EV232">
            <v>6318</v>
          </cell>
          <cell r="EW232">
            <v>19337</v>
          </cell>
          <cell r="EX232">
            <v>25666</v>
          </cell>
          <cell r="EY232">
            <v>12956</v>
          </cell>
          <cell r="EZ232">
            <v>22117</v>
          </cell>
          <cell r="FA232">
            <v>19549</v>
          </cell>
          <cell r="FB232">
            <v>27115</v>
          </cell>
          <cell r="FC232">
            <v>3362</v>
          </cell>
          <cell r="FD232">
            <v>7104</v>
          </cell>
          <cell r="FE232">
            <v>34867</v>
          </cell>
          <cell r="FF232">
            <v>373492</v>
          </cell>
          <cell r="FG232">
            <v>28225</v>
          </cell>
          <cell r="FH232">
            <v>9</v>
          </cell>
          <cell r="FI232">
            <v>401723</v>
          </cell>
          <cell r="FJ232">
            <v>3.1</v>
          </cell>
          <cell r="FK232">
            <v>-0.3</v>
          </cell>
          <cell r="FL232">
            <v>2.6</v>
          </cell>
          <cell r="FM232">
            <v>-3.3</v>
          </cell>
          <cell r="FN232">
            <v>-1</v>
          </cell>
          <cell r="FO232">
            <v>0.1</v>
          </cell>
          <cell r="FP232">
            <v>0.8</v>
          </cell>
          <cell r="FQ232">
            <v>0.3</v>
          </cell>
          <cell r="FR232">
            <v>-1.4</v>
          </cell>
          <cell r="FS232">
            <v>0.2</v>
          </cell>
          <cell r="FT232">
            <v>-1.2</v>
          </cell>
          <cell r="FU232">
            <v>1.5</v>
          </cell>
          <cell r="FV232">
            <v>-2.2999999999999998</v>
          </cell>
          <cell r="FW232">
            <v>1.8</v>
          </cell>
          <cell r="FX232">
            <v>0</v>
          </cell>
          <cell r="FY232">
            <v>-0.1</v>
          </cell>
          <cell r="FZ232">
            <v>-0.5</v>
          </cell>
          <cell r="GA232">
            <v>-0.2</v>
          </cell>
          <cell r="GB232">
            <v>2.4</v>
          </cell>
          <cell r="GC232">
            <v>0.6</v>
          </cell>
          <cell r="GD232">
            <v>0.4</v>
          </cell>
          <cell r="GE232">
            <v>-1.3</v>
          </cell>
          <cell r="GF232">
            <v>2</v>
          </cell>
          <cell r="GG232">
            <v>0.6</v>
          </cell>
          <cell r="GH232">
            <v>0.7</v>
          </cell>
          <cell r="GI232">
            <v>1.3</v>
          </cell>
          <cell r="GJ232">
            <v>-0.3</v>
          </cell>
          <cell r="GK232">
            <v>-0.3</v>
          </cell>
          <cell r="GL232">
            <v>1.7</v>
          </cell>
          <cell r="GM232">
            <v>1.3</v>
          </cell>
          <cell r="GN232">
            <v>-0.6</v>
          </cell>
          <cell r="GO232">
            <v>-0.1</v>
          </cell>
          <cell r="GP232">
            <v>2.5</v>
          </cell>
          <cell r="GQ232">
            <v>-0.7</v>
          </cell>
          <cell r="GR232">
            <v>1.3</v>
          </cell>
          <cell r="GS232">
            <v>0.9</v>
          </cell>
          <cell r="GT232">
            <v>1.6</v>
          </cell>
          <cell r="GU232">
            <v>1.1000000000000001</v>
          </cell>
          <cell r="GV232">
            <v>-4.9000000000000004</v>
          </cell>
          <cell r="GW232">
            <v>-1.2</v>
          </cell>
          <cell r="GX232">
            <v>-1.8</v>
          </cell>
          <cell r="GY232">
            <v>4</v>
          </cell>
          <cell r="GZ232">
            <v>-0.3</v>
          </cell>
          <cell r="HA232">
            <v>0.7</v>
          </cell>
          <cell r="HB232">
            <v>1.2</v>
          </cell>
          <cell r="HC232">
            <v>2.1</v>
          </cell>
          <cell r="HD232">
            <v>0.7</v>
          </cell>
          <cell r="HE232">
            <v>2</v>
          </cell>
          <cell r="HF232">
            <v>1.2</v>
          </cell>
          <cell r="HG232">
            <v>-3.8</v>
          </cell>
          <cell r="HH232">
            <v>0.2</v>
          </cell>
          <cell r="HI232">
            <v>0.5</v>
          </cell>
          <cell r="HJ232">
            <v>0</v>
          </cell>
          <cell r="HK232">
            <v>0.4</v>
          </cell>
          <cell r="HL232">
            <v>14765</v>
          </cell>
          <cell r="HM232">
            <v>1547</v>
          </cell>
          <cell r="HN232">
            <v>16304</v>
          </cell>
          <cell r="HO232">
            <v>4210</v>
          </cell>
          <cell r="HP232">
            <v>5564</v>
          </cell>
          <cell r="HQ232">
            <v>7292</v>
          </cell>
          <cell r="HR232">
            <v>4157</v>
          </cell>
          <cell r="HS232">
            <v>21131</v>
          </cell>
          <cell r="HT232">
            <v>2462</v>
          </cell>
          <cell r="HU232">
            <v>23483</v>
          </cell>
          <cell r="HV232">
            <v>6981</v>
          </cell>
          <cell r="HW232">
            <v>5088</v>
          </cell>
          <cell r="HX232">
            <v>4144</v>
          </cell>
          <cell r="HY232">
            <v>5230</v>
          </cell>
          <cell r="HZ232">
            <v>5446</v>
          </cell>
          <cell r="IA232">
            <v>26898</v>
          </cell>
          <cell r="IB232">
            <v>5423</v>
          </cell>
          <cell r="IC232">
            <v>369</v>
          </cell>
          <cell r="ID232">
            <v>4118</v>
          </cell>
          <cell r="IE232">
            <v>9894</v>
          </cell>
          <cell r="IF232">
            <v>6740</v>
          </cell>
          <cell r="IG232">
            <v>9496</v>
          </cell>
          <cell r="IH232">
            <v>18493</v>
          </cell>
          <cell r="II232">
            <v>34764</v>
          </cell>
          <cell r="IJ232">
            <v>16641</v>
          </cell>
          <cell r="IK232">
            <v>19518</v>
          </cell>
          <cell r="IL232">
            <v>9953</v>
          </cell>
          <cell r="IM232">
            <v>6228</v>
          </cell>
          <cell r="IN232">
            <v>2180</v>
          </cell>
          <cell r="IO232">
            <v>2823</v>
          </cell>
          <cell r="IP232">
            <v>8912</v>
          </cell>
          <cell r="IQ232">
            <v>20142</v>
          </cell>
        </row>
        <row r="233">
          <cell r="B233">
            <v>9399</v>
          </cell>
          <cell r="C233">
            <v>1555</v>
          </cell>
          <cell r="D233">
            <v>10951</v>
          </cell>
          <cell r="E233">
            <v>4226</v>
          </cell>
          <cell r="F233">
            <v>5352</v>
          </cell>
          <cell r="G233">
            <v>7342</v>
          </cell>
          <cell r="H233">
            <v>4009</v>
          </cell>
          <cell r="I233">
            <v>20847</v>
          </cell>
          <cell r="J233">
            <v>2302</v>
          </cell>
          <cell r="K233">
            <v>23083</v>
          </cell>
          <cell r="L233">
            <v>6440</v>
          </cell>
          <cell r="M233">
            <v>4912</v>
          </cell>
          <cell r="N233">
            <v>4070</v>
          </cell>
          <cell r="O233">
            <v>4971</v>
          </cell>
          <cell r="P233">
            <v>5394</v>
          </cell>
          <cell r="Q233">
            <v>25780</v>
          </cell>
          <cell r="R233">
            <v>5622</v>
          </cell>
          <cell r="S233">
            <v>406</v>
          </cell>
          <cell r="T233">
            <v>4063</v>
          </cell>
          <cell r="U233">
            <v>10088</v>
          </cell>
          <cell r="V233">
            <v>6573</v>
          </cell>
          <cell r="W233">
            <v>8501</v>
          </cell>
          <cell r="X233">
            <v>17543</v>
          </cell>
          <cell r="Y233">
            <v>32593</v>
          </cell>
          <cell r="Z233">
            <v>16171</v>
          </cell>
          <cell r="AA233">
            <v>18003</v>
          </cell>
          <cell r="AB233">
            <v>9654</v>
          </cell>
          <cell r="AC233">
            <v>6020</v>
          </cell>
          <cell r="AD233">
            <v>2152</v>
          </cell>
          <cell r="AE233">
            <v>2925</v>
          </cell>
          <cell r="AF233">
            <v>8640</v>
          </cell>
          <cell r="AG233">
            <v>19727</v>
          </cell>
          <cell r="AH233">
            <v>5231</v>
          </cell>
          <cell r="AI233">
            <v>5128</v>
          </cell>
          <cell r="AJ233">
            <v>10351</v>
          </cell>
          <cell r="AK233">
            <v>24806</v>
          </cell>
          <cell r="AL233">
            <v>9938</v>
          </cell>
          <cell r="AM233">
            <v>34743</v>
          </cell>
          <cell r="AN233">
            <v>1667</v>
          </cell>
          <cell r="AO233">
            <v>9907</v>
          </cell>
          <cell r="AP233">
            <v>11577</v>
          </cell>
          <cell r="AQ233">
            <v>6446</v>
          </cell>
          <cell r="AR233">
            <v>20001</v>
          </cell>
          <cell r="AS233">
            <v>26439</v>
          </cell>
          <cell r="AT233">
            <v>13122</v>
          </cell>
          <cell r="AU233">
            <v>22041</v>
          </cell>
          <cell r="AV233">
            <v>19693</v>
          </cell>
          <cell r="AW233">
            <v>27339</v>
          </cell>
          <cell r="AX233">
            <v>3324</v>
          </cell>
          <cell r="AY233">
            <v>7312</v>
          </cell>
          <cell r="AZ233">
            <v>35021</v>
          </cell>
          <cell r="BA233">
            <v>376688</v>
          </cell>
          <cell r="BB233">
            <v>28043</v>
          </cell>
          <cell r="BC233">
            <v>22</v>
          </cell>
          <cell r="BD233">
            <v>404774</v>
          </cell>
          <cell r="BE233">
            <v>2.1</v>
          </cell>
          <cell r="BF233">
            <v>0.5</v>
          </cell>
          <cell r="BG233">
            <v>1.8</v>
          </cell>
          <cell r="BH233">
            <v>-0.3</v>
          </cell>
          <cell r="BI233">
            <v>-1.4</v>
          </cell>
          <cell r="BJ233">
            <v>1.4</v>
          </cell>
          <cell r="BK233">
            <v>0.6</v>
          </cell>
          <cell r="BL233">
            <v>0.9</v>
          </cell>
          <cell r="BM233">
            <v>-4.7</v>
          </cell>
          <cell r="BN233">
            <v>0.5</v>
          </cell>
          <cell r="BO233">
            <v>-1</v>
          </cell>
          <cell r="BP233">
            <v>-1</v>
          </cell>
          <cell r="BQ233">
            <v>-0.2</v>
          </cell>
          <cell r="BR233">
            <v>-0.4</v>
          </cell>
          <cell r="BS233">
            <v>2.2000000000000002</v>
          </cell>
          <cell r="BT233">
            <v>-0.3</v>
          </cell>
          <cell r="BU233">
            <v>0.4</v>
          </cell>
          <cell r="BV233">
            <v>-1.2</v>
          </cell>
          <cell r="BW233">
            <v>1.4</v>
          </cell>
          <cell r="BX233">
            <v>0.7</v>
          </cell>
          <cell r="BY233">
            <v>0.9</v>
          </cell>
          <cell r="BZ233">
            <v>-5.0999999999999996</v>
          </cell>
          <cell r="CA233">
            <v>0.6</v>
          </cell>
          <cell r="CB233">
            <v>-1.1000000000000001</v>
          </cell>
          <cell r="CC233">
            <v>0.8</v>
          </cell>
          <cell r="CD233">
            <v>1.2</v>
          </cell>
          <cell r="CE233">
            <v>0.8</v>
          </cell>
          <cell r="CF233">
            <v>-0.1</v>
          </cell>
          <cell r="CG233">
            <v>1.8</v>
          </cell>
          <cell r="CH233">
            <v>3.8</v>
          </cell>
          <cell r="CI233">
            <v>1.5</v>
          </cell>
          <cell r="CJ233">
            <v>1.3</v>
          </cell>
          <cell r="CK233">
            <v>2.2999999999999998</v>
          </cell>
          <cell r="CL233">
            <v>2.4</v>
          </cell>
          <cell r="CM233">
            <v>2.2999999999999998</v>
          </cell>
          <cell r="CN233">
            <v>1</v>
          </cell>
          <cell r="CO233">
            <v>0.9</v>
          </cell>
          <cell r="CP233">
            <v>0.9</v>
          </cell>
          <cell r="CQ233">
            <v>0.4</v>
          </cell>
          <cell r="CR233">
            <v>1.6</v>
          </cell>
          <cell r="CS233">
            <v>1.4</v>
          </cell>
          <cell r="CT233">
            <v>2.2999999999999998</v>
          </cell>
          <cell r="CU233">
            <v>1.8</v>
          </cell>
          <cell r="CV233">
            <v>1.9</v>
          </cell>
          <cell r="CW233">
            <v>1.3</v>
          </cell>
          <cell r="CX233">
            <v>0.4</v>
          </cell>
          <cell r="CY233">
            <v>0.7</v>
          </cell>
          <cell r="CZ233">
            <v>1.3</v>
          </cell>
          <cell r="DA233">
            <v>-0.1</v>
          </cell>
          <cell r="DB233">
            <v>0.3</v>
          </cell>
          <cell r="DC233">
            <v>0.4</v>
          </cell>
          <cell r="DD233">
            <v>0.7</v>
          </cell>
          <cell r="DE233">
            <v>-0.3</v>
          </cell>
          <cell r="DF233">
            <v>0.6</v>
          </cell>
          <cell r="DG233">
            <v>9611</v>
          </cell>
          <cell r="DH233">
            <v>1552</v>
          </cell>
          <cell r="DI233">
            <v>11160</v>
          </cell>
          <cell r="DJ233">
            <v>4236</v>
          </cell>
          <cell r="DK233">
            <v>5432</v>
          </cell>
          <cell r="DL233">
            <v>7354</v>
          </cell>
          <cell r="DM233">
            <v>4020</v>
          </cell>
          <cell r="DN233">
            <v>20965</v>
          </cell>
          <cell r="DO233">
            <v>2321</v>
          </cell>
          <cell r="DP233">
            <v>23219</v>
          </cell>
          <cell r="DQ233">
            <v>6392</v>
          </cell>
          <cell r="DR233">
            <v>4845</v>
          </cell>
          <cell r="DS233">
            <v>4160</v>
          </cell>
          <cell r="DT233">
            <v>4959</v>
          </cell>
          <cell r="DU233">
            <v>5470</v>
          </cell>
          <cell r="DV233">
            <v>25836</v>
          </cell>
          <cell r="DW233">
            <v>5646</v>
          </cell>
          <cell r="DX233">
            <v>398</v>
          </cell>
          <cell r="DY233">
            <v>4050</v>
          </cell>
          <cell r="DZ233">
            <v>10092</v>
          </cell>
          <cell r="EA233">
            <v>6688</v>
          </cell>
          <cell r="EB233">
            <v>8328</v>
          </cell>
          <cell r="EC233">
            <v>17591</v>
          </cell>
          <cell r="ED233">
            <v>32576</v>
          </cell>
          <cell r="EE233">
            <v>16139</v>
          </cell>
          <cell r="EF233">
            <v>18021</v>
          </cell>
          <cell r="EG233">
            <v>9666</v>
          </cell>
          <cell r="EH233">
            <v>5966</v>
          </cell>
          <cell r="EI233">
            <v>2149</v>
          </cell>
          <cell r="EJ233">
            <v>2978</v>
          </cell>
          <cell r="EK233">
            <v>8569</v>
          </cell>
          <cell r="EL233">
            <v>19649</v>
          </cell>
          <cell r="EM233">
            <v>5287</v>
          </cell>
          <cell r="EN233">
            <v>5139</v>
          </cell>
          <cell r="EO233">
            <v>10441</v>
          </cell>
          <cell r="EP233">
            <v>24837</v>
          </cell>
          <cell r="EQ233">
            <v>9957</v>
          </cell>
          <cell r="ER233">
            <v>34794</v>
          </cell>
          <cell r="ES233">
            <v>1691</v>
          </cell>
          <cell r="ET233">
            <v>9867</v>
          </cell>
          <cell r="EU233">
            <v>11565</v>
          </cell>
          <cell r="EV233">
            <v>6447</v>
          </cell>
          <cell r="EW233">
            <v>20325</v>
          </cell>
          <cell r="EX233">
            <v>26755</v>
          </cell>
          <cell r="EY233">
            <v>13105</v>
          </cell>
          <cell r="EZ233">
            <v>21992</v>
          </cell>
          <cell r="FA233">
            <v>19693</v>
          </cell>
          <cell r="FB233">
            <v>27246</v>
          </cell>
          <cell r="FC233">
            <v>3295</v>
          </cell>
          <cell r="FD233">
            <v>7411</v>
          </cell>
          <cell r="FE233">
            <v>35013</v>
          </cell>
          <cell r="FF233">
            <v>377355</v>
          </cell>
          <cell r="FG233">
            <v>27945</v>
          </cell>
          <cell r="FH233">
            <v>414</v>
          </cell>
          <cell r="FI233">
            <v>405749</v>
          </cell>
          <cell r="FJ233">
            <v>5.5</v>
          </cell>
          <cell r="FK233">
            <v>0.5</v>
          </cell>
          <cell r="FL233">
            <v>4.8</v>
          </cell>
          <cell r="FM233">
            <v>1.1000000000000001</v>
          </cell>
          <cell r="FN233">
            <v>-0.5</v>
          </cell>
          <cell r="FO233">
            <v>2.4</v>
          </cell>
          <cell r="FP233">
            <v>0.1</v>
          </cell>
          <cell r="FQ233">
            <v>1.4</v>
          </cell>
          <cell r="FR233">
            <v>-4.4000000000000004</v>
          </cell>
          <cell r="FS233">
            <v>1</v>
          </cell>
          <cell r="FT233">
            <v>-1.4</v>
          </cell>
          <cell r="FU233">
            <v>-4.4000000000000004</v>
          </cell>
          <cell r="FV233">
            <v>4.0999999999999996</v>
          </cell>
          <cell r="FW233">
            <v>-2.1</v>
          </cell>
          <cell r="FX233">
            <v>5.0999999999999996</v>
          </cell>
          <cell r="FY233">
            <v>0.1</v>
          </cell>
          <cell r="FZ233">
            <v>1.4</v>
          </cell>
          <cell r="GA233">
            <v>-4.8</v>
          </cell>
          <cell r="GB233">
            <v>0.2</v>
          </cell>
          <cell r="GC233">
            <v>0.6</v>
          </cell>
          <cell r="GD233">
            <v>3.5</v>
          </cell>
          <cell r="GE233">
            <v>-9.1</v>
          </cell>
          <cell r="GF233">
            <v>0.3</v>
          </cell>
          <cell r="GG233">
            <v>-1.9</v>
          </cell>
          <cell r="GH233">
            <v>0.5</v>
          </cell>
          <cell r="GI233">
            <v>1.2</v>
          </cell>
          <cell r="GJ233">
            <v>1.7</v>
          </cell>
          <cell r="GK233">
            <v>-1.3</v>
          </cell>
          <cell r="GL233">
            <v>1.7</v>
          </cell>
          <cell r="GM233">
            <v>7.7</v>
          </cell>
          <cell r="GN233">
            <v>1</v>
          </cell>
          <cell r="GO233">
            <v>1.3</v>
          </cell>
          <cell r="GP233">
            <v>3.9</v>
          </cell>
          <cell r="GQ233">
            <v>4.2</v>
          </cell>
          <cell r="GR233">
            <v>4.0999999999999996</v>
          </cell>
          <cell r="GS233">
            <v>1.2</v>
          </cell>
          <cell r="GT233">
            <v>0.6</v>
          </cell>
          <cell r="GU233">
            <v>1</v>
          </cell>
          <cell r="GV233">
            <v>5.2</v>
          </cell>
          <cell r="GW233">
            <v>1.9</v>
          </cell>
          <cell r="GX233">
            <v>2.4</v>
          </cell>
          <cell r="GY233">
            <v>2</v>
          </cell>
          <cell r="GZ233">
            <v>5.0999999999999996</v>
          </cell>
          <cell r="HA233">
            <v>4.2</v>
          </cell>
          <cell r="HB233">
            <v>1.1000000000000001</v>
          </cell>
          <cell r="HC233">
            <v>-0.6</v>
          </cell>
          <cell r="HD233">
            <v>0.7</v>
          </cell>
          <cell r="HE233">
            <v>0.5</v>
          </cell>
          <cell r="HF233">
            <v>-2</v>
          </cell>
          <cell r="HG233">
            <v>4.3</v>
          </cell>
          <cell r="HH233">
            <v>0.4</v>
          </cell>
          <cell r="HI233">
            <v>1</v>
          </cell>
          <cell r="HJ233">
            <v>-1</v>
          </cell>
          <cell r="HK233">
            <v>1</v>
          </cell>
          <cell r="HL233">
            <v>9051</v>
          </cell>
          <cell r="HM233">
            <v>1553</v>
          </cell>
          <cell r="HN233">
            <v>10604</v>
          </cell>
          <cell r="HO233">
            <v>4061</v>
          </cell>
          <cell r="HP233">
            <v>5263</v>
          </cell>
          <cell r="HQ233">
            <v>6854</v>
          </cell>
          <cell r="HR233">
            <v>3824</v>
          </cell>
          <cell r="HS233">
            <v>19954</v>
          </cell>
          <cell r="HT233">
            <v>2220</v>
          </cell>
          <cell r="HU233">
            <v>22106</v>
          </cell>
          <cell r="HV233">
            <v>6180</v>
          </cell>
          <cell r="HW233">
            <v>4706</v>
          </cell>
          <cell r="HX233">
            <v>3865</v>
          </cell>
          <cell r="HY233">
            <v>4522</v>
          </cell>
          <cell r="HZ233">
            <v>4997</v>
          </cell>
          <cell r="IA233">
            <v>24273</v>
          </cell>
          <cell r="IB233">
            <v>5709</v>
          </cell>
          <cell r="IC233">
            <v>329</v>
          </cell>
          <cell r="ID233">
            <v>4144</v>
          </cell>
          <cell r="IE233">
            <v>10167</v>
          </cell>
          <cell r="IF233">
            <v>6080</v>
          </cell>
          <cell r="IG233">
            <v>7861</v>
          </cell>
          <cell r="IH233">
            <v>16094</v>
          </cell>
          <cell r="II233">
            <v>30014</v>
          </cell>
          <cell r="IJ233">
            <v>15306</v>
          </cell>
          <cell r="IK233">
            <v>17338</v>
          </cell>
          <cell r="IL233">
            <v>9469</v>
          </cell>
          <cell r="IM233">
            <v>5647</v>
          </cell>
          <cell r="IN233">
            <v>2092</v>
          </cell>
          <cell r="IO233">
            <v>2851</v>
          </cell>
          <cell r="IP233">
            <v>8303</v>
          </cell>
          <cell r="IQ233">
            <v>18876</v>
          </cell>
        </row>
        <row r="234">
          <cell r="B234">
            <v>9219</v>
          </cell>
          <cell r="C234">
            <v>1564</v>
          </cell>
          <cell r="D234">
            <v>10780</v>
          </cell>
          <cell r="E234">
            <v>4203</v>
          </cell>
          <cell r="F234">
            <v>5392</v>
          </cell>
          <cell r="G234">
            <v>7497</v>
          </cell>
          <cell r="H234">
            <v>4041</v>
          </cell>
          <cell r="I234">
            <v>21186</v>
          </cell>
          <cell r="J234">
            <v>2153</v>
          </cell>
          <cell r="K234">
            <v>23308</v>
          </cell>
          <cell r="L234">
            <v>6397</v>
          </cell>
          <cell r="M234">
            <v>4886</v>
          </cell>
          <cell r="N234">
            <v>4060</v>
          </cell>
          <cell r="O234">
            <v>4921</v>
          </cell>
          <cell r="P234">
            <v>5472</v>
          </cell>
          <cell r="Q234">
            <v>25677</v>
          </cell>
          <cell r="R234">
            <v>5657</v>
          </cell>
          <cell r="S234">
            <v>403</v>
          </cell>
          <cell r="T234">
            <v>4098</v>
          </cell>
          <cell r="U234">
            <v>10155</v>
          </cell>
          <cell r="V234">
            <v>6621</v>
          </cell>
          <cell r="W234">
            <v>8209</v>
          </cell>
          <cell r="X234">
            <v>17717</v>
          </cell>
          <cell r="Y234">
            <v>32498</v>
          </cell>
          <cell r="Z234">
            <v>16304</v>
          </cell>
          <cell r="AA234">
            <v>18199</v>
          </cell>
          <cell r="AB234">
            <v>9776</v>
          </cell>
          <cell r="AC234">
            <v>6037</v>
          </cell>
          <cell r="AD234">
            <v>2205</v>
          </cell>
          <cell r="AE234">
            <v>2976</v>
          </cell>
          <cell r="AF234">
            <v>8743</v>
          </cell>
          <cell r="AG234">
            <v>19952</v>
          </cell>
          <cell r="AH234">
            <v>5340</v>
          </cell>
          <cell r="AI234">
            <v>5258</v>
          </cell>
          <cell r="AJ234">
            <v>10606</v>
          </cell>
          <cell r="AK234">
            <v>24992</v>
          </cell>
          <cell r="AL234">
            <v>9951</v>
          </cell>
          <cell r="AM234">
            <v>34941</v>
          </cell>
          <cell r="AN234">
            <v>1672</v>
          </cell>
          <cell r="AO234">
            <v>10295</v>
          </cell>
          <cell r="AP234">
            <v>11969</v>
          </cell>
          <cell r="AQ234">
            <v>6539</v>
          </cell>
          <cell r="AR234">
            <v>20223</v>
          </cell>
          <cell r="AS234">
            <v>26750</v>
          </cell>
          <cell r="AT234">
            <v>13258</v>
          </cell>
          <cell r="AU234">
            <v>22100</v>
          </cell>
          <cell r="AV234">
            <v>19861</v>
          </cell>
          <cell r="AW234">
            <v>27645</v>
          </cell>
          <cell r="AX234">
            <v>3338</v>
          </cell>
          <cell r="AY234">
            <v>7341</v>
          </cell>
          <cell r="AZ234">
            <v>35247</v>
          </cell>
          <cell r="BA234">
            <v>379354</v>
          </cell>
          <cell r="BB234">
            <v>28065</v>
          </cell>
          <cell r="BC234">
            <v>-155</v>
          </cell>
          <cell r="BD234">
            <v>407292</v>
          </cell>
          <cell r="BE234">
            <v>-1.9</v>
          </cell>
          <cell r="BF234">
            <v>0.6</v>
          </cell>
          <cell r="BG234">
            <v>-1.6</v>
          </cell>
          <cell r="BH234">
            <v>-0.5</v>
          </cell>
          <cell r="BI234">
            <v>0.7</v>
          </cell>
          <cell r="BJ234">
            <v>2.1</v>
          </cell>
          <cell r="BK234">
            <v>0.8</v>
          </cell>
          <cell r="BL234">
            <v>1.6</v>
          </cell>
          <cell r="BM234">
            <v>-6.5</v>
          </cell>
          <cell r="BN234">
            <v>1</v>
          </cell>
          <cell r="BO234">
            <v>-0.7</v>
          </cell>
          <cell r="BP234">
            <v>-0.5</v>
          </cell>
          <cell r="BQ234">
            <v>-0.2</v>
          </cell>
          <cell r="BR234">
            <v>-1</v>
          </cell>
          <cell r="BS234">
            <v>1.4</v>
          </cell>
          <cell r="BT234">
            <v>-0.4</v>
          </cell>
          <cell r="BU234">
            <v>0.6</v>
          </cell>
          <cell r="BV234">
            <v>-0.7</v>
          </cell>
          <cell r="BW234">
            <v>0.9</v>
          </cell>
          <cell r="BX234">
            <v>0.7</v>
          </cell>
          <cell r="BY234">
            <v>0.7</v>
          </cell>
          <cell r="BZ234">
            <v>-3.4</v>
          </cell>
          <cell r="CA234">
            <v>1</v>
          </cell>
          <cell r="CB234">
            <v>-0.3</v>
          </cell>
          <cell r="CC234">
            <v>0.8</v>
          </cell>
          <cell r="CD234">
            <v>1.1000000000000001</v>
          </cell>
          <cell r="CE234">
            <v>1.3</v>
          </cell>
          <cell r="CF234">
            <v>0.3</v>
          </cell>
          <cell r="CG234">
            <v>2.5</v>
          </cell>
          <cell r="CH234">
            <v>1.7</v>
          </cell>
          <cell r="CI234">
            <v>1.2</v>
          </cell>
          <cell r="CJ234">
            <v>1.1000000000000001</v>
          </cell>
          <cell r="CK234">
            <v>2.1</v>
          </cell>
          <cell r="CL234">
            <v>2.5</v>
          </cell>
          <cell r="CM234">
            <v>2.5</v>
          </cell>
          <cell r="CN234">
            <v>0.8</v>
          </cell>
          <cell r="CO234">
            <v>0.1</v>
          </cell>
          <cell r="CP234">
            <v>0.6</v>
          </cell>
          <cell r="CQ234">
            <v>0.3</v>
          </cell>
          <cell r="CR234">
            <v>3.9</v>
          </cell>
          <cell r="CS234">
            <v>3.4</v>
          </cell>
          <cell r="CT234">
            <v>1.4</v>
          </cell>
          <cell r="CU234">
            <v>1.1000000000000001</v>
          </cell>
          <cell r="CV234">
            <v>1.2</v>
          </cell>
          <cell r="CW234">
            <v>1</v>
          </cell>
          <cell r="CX234">
            <v>0.3</v>
          </cell>
          <cell r="CY234">
            <v>0.9</v>
          </cell>
          <cell r="CZ234">
            <v>1.1000000000000001</v>
          </cell>
          <cell r="DA234">
            <v>0.4</v>
          </cell>
          <cell r="DB234">
            <v>0.4</v>
          </cell>
          <cell r="DC234">
            <v>0.6</v>
          </cell>
          <cell r="DD234">
            <v>0.7</v>
          </cell>
          <cell r="DE234">
            <v>0.1</v>
          </cell>
          <cell r="DF234">
            <v>0.6</v>
          </cell>
          <cell r="DG234">
            <v>9335</v>
          </cell>
          <cell r="DH234">
            <v>1570</v>
          </cell>
          <cell r="DI234">
            <v>10902</v>
          </cell>
          <cell r="DJ234">
            <v>4201</v>
          </cell>
          <cell r="DK234">
            <v>5162</v>
          </cell>
          <cell r="DL234">
            <v>7443</v>
          </cell>
          <cell r="DM234">
            <v>3911</v>
          </cell>
          <cell r="DN234">
            <v>20670</v>
          </cell>
          <cell r="DO234">
            <v>2174</v>
          </cell>
          <cell r="DP234">
            <v>22804</v>
          </cell>
          <cell r="DQ234">
            <v>6497</v>
          </cell>
          <cell r="DR234">
            <v>4805</v>
          </cell>
          <cell r="DS234">
            <v>3995</v>
          </cell>
          <cell r="DT234">
            <v>4853</v>
          </cell>
          <cell r="DU234">
            <v>5499</v>
          </cell>
          <cell r="DV234">
            <v>25666</v>
          </cell>
          <cell r="DW234">
            <v>5640</v>
          </cell>
          <cell r="DX234">
            <v>403</v>
          </cell>
          <cell r="DY234">
            <v>4102</v>
          </cell>
          <cell r="DZ234">
            <v>10141</v>
          </cell>
          <cell r="EA234">
            <v>6532</v>
          </cell>
          <cell r="EB234">
            <v>8303</v>
          </cell>
          <cell r="EC234">
            <v>17548</v>
          </cell>
          <cell r="ED234">
            <v>32326</v>
          </cell>
          <cell r="EE234">
            <v>16336</v>
          </cell>
          <cell r="EF234">
            <v>18187</v>
          </cell>
          <cell r="EG234">
            <v>9794</v>
          </cell>
          <cell r="EH234">
            <v>6057</v>
          </cell>
          <cell r="EI234">
            <v>2200</v>
          </cell>
          <cell r="EJ234">
            <v>2999</v>
          </cell>
          <cell r="EK234">
            <v>8853</v>
          </cell>
          <cell r="EL234">
            <v>20102</v>
          </cell>
          <cell r="EM234">
            <v>5301</v>
          </cell>
          <cell r="EN234">
            <v>5300</v>
          </cell>
          <cell r="EO234">
            <v>10596</v>
          </cell>
          <cell r="EP234">
            <v>24988</v>
          </cell>
          <cell r="EQ234">
            <v>9967</v>
          </cell>
          <cell r="ER234">
            <v>34953</v>
          </cell>
          <cell r="ES234">
            <v>1713</v>
          </cell>
          <cell r="ET234">
            <v>10216</v>
          </cell>
          <cell r="EU234">
            <v>11931</v>
          </cell>
          <cell r="EV234">
            <v>6581</v>
          </cell>
          <cell r="EW234">
            <v>20236</v>
          </cell>
          <cell r="EX234">
            <v>26808</v>
          </cell>
          <cell r="EY234">
            <v>13331</v>
          </cell>
          <cell r="EZ234">
            <v>22172</v>
          </cell>
          <cell r="FA234">
            <v>19853</v>
          </cell>
          <cell r="FB234">
            <v>27651</v>
          </cell>
          <cell r="FC234">
            <v>3329</v>
          </cell>
          <cell r="FD234">
            <v>7357</v>
          </cell>
          <cell r="FE234">
            <v>35237</v>
          </cell>
          <cell r="FF234">
            <v>379179</v>
          </cell>
          <cell r="FG234">
            <v>28054</v>
          </cell>
          <cell r="FH234">
            <v>-760</v>
          </cell>
          <cell r="FI234">
            <v>406503</v>
          </cell>
          <cell r="FJ234">
            <v>-2.9</v>
          </cell>
          <cell r="FK234">
            <v>1.1000000000000001</v>
          </cell>
          <cell r="FL234">
            <v>-2.2999999999999998</v>
          </cell>
          <cell r="FM234">
            <v>-0.8</v>
          </cell>
          <cell r="FN234">
            <v>-5</v>
          </cell>
          <cell r="FO234">
            <v>1.2</v>
          </cell>
          <cell r="FP234">
            <v>-2.7</v>
          </cell>
          <cell r="FQ234">
            <v>-1.4</v>
          </cell>
          <cell r="FR234">
            <v>-6.3</v>
          </cell>
          <cell r="FS234">
            <v>-1.8</v>
          </cell>
          <cell r="FT234">
            <v>1.7</v>
          </cell>
          <cell r="FU234">
            <v>-0.8</v>
          </cell>
          <cell r="FV234">
            <v>-4</v>
          </cell>
          <cell r="FW234">
            <v>-2.1</v>
          </cell>
          <cell r="FX234">
            <v>0.5</v>
          </cell>
          <cell r="FY234">
            <v>-0.7</v>
          </cell>
          <cell r="FZ234">
            <v>-0.1</v>
          </cell>
          <cell r="GA234">
            <v>1.1000000000000001</v>
          </cell>
          <cell r="GB234">
            <v>1.3</v>
          </cell>
          <cell r="GC234">
            <v>0.5</v>
          </cell>
          <cell r="GD234">
            <v>-2.2999999999999998</v>
          </cell>
          <cell r="GE234">
            <v>-0.3</v>
          </cell>
          <cell r="GF234">
            <v>-0.2</v>
          </cell>
          <cell r="GG234">
            <v>-0.8</v>
          </cell>
          <cell r="GH234">
            <v>1.2</v>
          </cell>
          <cell r="GI234">
            <v>0.9</v>
          </cell>
          <cell r="GJ234">
            <v>1.3</v>
          </cell>
          <cell r="GK234">
            <v>1.5</v>
          </cell>
          <cell r="GL234">
            <v>2.4</v>
          </cell>
          <cell r="GM234">
            <v>0.7</v>
          </cell>
          <cell r="GN234">
            <v>3.3</v>
          </cell>
          <cell r="GO234">
            <v>2.2999999999999998</v>
          </cell>
          <cell r="GP234">
            <v>0.3</v>
          </cell>
          <cell r="GQ234">
            <v>3.1</v>
          </cell>
          <cell r="GR234">
            <v>1.5</v>
          </cell>
          <cell r="GS234">
            <v>0.6</v>
          </cell>
          <cell r="GT234">
            <v>0.1</v>
          </cell>
          <cell r="GU234">
            <v>0.5</v>
          </cell>
          <cell r="GV234">
            <v>1.3</v>
          </cell>
          <cell r="GW234">
            <v>3.5</v>
          </cell>
          <cell r="GX234">
            <v>3.2</v>
          </cell>
          <cell r="GY234">
            <v>2.1</v>
          </cell>
          <cell r="GZ234">
            <v>-0.4</v>
          </cell>
          <cell r="HA234">
            <v>0.2</v>
          </cell>
          <cell r="HB234">
            <v>1.7</v>
          </cell>
          <cell r="HC234">
            <v>0.8</v>
          </cell>
          <cell r="HD234">
            <v>0.8</v>
          </cell>
          <cell r="HE234">
            <v>1.5</v>
          </cell>
          <cell r="HF234">
            <v>1.1000000000000001</v>
          </cell>
          <cell r="HG234">
            <v>-0.7</v>
          </cell>
          <cell r="HH234">
            <v>0.6</v>
          </cell>
          <cell r="HI234">
            <v>0.5</v>
          </cell>
          <cell r="HJ234">
            <v>0.4</v>
          </cell>
          <cell r="HK234">
            <v>0.2</v>
          </cell>
          <cell r="HL234">
            <v>7742</v>
          </cell>
          <cell r="HM234">
            <v>1564</v>
          </cell>
          <cell r="HN234">
            <v>9308</v>
          </cell>
          <cell r="HO234">
            <v>4235</v>
          </cell>
          <cell r="HP234">
            <v>5008</v>
          </cell>
          <cell r="HQ234">
            <v>7623</v>
          </cell>
          <cell r="HR234">
            <v>3923</v>
          </cell>
          <cell r="HS234">
            <v>20693</v>
          </cell>
          <cell r="HT234">
            <v>2237</v>
          </cell>
          <cell r="HU234">
            <v>22869</v>
          </cell>
          <cell r="HV234">
            <v>6357</v>
          </cell>
          <cell r="HW234">
            <v>4783</v>
          </cell>
          <cell r="HX234">
            <v>4037</v>
          </cell>
          <cell r="HY234">
            <v>4937</v>
          </cell>
          <cell r="HZ234">
            <v>5492</v>
          </cell>
          <cell r="IA234">
            <v>25617</v>
          </cell>
          <cell r="IB234">
            <v>5604</v>
          </cell>
          <cell r="IC234">
            <v>424</v>
          </cell>
          <cell r="ID234">
            <v>4043</v>
          </cell>
          <cell r="IE234">
            <v>10071</v>
          </cell>
          <cell r="IF234">
            <v>6600</v>
          </cell>
          <cell r="IG234">
            <v>8448</v>
          </cell>
          <cell r="IH234">
            <v>17820</v>
          </cell>
          <cell r="II234">
            <v>32818</v>
          </cell>
          <cell r="IJ234">
            <v>16494</v>
          </cell>
          <cell r="IK234">
            <v>17547</v>
          </cell>
          <cell r="IL234">
            <v>9493</v>
          </cell>
          <cell r="IM234">
            <v>6081</v>
          </cell>
          <cell r="IN234">
            <v>2106</v>
          </cell>
          <cell r="IO234">
            <v>2999</v>
          </cell>
          <cell r="IP234">
            <v>8751</v>
          </cell>
          <cell r="IQ234">
            <v>19935</v>
          </cell>
        </row>
        <row r="235">
          <cell r="B235">
            <v>8710</v>
          </cell>
          <cell r="C235">
            <v>1577</v>
          </cell>
          <cell r="D235">
            <v>10285</v>
          </cell>
          <cell r="E235">
            <v>4213</v>
          </cell>
          <cell r="F235">
            <v>5662</v>
          </cell>
          <cell r="G235">
            <v>7775</v>
          </cell>
          <cell r="H235">
            <v>4044</v>
          </cell>
          <cell r="I235">
            <v>21816</v>
          </cell>
          <cell r="J235">
            <v>2012</v>
          </cell>
          <cell r="K235">
            <v>23822</v>
          </cell>
          <cell r="L235">
            <v>6329</v>
          </cell>
          <cell r="M235">
            <v>4845</v>
          </cell>
          <cell r="N235">
            <v>3975</v>
          </cell>
          <cell r="O235">
            <v>4908</v>
          </cell>
          <cell r="P235">
            <v>5480</v>
          </cell>
          <cell r="Q235">
            <v>25448</v>
          </cell>
          <cell r="R235">
            <v>5682</v>
          </cell>
          <cell r="S235">
            <v>416</v>
          </cell>
          <cell r="T235">
            <v>4136</v>
          </cell>
          <cell r="U235">
            <v>10232</v>
          </cell>
          <cell r="V235">
            <v>6690</v>
          </cell>
          <cell r="W235">
            <v>7912</v>
          </cell>
          <cell r="X235">
            <v>17985</v>
          </cell>
          <cell r="Y235">
            <v>32531</v>
          </cell>
          <cell r="Z235">
            <v>16435</v>
          </cell>
          <cell r="AA235">
            <v>18395</v>
          </cell>
          <cell r="AB235">
            <v>9875</v>
          </cell>
          <cell r="AC235">
            <v>6083</v>
          </cell>
          <cell r="AD235">
            <v>2268</v>
          </cell>
          <cell r="AE235">
            <v>2962</v>
          </cell>
          <cell r="AF235">
            <v>8751</v>
          </cell>
          <cell r="AG235">
            <v>20061</v>
          </cell>
          <cell r="AH235">
            <v>5440</v>
          </cell>
          <cell r="AI235">
            <v>5341</v>
          </cell>
          <cell r="AJ235">
            <v>10831</v>
          </cell>
          <cell r="AK235">
            <v>25177</v>
          </cell>
          <cell r="AL235">
            <v>9998</v>
          </cell>
          <cell r="AM235">
            <v>35172</v>
          </cell>
          <cell r="AN235">
            <v>1694</v>
          </cell>
          <cell r="AO235">
            <v>10647</v>
          </cell>
          <cell r="AP235">
            <v>12341</v>
          </cell>
          <cell r="AQ235">
            <v>6574</v>
          </cell>
          <cell r="AR235">
            <v>20226</v>
          </cell>
          <cell r="AS235">
            <v>26795</v>
          </cell>
          <cell r="AT235">
            <v>13312</v>
          </cell>
          <cell r="AU235">
            <v>22302</v>
          </cell>
          <cell r="AV235">
            <v>20025</v>
          </cell>
          <cell r="AW235">
            <v>27864</v>
          </cell>
          <cell r="AX235">
            <v>3386</v>
          </cell>
          <cell r="AY235">
            <v>7318</v>
          </cell>
          <cell r="AZ235">
            <v>35514</v>
          </cell>
          <cell r="BA235">
            <v>381694</v>
          </cell>
          <cell r="BB235">
            <v>28352</v>
          </cell>
          <cell r="BC235">
            <v>-123</v>
          </cell>
          <cell r="BD235">
            <v>409939</v>
          </cell>
          <cell r="BE235">
            <v>-5.5</v>
          </cell>
          <cell r="BF235">
            <v>0.8</v>
          </cell>
          <cell r="BG235">
            <v>-4.5999999999999996</v>
          </cell>
          <cell r="BH235">
            <v>0.2</v>
          </cell>
          <cell r="BI235">
            <v>5</v>
          </cell>
          <cell r="BJ235">
            <v>3.7</v>
          </cell>
          <cell r="BK235">
            <v>0.1</v>
          </cell>
          <cell r="BL235">
            <v>3</v>
          </cell>
          <cell r="BM235">
            <v>-6.6</v>
          </cell>
          <cell r="BN235">
            <v>2.2000000000000002</v>
          </cell>
          <cell r="BO235">
            <v>-1.1000000000000001</v>
          </cell>
          <cell r="BP235">
            <v>-0.8</v>
          </cell>
          <cell r="BQ235">
            <v>-2.1</v>
          </cell>
          <cell r="BR235">
            <v>-0.3</v>
          </cell>
          <cell r="BS235">
            <v>0.1</v>
          </cell>
          <cell r="BT235">
            <v>-0.9</v>
          </cell>
          <cell r="BU235">
            <v>0.4</v>
          </cell>
          <cell r="BV235">
            <v>3.3</v>
          </cell>
          <cell r="BW235">
            <v>0.9</v>
          </cell>
          <cell r="BX235">
            <v>0.8</v>
          </cell>
          <cell r="BY235">
            <v>1</v>
          </cell>
          <cell r="BZ235">
            <v>-3.6</v>
          </cell>
          <cell r="CA235">
            <v>1.5</v>
          </cell>
          <cell r="CB235">
            <v>0.1</v>
          </cell>
          <cell r="CC235">
            <v>0.8</v>
          </cell>
          <cell r="CD235">
            <v>1.1000000000000001</v>
          </cell>
          <cell r="CE235">
            <v>1</v>
          </cell>
          <cell r="CF235">
            <v>0.8</v>
          </cell>
          <cell r="CG235">
            <v>2.8</v>
          </cell>
          <cell r="CH235">
            <v>-0.4</v>
          </cell>
          <cell r="CI235">
            <v>0.1</v>
          </cell>
          <cell r="CJ235">
            <v>0.5</v>
          </cell>
          <cell r="CK235">
            <v>1.9</v>
          </cell>
          <cell r="CL235">
            <v>1.6</v>
          </cell>
          <cell r="CM235">
            <v>2.1</v>
          </cell>
          <cell r="CN235">
            <v>0.7</v>
          </cell>
          <cell r="CO235">
            <v>0.5</v>
          </cell>
          <cell r="CP235">
            <v>0.7</v>
          </cell>
          <cell r="CQ235">
            <v>1.3</v>
          </cell>
          <cell r="CR235">
            <v>3.4</v>
          </cell>
          <cell r="CS235">
            <v>3.1</v>
          </cell>
          <cell r="CT235">
            <v>0.5</v>
          </cell>
          <cell r="CU235">
            <v>0</v>
          </cell>
          <cell r="CV235">
            <v>0.2</v>
          </cell>
          <cell r="CW235">
            <v>0.4</v>
          </cell>
          <cell r="CX235">
            <v>0.9</v>
          </cell>
          <cell r="CY235">
            <v>0.8</v>
          </cell>
          <cell r="CZ235">
            <v>0.8</v>
          </cell>
          <cell r="DA235">
            <v>1.4</v>
          </cell>
          <cell r="DB235">
            <v>-0.3</v>
          </cell>
          <cell r="DC235">
            <v>0.8</v>
          </cell>
          <cell r="DD235">
            <v>0.6</v>
          </cell>
          <cell r="DE235">
            <v>1</v>
          </cell>
          <cell r="DF235">
            <v>0.6</v>
          </cell>
          <cell r="DG235">
            <v>8648</v>
          </cell>
          <cell r="DH235">
            <v>1571</v>
          </cell>
          <cell r="DI235">
            <v>10218</v>
          </cell>
          <cell r="DJ235">
            <v>4225</v>
          </cell>
          <cell r="DK235">
            <v>5744</v>
          </cell>
          <cell r="DL235">
            <v>7874</v>
          </cell>
          <cell r="DM235">
            <v>4217</v>
          </cell>
          <cell r="DN235">
            <v>22279</v>
          </cell>
          <cell r="DO235">
            <v>1959</v>
          </cell>
          <cell r="DP235">
            <v>24251</v>
          </cell>
          <cell r="DQ235">
            <v>6319</v>
          </cell>
          <cell r="DR235">
            <v>5013</v>
          </cell>
          <cell r="DS235">
            <v>4036</v>
          </cell>
          <cell r="DT235">
            <v>4958</v>
          </cell>
          <cell r="DU235">
            <v>5198</v>
          </cell>
          <cell r="DV235">
            <v>25522</v>
          </cell>
          <cell r="DW235">
            <v>5689</v>
          </cell>
          <cell r="DX235">
            <v>415</v>
          </cell>
          <cell r="DY235">
            <v>4110</v>
          </cell>
          <cell r="DZ235">
            <v>10211</v>
          </cell>
          <cell r="EA235">
            <v>6696</v>
          </cell>
          <cell r="EB235">
            <v>7932</v>
          </cell>
          <cell r="EC235">
            <v>17970</v>
          </cell>
          <cell r="ED235">
            <v>32557</v>
          </cell>
          <cell r="EE235">
            <v>16431</v>
          </cell>
          <cell r="EF235">
            <v>18382</v>
          </cell>
          <cell r="EG235">
            <v>9904</v>
          </cell>
          <cell r="EH235">
            <v>6091</v>
          </cell>
          <cell r="EI235">
            <v>2271</v>
          </cell>
          <cell r="EJ235">
            <v>2929</v>
          </cell>
          <cell r="EK235">
            <v>8752</v>
          </cell>
          <cell r="EL235">
            <v>20041</v>
          </cell>
          <cell r="EM235">
            <v>5453</v>
          </cell>
          <cell r="EN235">
            <v>5341</v>
          </cell>
          <cell r="EO235">
            <v>10763</v>
          </cell>
          <cell r="EP235">
            <v>25167</v>
          </cell>
          <cell r="EQ235">
            <v>9927</v>
          </cell>
          <cell r="ER235">
            <v>35090</v>
          </cell>
          <cell r="ES235">
            <v>1641</v>
          </cell>
          <cell r="ET235">
            <v>10809</v>
          </cell>
          <cell r="EU235">
            <v>12449</v>
          </cell>
          <cell r="EV235">
            <v>6517</v>
          </cell>
          <cell r="EW235">
            <v>20186</v>
          </cell>
          <cell r="EX235">
            <v>26692</v>
          </cell>
          <cell r="EY235">
            <v>13296</v>
          </cell>
          <cell r="EZ235">
            <v>22151</v>
          </cell>
          <cell r="FA235">
            <v>20038</v>
          </cell>
          <cell r="FB235">
            <v>27954</v>
          </cell>
          <cell r="FC235">
            <v>3389</v>
          </cell>
          <cell r="FD235">
            <v>7279</v>
          </cell>
          <cell r="FE235">
            <v>35528</v>
          </cell>
          <cell r="FF235">
            <v>381852</v>
          </cell>
          <cell r="FG235">
            <v>28322</v>
          </cell>
          <cell r="FH235">
            <v>258</v>
          </cell>
          <cell r="FI235">
            <v>410448</v>
          </cell>
          <cell r="FJ235">
            <v>-7.4</v>
          </cell>
          <cell r="FK235">
            <v>0</v>
          </cell>
          <cell r="FL235">
            <v>-6.3</v>
          </cell>
          <cell r="FM235">
            <v>0.6</v>
          </cell>
          <cell r="FN235">
            <v>11.3</v>
          </cell>
          <cell r="FO235">
            <v>5.8</v>
          </cell>
          <cell r="FP235">
            <v>7.8</v>
          </cell>
          <cell r="FQ235">
            <v>7.8</v>
          </cell>
          <cell r="FR235">
            <v>-9.9</v>
          </cell>
          <cell r="FS235">
            <v>6.3</v>
          </cell>
          <cell r="FT235">
            <v>-2.8</v>
          </cell>
          <cell r="FU235">
            <v>4.3</v>
          </cell>
          <cell r="FV235">
            <v>1</v>
          </cell>
          <cell r="FW235">
            <v>2.2000000000000002</v>
          </cell>
          <cell r="FX235">
            <v>-5.5</v>
          </cell>
          <cell r="FY235">
            <v>-0.6</v>
          </cell>
          <cell r="FZ235">
            <v>0.9</v>
          </cell>
          <cell r="GA235">
            <v>3</v>
          </cell>
          <cell r="GB235">
            <v>0.2</v>
          </cell>
          <cell r="GC235">
            <v>0.7</v>
          </cell>
          <cell r="GD235">
            <v>2.5</v>
          </cell>
          <cell r="GE235">
            <v>-4.5</v>
          </cell>
          <cell r="GF235">
            <v>2.4</v>
          </cell>
          <cell r="GG235">
            <v>0.7</v>
          </cell>
          <cell r="GH235">
            <v>0.6</v>
          </cell>
          <cell r="GI235">
            <v>1.1000000000000001</v>
          </cell>
          <cell r="GJ235">
            <v>1.1000000000000001</v>
          </cell>
          <cell r="GK235">
            <v>0.6</v>
          </cell>
          <cell r="GL235">
            <v>3.2</v>
          </cell>
          <cell r="GM235">
            <v>-2.2999999999999998</v>
          </cell>
          <cell r="GN235">
            <v>-1.1000000000000001</v>
          </cell>
          <cell r="GO235">
            <v>-0.3</v>
          </cell>
          <cell r="GP235">
            <v>2.9</v>
          </cell>
          <cell r="GQ235">
            <v>0.8</v>
          </cell>
          <cell r="GR235">
            <v>1.6</v>
          </cell>
          <cell r="GS235">
            <v>0.7</v>
          </cell>
          <cell r="GT235">
            <v>-0.4</v>
          </cell>
          <cell r="GU235">
            <v>0.4</v>
          </cell>
          <cell r="GV235">
            <v>-4.2</v>
          </cell>
          <cell r="GW235">
            <v>5.8</v>
          </cell>
          <cell r="GX235">
            <v>4.3</v>
          </cell>
          <cell r="GY235">
            <v>-1</v>
          </cell>
          <cell r="GZ235">
            <v>-0.3</v>
          </cell>
          <cell r="HA235">
            <v>-0.4</v>
          </cell>
          <cell r="HB235">
            <v>-0.3</v>
          </cell>
          <cell r="HC235">
            <v>-0.1</v>
          </cell>
          <cell r="HD235">
            <v>0.9</v>
          </cell>
          <cell r="HE235">
            <v>1.1000000000000001</v>
          </cell>
          <cell r="HF235">
            <v>1.8</v>
          </cell>
          <cell r="HG235">
            <v>-1.1000000000000001</v>
          </cell>
          <cell r="HH235">
            <v>0.8</v>
          </cell>
          <cell r="HI235">
            <v>0.7</v>
          </cell>
          <cell r="HJ235">
            <v>1</v>
          </cell>
          <cell r="HK235">
            <v>1</v>
          </cell>
          <cell r="HL235">
            <v>5642</v>
          </cell>
          <cell r="HM235">
            <v>1573</v>
          </cell>
          <cell r="HN235">
            <v>7224</v>
          </cell>
          <cell r="HO235">
            <v>4352</v>
          </cell>
          <cell r="HP235">
            <v>5988</v>
          </cell>
          <cell r="HQ235">
            <v>8100</v>
          </cell>
          <cell r="HR235">
            <v>4258</v>
          </cell>
          <cell r="HS235">
            <v>22894</v>
          </cell>
          <cell r="HT235">
            <v>1951</v>
          </cell>
          <cell r="HU235">
            <v>24866</v>
          </cell>
          <cell r="HV235">
            <v>6205</v>
          </cell>
          <cell r="HW235">
            <v>5130</v>
          </cell>
          <cell r="HX235">
            <v>4133</v>
          </cell>
          <cell r="HY235">
            <v>5160</v>
          </cell>
          <cell r="HZ235">
            <v>5464</v>
          </cell>
          <cell r="IA235">
            <v>26086</v>
          </cell>
          <cell r="IB235">
            <v>5820</v>
          </cell>
          <cell r="IC235">
            <v>512</v>
          </cell>
          <cell r="ID235">
            <v>3987</v>
          </cell>
          <cell r="IE235">
            <v>10325</v>
          </cell>
          <cell r="IF235">
            <v>6943</v>
          </cell>
          <cell r="IG235">
            <v>7829</v>
          </cell>
          <cell r="IH235">
            <v>18203</v>
          </cell>
          <cell r="II235">
            <v>32939</v>
          </cell>
          <cell r="IJ235">
            <v>16505</v>
          </cell>
          <cell r="IK235">
            <v>17999</v>
          </cell>
          <cell r="IL235">
            <v>9963</v>
          </cell>
          <cell r="IM235">
            <v>6216</v>
          </cell>
          <cell r="IN235">
            <v>2365</v>
          </cell>
          <cell r="IO235">
            <v>3008</v>
          </cell>
          <cell r="IP235">
            <v>8707</v>
          </cell>
          <cell r="IQ235">
            <v>20293</v>
          </cell>
        </row>
        <row r="236">
          <cell r="B236">
            <v>8296</v>
          </cell>
          <cell r="C236">
            <v>1583</v>
          </cell>
          <cell r="D236">
            <v>9880</v>
          </cell>
          <cell r="E236">
            <v>4258</v>
          </cell>
          <cell r="F236">
            <v>6006</v>
          </cell>
          <cell r="G236">
            <v>8113</v>
          </cell>
          <cell r="H236">
            <v>3969</v>
          </cell>
          <cell r="I236">
            <v>22408</v>
          </cell>
          <cell r="J236">
            <v>1931</v>
          </cell>
          <cell r="K236">
            <v>24340</v>
          </cell>
          <cell r="L236">
            <v>6302</v>
          </cell>
          <cell r="M236">
            <v>4794</v>
          </cell>
          <cell r="N236">
            <v>3852</v>
          </cell>
          <cell r="O236">
            <v>4892</v>
          </cell>
          <cell r="P236">
            <v>5438</v>
          </cell>
          <cell r="Q236">
            <v>25213</v>
          </cell>
          <cell r="R236">
            <v>5686</v>
          </cell>
          <cell r="S236">
            <v>436</v>
          </cell>
          <cell r="T236">
            <v>4172</v>
          </cell>
          <cell r="U236">
            <v>10294</v>
          </cell>
          <cell r="V236">
            <v>6761</v>
          </cell>
          <cell r="W236">
            <v>7676</v>
          </cell>
          <cell r="X236">
            <v>18207</v>
          </cell>
          <cell r="Y236">
            <v>32658</v>
          </cell>
          <cell r="Z236">
            <v>16594</v>
          </cell>
          <cell r="AA236">
            <v>18594</v>
          </cell>
          <cell r="AB236">
            <v>9955</v>
          </cell>
          <cell r="AC236">
            <v>6102</v>
          </cell>
          <cell r="AD236">
            <v>2322</v>
          </cell>
          <cell r="AE236">
            <v>2921</v>
          </cell>
          <cell r="AF236">
            <v>8687</v>
          </cell>
          <cell r="AG236">
            <v>20031</v>
          </cell>
          <cell r="AH236">
            <v>5545</v>
          </cell>
          <cell r="AI236">
            <v>5374</v>
          </cell>
          <cell r="AJ236">
            <v>11002</v>
          </cell>
          <cell r="AK236">
            <v>25394</v>
          </cell>
          <cell r="AL236">
            <v>10138</v>
          </cell>
          <cell r="AM236">
            <v>35531</v>
          </cell>
          <cell r="AN236">
            <v>1732</v>
          </cell>
          <cell r="AO236">
            <v>10864</v>
          </cell>
          <cell r="AP236">
            <v>12595</v>
          </cell>
          <cell r="AQ236">
            <v>6585</v>
          </cell>
          <cell r="AR236">
            <v>20302</v>
          </cell>
          <cell r="AS236">
            <v>26890</v>
          </cell>
          <cell r="AT236">
            <v>13358</v>
          </cell>
          <cell r="AU236">
            <v>22701</v>
          </cell>
          <cell r="AV236">
            <v>20169</v>
          </cell>
          <cell r="AW236">
            <v>28056</v>
          </cell>
          <cell r="AX236">
            <v>3444</v>
          </cell>
          <cell r="AY236">
            <v>7284</v>
          </cell>
          <cell r="AZ236">
            <v>35784</v>
          </cell>
          <cell r="BA236">
            <v>384311</v>
          </cell>
          <cell r="BB236">
            <v>28939</v>
          </cell>
          <cell r="BC236">
            <v>-18</v>
          </cell>
          <cell r="BD236">
            <v>413233</v>
          </cell>
          <cell r="BE236">
            <v>-4.7</v>
          </cell>
          <cell r="BF236">
            <v>0.4</v>
          </cell>
          <cell r="BG236">
            <v>-3.9</v>
          </cell>
          <cell r="BH236">
            <v>1.1000000000000001</v>
          </cell>
          <cell r="BI236">
            <v>6.1</v>
          </cell>
          <cell r="BJ236">
            <v>4.3</v>
          </cell>
          <cell r="BK236">
            <v>-1.8</v>
          </cell>
          <cell r="BL236">
            <v>2.7</v>
          </cell>
          <cell r="BM236">
            <v>-4</v>
          </cell>
          <cell r="BN236">
            <v>2.2000000000000002</v>
          </cell>
          <cell r="BO236">
            <v>-0.4</v>
          </cell>
          <cell r="BP236">
            <v>-1.1000000000000001</v>
          </cell>
          <cell r="BQ236">
            <v>-3.1</v>
          </cell>
          <cell r="BR236">
            <v>-0.3</v>
          </cell>
          <cell r="BS236">
            <v>-0.8</v>
          </cell>
          <cell r="BT236">
            <v>-0.9</v>
          </cell>
          <cell r="BU236">
            <v>0.1</v>
          </cell>
          <cell r="BV236">
            <v>4.7</v>
          </cell>
          <cell r="BW236">
            <v>0.9</v>
          </cell>
          <cell r="BX236">
            <v>0.6</v>
          </cell>
          <cell r="BY236">
            <v>1.1000000000000001</v>
          </cell>
          <cell r="BZ236">
            <v>-3</v>
          </cell>
          <cell r="CA236">
            <v>1.2</v>
          </cell>
          <cell r="CB236">
            <v>0.4</v>
          </cell>
          <cell r="CC236">
            <v>1</v>
          </cell>
          <cell r="CD236">
            <v>1.1000000000000001</v>
          </cell>
          <cell r="CE236">
            <v>0.8</v>
          </cell>
          <cell r="CF236">
            <v>0.3</v>
          </cell>
          <cell r="CG236">
            <v>2.4</v>
          </cell>
          <cell r="CH236">
            <v>-1.4</v>
          </cell>
          <cell r="CI236">
            <v>-0.7</v>
          </cell>
          <cell r="CJ236">
            <v>-0.1</v>
          </cell>
          <cell r="CK236">
            <v>1.9</v>
          </cell>
          <cell r="CL236">
            <v>0.6</v>
          </cell>
          <cell r="CM236">
            <v>1.6</v>
          </cell>
          <cell r="CN236">
            <v>0.9</v>
          </cell>
          <cell r="CO236">
            <v>1.4</v>
          </cell>
          <cell r="CP236">
            <v>1</v>
          </cell>
          <cell r="CQ236">
            <v>2.2999999999999998</v>
          </cell>
          <cell r="CR236">
            <v>2</v>
          </cell>
          <cell r="CS236">
            <v>2.1</v>
          </cell>
          <cell r="CT236">
            <v>0.2</v>
          </cell>
          <cell r="CU236">
            <v>0.4</v>
          </cell>
          <cell r="CV236">
            <v>0.4</v>
          </cell>
          <cell r="CW236">
            <v>0.3</v>
          </cell>
          <cell r="CX236">
            <v>1.8</v>
          </cell>
          <cell r="CY236">
            <v>0.7</v>
          </cell>
          <cell r="CZ236">
            <v>0.7</v>
          </cell>
          <cell r="DA236">
            <v>1.7</v>
          </cell>
          <cell r="DB236">
            <v>-0.5</v>
          </cell>
          <cell r="DC236">
            <v>0.8</v>
          </cell>
          <cell r="DD236">
            <v>0.7</v>
          </cell>
          <cell r="DE236">
            <v>2.1</v>
          </cell>
          <cell r="DF236">
            <v>0.8</v>
          </cell>
          <cell r="DG236">
            <v>8161</v>
          </cell>
          <cell r="DH236">
            <v>1590</v>
          </cell>
          <cell r="DI236">
            <v>9752</v>
          </cell>
          <cell r="DJ236">
            <v>4220</v>
          </cell>
          <cell r="DK236">
            <v>6023</v>
          </cell>
          <cell r="DL236">
            <v>7884</v>
          </cell>
          <cell r="DM236">
            <v>3919</v>
          </cell>
          <cell r="DN236">
            <v>22176</v>
          </cell>
          <cell r="DO236">
            <v>1928</v>
          </cell>
          <cell r="DP236">
            <v>24099</v>
          </cell>
          <cell r="DQ236">
            <v>6203</v>
          </cell>
          <cell r="DR236">
            <v>4724</v>
          </cell>
          <cell r="DS236">
            <v>3868</v>
          </cell>
          <cell r="DT236">
            <v>4867</v>
          </cell>
          <cell r="DU236">
            <v>5452</v>
          </cell>
          <cell r="DV236">
            <v>25118</v>
          </cell>
          <cell r="DW236">
            <v>5705</v>
          </cell>
          <cell r="DX236">
            <v>435</v>
          </cell>
          <cell r="DY236">
            <v>4208</v>
          </cell>
          <cell r="DZ236">
            <v>10347</v>
          </cell>
          <cell r="EA236">
            <v>6765</v>
          </cell>
          <cell r="EB236">
            <v>7630</v>
          </cell>
          <cell r="EC236">
            <v>18367</v>
          </cell>
          <cell r="ED236">
            <v>32764</v>
          </cell>
          <cell r="EE236">
            <v>16611</v>
          </cell>
          <cell r="EF236">
            <v>18586</v>
          </cell>
          <cell r="EG236">
            <v>9897</v>
          </cell>
          <cell r="EH236">
            <v>6093</v>
          </cell>
          <cell r="EI236">
            <v>2317</v>
          </cell>
          <cell r="EJ236">
            <v>2928</v>
          </cell>
          <cell r="EK236">
            <v>8677</v>
          </cell>
          <cell r="EL236">
            <v>20014</v>
          </cell>
          <cell r="EM236">
            <v>5542</v>
          </cell>
          <cell r="EN236">
            <v>5529</v>
          </cell>
          <cell r="EO236">
            <v>11084</v>
          </cell>
          <cell r="EP236">
            <v>25367</v>
          </cell>
          <cell r="EQ236">
            <v>10149</v>
          </cell>
          <cell r="ER236">
            <v>35515</v>
          </cell>
          <cell r="ES236">
            <v>1708</v>
          </cell>
          <cell r="ET236">
            <v>10926</v>
          </cell>
          <cell r="EU236">
            <v>12634</v>
          </cell>
          <cell r="EV236">
            <v>6628</v>
          </cell>
          <cell r="EW236">
            <v>20206</v>
          </cell>
          <cell r="EX236">
            <v>26844</v>
          </cell>
          <cell r="EY236">
            <v>13318</v>
          </cell>
          <cell r="EZ236">
            <v>22616</v>
          </cell>
          <cell r="FA236">
            <v>20168</v>
          </cell>
          <cell r="FB236">
            <v>28064</v>
          </cell>
          <cell r="FC236">
            <v>3456</v>
          </cell>
          <cell r="FD236">
            <v>7315</v>
          </cell>
          <cell r="FE236">
            <v>35788</v>
          </cell>
          <cell r="FF236">
            <v>383796</v>
          </cell>
          <cell r="FG236">
            <v>28880</v>
          </cell>
          <cell r="FH236">
            <v>-182</v>
          </cell>
          <cell r="FI236">
            <v>412493</v>
          </cell>
          <cell r="FJ236">
            <v>-5.6</v>
          </cell>
          <cell r="FK236">
            <v>1.2</v>
          </cell>
          <cell r="FL236">
            <v>-4.5999999999999996</v>
          </cell>
          <cell r="FM236">
            <v>-0.1</v>
          </cell>
          <cell r="FN236">
            <v>4.9000000000000004</v>
          </cell>
          <cell r="FO236">
            <v>0.1</v>
          </cell>
          <cell r="FP236">
            <v>-7.1</v>
          </cell>
          <cell r="FQ236">
            <v>-0.5</v>
          </cell>
          <cell r="FR236">
            <v>-1.6</v>
          </cell>
          <cell r="FS236">
            <v>-0.6</v>
          </cell>
          <cell r="FT236">
            <v>-1.8</v>
          </cell>
          <cell r="FU236">
            <v>-5.8</v>
          </cell>
          <cell r="FV236">
            <v>-4.2</v>
          </cell>
          <cell r="FW236">
            <v>-1.8</v>
          </cell>
          <cell r="FX236">
            <v>4.9000000000000004</v>
          </cell>
          <cell r="FY236">
            <v>-1.6</v>
          </cell>
          <cell r="FZ236">
            <v>0.3</v>
          </cell>
          <cell r="GA236">
            <v>4.8</v>
          </cell>
          <cell r="GB236">
            <v>2.4</v>
          </cell>
          <cell r="GC236">
            <v>1.3</v>
          </cell>
          <cell r="GD236">
            <v>1</v>
          </cell>
          <cell r="GE236">
            <v>-3.8</v>
          </cell>
          <cell r="GF236">
            <v>2.2000000000000002</v>
          </cell>
          <cell r="GG236">
            <v>0.6</v>
          </cell>
          <cell r="GH236">
            <v>1.1000000000000001</v>
          </cell>
          <cell r="GI236">
            <v>1.1000000000000001</v>
          </cell>
          <cell r="GJ236">
            <v>-0.1</v>
          </cell>
          <cell r="GK236">
            <v>0</v>
          </cell>
          <cell r="GL236">
            <v>2</v>
          </cell>
          <cell r="GM236">
            <v>0</v>
          </cell>
          <cell r="GN236">
            <v>-0.9</v>
          </cell>
          <cell r="GO236">
            <v>-0.1</v>
          </cell>
          <cell r="GP236">
            <v>1.6</v>
          </cell>
          <cell r="GQ236">
            <v>3.5</v>
          </cell>
          <cell r="GR236">
            <v>3</v>
          </cell>
          <cell r="GS236">
            <v>0.8</v>
          </cell>
          <cell r="GT236">
            <v>2.2000000000000002</v>
          </cell>
          <cell r="GU236">
            <v>1.2</v>
          </cell>
          <cell r="GV236">
            <v>4.0999999999999996</v>
          </cell>
          <cell r="GW236">
            <v>1.1000000000000001</v>
          </cell>
          <cell r="GX236">
            <v>1.5</v>
          </cell>
          <cell r="GY236">
            <v>1.7</v>
          </cell>
          <cell r="GZ236">
            <v>0.1</v>
          </cell>
          <cell r="HA236">
            <v>0.6</v>
          </cell>
          <cell r="HB236">
            <v>0.2</v>
          </cell>
          <cell r="HC236">
            <v>2.1</v>
          </cell>
          <cell r="HD236">
            <v>0.6</v>
          </cell>
          <cell r="HE236">
            <v>0.4</v>
          </cell>
          <cell r="HF236">
            <v>2</v>
          </cell>
          <cell r="HG236">
            <v>0.5</v>
          </cell>
          <cell r="HH236">
            <v>0.7</v>
          </cell>
          <cell r="HI236">
            <v>0.5</v>
          </cell>
          <cell r="HJ236">
            <v>2</v>
          </cell>
          <cell r="HK236">
            <v>0.5</v>
          </cell>
          <cell r="HL236">
            <v>13064</v>
          </cell>
          <cell r="HM236">
            <v>1592</v>
          </cell>
          <cell r="HN236">
            <v>14642</v>
          </cell>
          <cell r="HO236">
            <v>4225</v>
          </cell>
          <cell r="HP236">
            <v>6133</v>
          </cell>
          <cell r="HQ236">
            <v>8021</v>
          </cell>
          <cell r="HR236">
            <v>4056</v>
          </cell>
          <cell r="HS236">
            <v>22633</v>
          </cell>
          <cell r="HT236">
            <v>1955</v>
          </cell>
          <cell r="HU236">
            <v>24584</v>
          </cell>
          <cell r="HV236">
            <v>6703</v>
          </cell>
          <cell r="HW236">
            <v>4770</v>
          </cell>
          <cell r="HX236">
            <v>3995</v>
          </cell>
          <cell r="HY236">
            <v>4994</v>
          </cell>
          <cell r="HZ236">
            <v>5698</v>
          </cell>
          <cell r="IA236">
            <v>26172</v>
          </cell>
          <cell r="IB236">
            <v>5552</v>
          </cell>
          <cell r="IC236">
            <v>387</v>
          </cell>
          <cell r="ID236">
            <v>4301</v>
          </cell>
          <cell r="IE236">
            <v>10237</v>
          </cell>
          <cell r="IF236">
            <v>7052</v>
          </cell>
          <cell r="IG236">
            <v>7805</v>
          </cell>
          <cell r="IH236">
            <v>19365</v>
          </cell>
          <cell r="II236">
            <v>34238</v>
          </cell>
          <cell r="IJ236">
            <v>17236</v>
          </cell>
          <cell r="IK236">
            <v>20339</v>
          </cell>
          <cell r="IL236">
            <v>10356</v>
          </cell>
          <cell r="IM236">
            <v>6281</v>
          </cell>
          <cell r="IN236">
            <v>2389</v>
          </cell>
          <cell r="IO236">
            <v>2976</v>
          </cell>
          <cell r="IP236">
            <v>9083</v>
          </cell>
          <cell r="IQ236">
            <v>20731</v>
          </cell>
        </row>
        <row r="237">
          <cell r="B237">
            <v>8355</v>
          </cell>
          <cell r="C237">
            <v>1599</v>
          </cell>
          <cell r="D237">
            <v>9955</v>
          </cell>
          <cell r="E237">
            <v>4330</v>
          </cell>
          <cell r="F237">
            <v>6208</v>
          </cell>
          <cell r="G237">
            <v>8387</v>
          </cell>
          <cell r="H237">
            <v>3832</v>
          </cell>
          <cell r="I237">
            <v>22689</v>
          </cell>
          <cell r="J237">
            <v>1884</v>
          </cell>
          <cell r="K237">
            <v>24572</v>
          </cell>
          <cell r="L237">
            <v>6337</v>
          </cell>
          <cell r="M237">
            <v>4736</v>
          </cell>
          <cell r="N237">
            <v>3802</v>
          </cell>
          <cell r="O237">
            <v>4810</v>
          </cell>
          <cell r="P237">
            <v>5387</v>
          </cell>
          <cell r="Q237">
            <v>25058</v>
          </cell>
          <cell r="R237">
            <v>5684</v>
          </cell>
          <cell r="S237">
            <v>451</v>
          </cell>
          <cell r="T237">
            <v>4171</v>
          </cell>
          <cell r="U237">
            <v>10307</v>
          </cell>
          <cell r="V237">
            <v>6791</v>
          </cell>
          <cell r="W237">
            <v>7382</v>
          </cell>
          <cell r="X237">
            <v>18190</v>
          </cell>
          <cell r="Y237">
            <v>32474</v>
          </cell>
          <cell r="Z237">
            <v>16821</v>
          </cell>
          <cell r="AA237">
            <v>18728</v>
          </cell>
          <cell r="AB237">
            <v>10071</v>
          </cell>
          <cell r="AC237">
            <v>6079</v>
          </cell>
          <cell r="AD237">
            <v>2348</v>
          </cell>
          <cell r="AE237">
            <v>2907</v>
          </cell>
          <cell r="AF237">
            <v>8660</v>
          </cell>
          <cell r="AG237">
            <v>19995</v>
          </cell>
          <cell r="AH237">
            <v>5676</v>
          </cell>
          <cell r="AI237">
            <v>5365</v>
          </cell>
          <cell r="AJ237">
            <v>11109</v>
          </cell>
          <cell r="AK237">
            <v>25631</v>
          </cell>
          <cell r="AL237">
            <v>10309</v>
          </cell>
          <cell r="AM237">
            <v>35942</v>
          </cell>
          <cell r="AN237">
            <v>1762</v>
          </cell>
          <cell r="AO237">
            <v>10946</v>
          </cell>
          <cell r="AP237">
            <v>12707</v>
          </cell>
          <cell r="AQ237">
            <v>6585</v>
          </cell>
          <cell r="AR237">
            <v>20630</v>
          </cell>
          <cell r="AS237">
            <v>27218</v>
          </cell>
          <cell r="AT237">
            <v>13437</v>
          </cell>
          <cell r="AU237">
            <v>23002</v>
          </cell>
          <cell r="AV237">
            <v>20285</v>
          </cell>
          <cell r="AW237">
            <v>28345</v>
          </cell>
          <cell r="AX237">
            <v>3478</v>
          </cell>
          <cell r="AY237">
            <v>7263</v>
          </cell>
          <cell r="AZ237">
            <v>36031</v>
          </cell>
          <cell r="BA237">
            <v>386923</v>
          </cell>
          <cell r="BB237">
            <v>29521</v>
          </cell>
          <cell r="BC237">
            <v>10</v>
          </cell>
          <cell r="BD237">
            <v>416447</v>
          </cell>
          <cell r="BE237">
            <v>0.7</v>
          </cell>
          <cell r="BF237">
            <v>1</v>
          </cell>
          <cell r="BG237">
            <v>0.8</v>
          </cell>
          <cell r="BH237">
            <v>1.7</v>
          </cell>
          <cell r="BI237">
            <v>3.4</v>
          </cell>
          <cell r="BJ237">
            <v>3.4</v>
          </cell>
          <cell r="BK237">
            <v>-3.5</v>
          </cell>
          <cell r="BL237">
            <v>1.3</v>
          </cell>
          <cell r="BM237">
            <v>-2.4</v>
          </cell>
          <cell r="BN237">
            <v>1</v>
          </cell>
          <cell r="BO237">
            <v>0.6</v>
          </cell>
          <cell r="BP237">
            <v>-1.2</v>
          </cell>
          <cell r="BQ237">
            <v>-1.3</v>
          </cell>
          <cell r="BR237">
            <v>-1.7</v>
          </cell>
          <cell r="BS237">
            <v>-0.9</v>
          </cell>
          <cell r="BT237">
            <v>-0.6</v>
          </cell>
          <cell r="BU237">
            <v>0</v>
          </cell>
          <cell r="BV237">
            <v>3.5</v>
          </cell>
          <cell r="BW237">
            <v>0</v>
          </cell>
          <cell r="BX237">
            <v>0.1</v>
          </cell>
          <cell r="BY237">
            <v>0.4</v>
          </cell>
          <cell r="BZ237">
            <v>-3.8</v>
          </cell>
          <cell r="CA237">
            <v>-0.1</v>
          </cell>
          <cell r="CB237">
            <v>-0.6</v>
          </cell>
          <cell r="CC237">
            <v>1.4</v>
          </cell>
          <cell r="CD237">
            <v>0.7</v>
          </cell>
          <cell r="CE237">
            <v>1.2</v>
          </cell>
          <cell r="CF237">
            <v>-0.4</v>
          </cell>
          <cell r="CG237">
            <v>1.1000000000000001</v>
          </cell>
          <cell r="CH237">
            <v>-0.5</v>
          </cell>
          <cell r="CI237">
            <v>-0.3</v>
          </cell>
          <cell r="CJ237">
            <v>-0.2</v>
          </cell>
          <cell r="CK237">
            <v>2.4</v>
          </cell>
          <cell r="CL237">
            <v>-0.2</v>
          </cell>
          <cell r="CM237">
            <v>1</v>
          </cell>
          <cell r="CN237">
            <v>0.9</v>
          </cell>
          <cell r="CO237">
            <v>1.7</v>
          </cell>
          <cell r="CP237">
            <v>1.2</v>
          </cell>
          <cell r="CQ237">
            <v>1.7</v>
          </cell>
          <cell r="CR237">
            <v>0.7</v>
          </cell>
          <cell r="CS237">
            <v>0.9</v>
          </cell>
          <cell r="CT237">
            <v>0</v>
          </cell>
          <cell r="CU237">
            <v>1.6</v>
          </cell>
          <cell r="CV237">
            <v>1.2</v>
          </cell>
          <cell r="CW237">
            <v>0.6</v>
          </cell>
          <cell r="CX237">
            <v>1.3</v>
          </cell>
          <cell r="CY237">
            <v>0.6</v>
          </cell>
          <cell r="CZ237">
            <v>1</v>
          </cell>
          <cell r="DA237">
            <v>1</v>
          </cell>
          <cell r="DB237">
            <v>-0.3</v>
          </cell>
          <cell r="DC237">
            <v>0.7</v>
          </cell>
          <cell r="DD237">
            <v>0.7</v>
          </cell>
          <cell r="DE237">
            <v>2</v>
          </cell>
          <cell r="DF237">
            <v>0.8</v>
          </cell>
          <cell r="DG237">
            <v>8355</v>
          </cell>
          <cell r="DH237">
            <v>1603</v>
          </cell>
          <cell r="DI237">
            <v>9959</v>
          </cell>
          <cell r="DJ237">
            <v>4340</v>
          </cell>
          <cell r="DK237">
            <v>6320</v>
          </cell>
          <cell r="DL237">
            <v>8681</v>
          </cell>
          <cell r="DM237">
            <v>3801</v>
          </cell>
          <cell r="DN237">
            <v>22980</v>
          </cell>
          <cell r="DO237">
            <v>1910</v>
          </cell>
          <cell r="DP237">
            <v>24886</v>
          </cell>
          <cell r="DQ237">
            <v>6410</v>
          </cell>
          <cell r="DR237">
            <v>4654</v>
          </cell>
          <cell r="DS237">
            <v>3693</v>
          </cell>
          <cell r="DT237">
            <v>4860</v>
          </cell>
          <cell r="DU237">
            <v>5414</v>
          </cell>
          <cell r="DV237">
            <v>25031</v>
          </cell>
          <cell r="DW237">
            <v>5659</v>
          </cell>
          <cell r="DX237">
            <v>459</v>
          </cell>
          <cell r="DY237">
            <v>4154</v>
          </cell>
          <cell r="DZ237">
            <v>10274</v>
          </cell>
          <cell r="EA237">
            <v>6865</v>
          </cell>
          <cell r="EB237">
            <v>7373</v>
          </cell>
          <cell r="EC237">
            <v>18175</v>
          </cell>
          <cell r="ED237">
            <v>32435</v>
          </cell>
          <cell r="EE237">
            <v>16745</v>
          </cell>
          <cell r="EF237">
            <v>18765</v>
          </cell>
          <cell r="EG237">
            <v>10081</v>
          </cell>
          <cell r="EH237">
            <v>6122</v>
          </cell>
          <cell r="EI237">
            <v>2368</v>
          </cell>
          <cell r="EJ237">
            <v>2906</v>
          </cell>
          <cell r="EK237">
            <v>8577</v>
          </cell>
          <cell r="EL237">
            <v>19972</v>
          </cell>
          <cell r="EM237">
            <v>5682</v>
          </cell>
          <cell r="EN237">
            <v>5407</v>
          </cell>
          <cell r="EO237">
            <v>11101</v>
          </cell>
          <cell r="EP237">
            <v>25652</v>
          </cell>
          <cell r="EQ237">
            <v>10327</v>
          </cell>
          <cell r="ER237">
            <v>35981</v>
          </cell>
          <cell r="ES237">
            <v>1850</v>
          </cell>
          <cell r="ET237">
            <v>10685</v>
          </cell>
          <cell r="EU237">
            <v>12534</v>
          </cell>
          <cell r="EV237">
            <v>6593</v>
          </cell>
          <cell r="EW237">
            <v>20562</v>
          </cell>
          <cell r="EX237">
            <v>27162</v>
          </cell>
          <cell r="EY237">
            <v>13400</v>
          </cell>
          <cell r="EZ237">
            <v>23308</v>
          </cell>
          <cell r="FA237">
            <v>20284</v>
          </cell>
          <cell r="FB237">
            <v>28178</v>
          </cell>
          <cell r="FC237">
            <v>3473</v>
          </cell>
          <cell r="FD237">
            <v>7183</v>
          </cell>
          <cell r="FE237">
            <v>36031</v>
          </cell>
          <cell r="FF237">
            <v>387106</v>
          </cell>
          <cell r="FG237">
            <v>29484</v>
          </cell>
          <cell r="FH237">
            <v>156</v>
          </cell>
          <cell r="FI237">
            <v>416739</v>
          </cell>
          <cell r="FJ237">
            <v>2.4</v>
          </cell>
          <cell r="FK237">
            <v>0.8</v>
          </cell>
          <cell r="FL237">
            <v>2.1</v>
          </cell>
          <cell r="FM237">
            <v>2.8</v>
          </cell>
          <cell r="FN237">
            <v>4.9000000000000004</v>
          </cell>
          <cell r="FO237">
            <v>10.1</v>
          </cell>
          <cell r="FP237">
            <v>-3</v>
          </cell>
          <cell r="FQ237">
            <v>3.6</v>
          </cell>
          <cell r="FR237">
            <v>-0.9</v>
          </cell>
          <cell r="FS237">
            <v>3.3</v>
          </cell>
          <cell r="FT237">
            <v>3.3</v>
          </cell>
          <cell r="FU237">
            <v>-1.5</v>
          </cell>
          <cell r="FV237">
            <v>-4.5</v>
          </cell>
          <cell r="FW237">
            <v>-0.2</v>
          </cell>
          <cell r="FX237">
            <v>-0.7</v>
          </cell>
          <cell r="FY237">
            <v>-0.3</v>
          </cell>
          <cell r="FZ237">
            <v>-0.8</v>
          </cell>
          <cell r="GA237">
            <v>5.7</v>
          </cell>
          <cell r="GB237">
            <v>-1.3</v>
          </cell>
          <cell r="GC237">
            <v>-0.7</v>
          </cell>
          <cell r="GD237">
            <v>1.5</v>
          </cell>
          <cell r="GE237">
            <v>-3.4</v>
          </cell>
          <cell r="GF237">
            <v>-1</v>
          </cell>
          <cell r="GG237">
            <v>-1</v>
          </cell>
          <cell r="GH237">
            <v>0.8</v>
          </cell>
          <cell r="GI237">
            <v>1</v>
          </cell>
          <cell r="GJ237">
            <v>1.9</v>
          </cell>
          <cell r="GK237">
            <v>0.5</v>
          </cell>
          <cell r="GL237">
            <v>2.2000000000000002</v>
          </cell>
          <cell r="GM237">
            <v>-0.8</v>
          </cell>
          <cell r="GN237">
            <v>-1.2</v>
          </cell>
          <cell r="GO237">
            <v>-0.2</v>
          </cell>
          <cell r="GP237">
            <v>2.5</v>
          </cell>
          <cell r="GQ237">
            <v>-2.2000000000000002</v>
          </cell>
          <cell r="GR237">
            <v>0.2</v>
          </cell>
          <cell r="GS237">
            <v>1.1000000000000001</v>
          </cell>
          <cell r="GT237">
            <v>1.8</v>
          </cell>
          <cell r="GU237">
            <v>1.3</v>
          </cell>
          <cell r="GV237">
            <v>8.3000000000000007</v>
          </cell>
          <cell r="GW237">
            <v>-2.2000000000000002</v>
          </cell>
          <cell r="GX237">
            <v>-0.8</v>
          </cell>
          <cell r="GY237">
            <v>-0.5</v>
          </cell>
          <cell r="GZ237">
            <v>1.8</v>
          </cell>
          <cell r="HA237">
            <v>1.2</v>
          </cell>
          <cell r="HB237">
            <v>0.6</v>
          </cell>
          <cell r="HC237">
            <v>3.1</v>
          </cell>
          <cell r="HD237">
            <v>0.6</v>
          </cell>
          <cell r="HE237">
            <v>0.4</v>
          </cell>
          <cell r="HF237">
            <v>0.5</v>
          </cell>
          <cell r="HG237">
            <v>-1.8</v>
          </cell>
          <cell r="HH237">
            <v>0.7</v>
          </cell>
          <cell r="HI237">
            <v>0.9</v>
          </cell>
          <cell r="HJ237">
            <v>2.1</v>
          </cell>
          <cell r="HK237">
            <v>1</v>
          </cell>
          <cell r="HL237">
            <v>7793</v>
          </cell>
          <cell r="HM237">
            <v>1604</v>
          </cell>
          <cell r="HN237">
            <v>9399</v>
          </cell>
          <cell r="HO237">
            <v>4190</v>
          </cell>
          <cell r="HP237">
            <v>6170</v>
          </cell>
          <cell r="HQ237">
            <v>8116</v>
          </cell>
          <cell r="HR237">
            <v>3607</v>
          </cell>
          <cell r="HS237">
            <v>21975</v>
          </cell>
          <cell r="HT237">
            <v>1837</v>
          </cell>
          <cell r="HU237">
            <v>23807</v>
          </cell>
          <cell r="HV237">
            <v>6146</v>
          </cell>
          <cell r="HW237">
            <v>4512</v>
          </cell>
          <cell r="HX237">
            <v>3422</v>
          </cell>
          <cell r="HY237">
            <v>4454</v>
          </cell>
          <cell r="HZ237">
            <v>4914</v>
          </cell>
          <cell r="IA237">
            <v>23441</v>
          </cell>
          <cell r="IB237">
            <v>5755</v>
          </cell>
          <cell r="IC237">
            <v>384</v>
          </cell>
          <cell r="ID237">
            <v>4252</v>
          </cell>
          <cell r="IE237">
            <v>10388</v>
          </cell>
          <cell r="IF237">
            <v>6249</v>
          </cell>
          <cell r="IG237">
            <v>6965</v>
          </cell>
          <cell r="IH237">
            <v>16644</v>
          </cell>
          <cell r="II237">
            <v>29871</v>
          </cell>
          <cell r="IJ237">
            <v>15873</v>
          </cell>
          <cell r="IK237">
            <v>18086</v>
          </cell>
          <cell r="IL237">
            <v>9874</v>
          </cell>
          <cell r="IM237">
            <v>5798</v>
          </cell>
          <cell r="IN237">
            <v>2305</v>
          </cell>
          <cell r="IO237">
            <v>2784</v>
          </cell>
          <cell r="IP237">
            <v>8291</v>
          </cell>
          <cell r="IQ237">
            <v>19177</v>
          </cell>
        </row>
        <row r="238">
          <cell r="B238">
            <v>8876</v>
          </cell>
          <cell r="C238">
            <v>1634</v>
          </cell>
          <cell r="D238">
            <v>10509</v>
          </cell>
          <cell r="E238">
            <v>4398</v>
          </cell>
          <cell r="F238">
            <v>6261</v>
          </cell>
          <cell r="G238">
            <v>8535</v>
          </cell>
          <cell r="H238">
            <v>3719</v>
          </cell>
          <cell r="I238">
            <v>22783</v>
          </cell>
          <cell r="J238">
            <v>1814</v>
          </cell>
          <cell r="K238">
            <v>24593</v>
          </cell>
          <cell r="L238">
            <v>6458</v>
          </cell>
          <cell r="M238">
            <v>4691</v>
          </cell>
          <cell r="N238">
            <v>3822</v>
          </cell>
          <cell r="O238">
            <v>4654</v>
          </cell>
          <cell r="P238">
            <v>5299</v>
          </cell>
          <cell r="Q238">
            <v>24954</v>
          </cell>
          <cell r="R238">
            <v>5677</v>
          </cell>
          <cell r="S238">
            <v>456</v>
          </cell>
          <cell r="T238">
            <v>4141</v>
          </cell>
          <cell r="U238">
            <v>10275</v>
          </cell>
          <cell r="V238">
            <v>6782</v>
          </cell>
          <cell r="W238">
            <v>7067</v>
          </cell>
          <cell r="X238">
            <v>17879</v>
          </cell>
          <cell r="Y238">
            <v>31879</v>
          </cell>
          <cell r="Z238">
            <v>17132</v>
          </cell>
          <cell r="AA238">
            <v>18775</v>
          </cell>
          <cell r="AB238">
            <v>10149</v>
          </cell>
          <cell r="AC238">
            <v>6057</v>
          </cell>
          <cell r="AD238">
            <v>2347</v>
          </cell>
          <cell r="AE238">
            <v>2910</v>
          </cell>
          <cell r="AF238">
            <v>8717</v>
          </cell>
          <cell r="AG238">
            <v>20033</v>
          </cell>
          <cell r="AH238">
            <v>5829</v>
          </cell>
          <cell r="AI238">
            <v>5303</v>
          </cell>
          <cell r="AJ238">
            <v>11152</v>
          </cell>
          <cell r="AK238">
            <v>25855</v>
          </cell>
          <cell r="AL238">
            <v>10428</v>
          </cell>
          <cell r="AM238">
            <v>36285</v>
          </cell>
          <cell r="AN238">
            <v>1770</v>
          </cell>
          <cell r="AO238">
            <v>10958</v>
          </cell>
          <cell r="AP238">
            <v>12729</v>
          </cell>
          <cell r="AQ238">
            <v>6667</v>
          </cell>
          <cell r="AR238">
            <v>20992</v>
          </cell>
          <cell r="AS238">
            <v>27659</v>
          </cell>
          <cell r="AT238">
            <v>13454</v>
          </cell>
          <cell r="AU238">
            <v>23117</v>
          </cell>
          <cell r="AV238">
            <v>20378</v>
          </cell>
          <cell r="AW238">
            <v>28809</v>
          </cell>
          <cell r="AX238">
            <v>3491</v>
          </cell>
          <cell r="AY238">
            <v>7248</v>
          </cell>
          <cell r="AZ238">
            <v>36253</v>
          </cell>
          <cell r="BA238">
            <v>389046</v>
          </cell>
          <cell r="BB238">
            <v>29796</v>
          </cell>
          <cell r="BC238">
            <v>-88</v>
          </cell>
          <cell r="BD238">
            <v>418748</v>
          </cell>
          <cell r="BE238">
            <v>6.2</v>
          </cell>
          <cell r="BF238">
            <v>2.1</v>
          </cell>
          <cell r="BG238">
            <v>5.6</v>
          </cell>
          <cell r="BH238">
            <v>1.6</v>
          </cell>
          <cell r="BI238">
            <v>0.9</v>
          </cell>
          <cell r="BJ238">
            <v>1.8</v>
          </cell>
          <cell r="BK238">
            <v>-2.9</v>
          </cell>
          <cell r="BL238">
            <v>0.4</v>
          </cell>
          <cell r="BM238">
            <v>-3.7</v>
          </cell>
          <cell r="BN238">
            <v>0.1</v>
          </cell>
          <cell r="BO238">
            <v>1.9</v>
          </cell>
          <cell r="BP238">
            <v>-1</v>
          </cell>
          <cell r="BQ238">
            <v>0.5</v>
          </cell>
          <cell r="BR238">
            <v>-3.2</v>
          </cell>
          <cell r="BS238">
            <v>-1.6</v>
          </cell>
          <cell r="BT238">
            <v>-0.4</v>
          </cell>
          <cell r="BU238">
            <v>-0.1</v>
          </cell>
          <cell r="BV238">
            <v>1</v>
          </cell>
          <cell r="BW238">
            <v>-0.7</v>
          </cell>
          <cell r="BX238">
            <v>-0.3</v>
          </cell>
          <cell r="BY238">
            <v>-0.1</v>
          </cell>
          <cell r="BZ238">
            <v>-4.3</v>
          </cell>
          <cell r="CA238">
            <v>-1.7</v>
          </cell>
          <cell r="CB238">
            <v>-1.8</v>
          </cell>
          <cell r="CC238">
            <v>1.8</v>
          </cell>
          <cell r="CD238">
            <v>0.3</v>
          </cell>
          <cell r="CE238">
            <v>0.8</v>
          </cell>
          <cell r="CF238">
            <v>-0.4</v>
          </cell>
          <cell r="CG238">
            <v>0</v>
          </cell>
          <cell r="CH238">
            <v>0.1</v>
          </cell>
          <cell r="CI238">
            <v>0.7</v>
          </cell>
          <cell r="CJ238">
            <v>0.2</v>
          </cell>
          <cell r="CK238">
            <v>2.7</v>
          </cell>
          <cell r="CL238">
            <v>-1.2</v>
          </cell>
          <cell r="CM238">
            <v>0.4</v>
          </cell>
          <cell r="CN238">
            <v>0.9</v>
          </cell>
          <cell r="CO238">
            <v>1.2</v>
          </cell>
          <cell r="CP238">
            <v>1</v>
          </cell>
          <cell r="CQ238">
            <v>0.5</v>
          </cell>
          <cell r="CR238">
            <v>0.1</v>
          </cell>
          <cell r="CS238">
            <v>0.2</v>
          </cell>
          <cell r="CT238">
            <v>1.2</v>
          </cell>
          <cell r="CU238">
            <v>1.8</v>
          </cell>
          <cell r="CV238">
            <v>1.6</v>
          </cell>
          <cell r="CW238">
            <v>0.1</v>
          </cell>
          <cell r="CX238">
            <v>0.5</v>
          </cell>
          <cell r="CY238">
            <v>0.5</v>
          </cell>
          <cell r="CZ238">
            <v>1.6</v>
          </cell>
          <cell r="DA238">
            <v>0.4</v>
          </cell>
          <cell r="DB238">
            <v>-0.2</v>
          </cell>
          <cell r="DC238">
            <v>0.6</v>
          </cell>
          <cell r="DD238">
            <v>0.5</v>
          </cell>
          <cell r="DE238">
            <v>0.9</v>
          </cell>
          <cell r="DF238">
            <v>0.6</v>
          </cell>
          <cell r="DG238">
            <v>8809</v>
          </cell>
          <cell r="DH238">
            <v>1601</v>
          </cell>
          <cell r="DI238">
            <v>10410</v>
          </cell>
          <cell r="DJ238">
            <v>4438</v>
          </cell>
          <cell r="DK238">
            <v>6178</v>
          </cell>
          <cell r="DL238">
            <v>8435</v>
          </cell>
          <cell r="DM238">
            <v>3734</v>
          </cell>
          <cell r="DN238">
            <v>22597</v>
          </cell>
          <cell r="DO238">
            <v>1825</v>
          </cell>
          <cell r="DP238">
            <v>24419</v>
          </cell>
          <cell r="DQ238">
            <v>6460</v>
          </cell>
          <cell r="DR238">
            <v>4806</v>
          </cell>
          <cell r="DS238">
            <v>3851</v>
          </cell>
          <cell r="DT238">
            <v>4633</v>
          </cell>
          <cell r="DU238">
            <v>5277</v>
          </cell>
          <cell r="DV238">
            <v>25025</v>
          </cell>
          <cell r="DW238">
            <v>5689</v>
          </cell>
          <cell r="DX238">
            <v>449</v>
          </cell>
          <cell r="DY238">
            <v>4175</v>
          </cell>
          <cell r="DZ238">
            <v>10314</v>
          </cell>
          <cell r="EA238">
            <v>7044</v>
          </cell>
          <cell r="EB238">
            <v>7231</v>
          </cell>
          <cell r="EC238">
            <v>17855</v>
          </cell>
          <cell r="ED238">
            <v>32146</v>
          </cell>
          <cell r="EE238">
            <v>17184</v>
          </cell>
          <cell r="EF238">
            <v>18808</v>
          </cell>
          <cell r="EG238">
            <v>10158</v>
          </cell>
          <cell r="EH238">
            <v>6010</v>
          </cell>
          <cell r="EI238">
            <v>2336</v>
          </cell>
          <cell r="EJ238">
            <v>2902</v>
          </cell>
          <cell r="EK238">
            <v>8803</v>
          </cell>
          <cell r="EL238">
            <v>20054</v>
          </cell>
          <cell r="EM238">
            <v>5786</v>
          </cell>
          <cell r="EN238">
            <v>5336</v>
          </cell>
          <cell r="EO238">
            <v>11129</v>
          </cell>
          <cell r="EP238">
            <v>25895</v>
          </cell>
          <cell r="EQ238">
            <v>10482</v>
          </cell>
          <cell r="ER238">
            <v>36380</v>
          </cell>
          <cell r="ES238">
            <v>1736</v>
          </cell>
          <cell r="ET238">
            <v>11242</v>
          </cell>
          <cell r="EU238">
            <v>12980</v>
          </cell>
          <cell r="EV238">
            <v>6630</v>
          </cell>
          <cell r="EW238">
            <v>21216</v>
          </cell>
          <cell r="EX238">
            <v>27840</v>
          </cell>
          <cell r="EY238">
            <v>13557</v>
          </cell>
          <cell r="EZ238">
            <v>23053</v>
          </cell>
          <cell r="FA238">
            <v>20384</v>
          </cell>
          <cell r="FB238">
            <v>28865</v>
          </cell>
          <cell r="FC238">
            <v>3494</v>
          </cell>
          <cell r="FD238">
            <v>7398</v>
          </cell>
          <cell r="FE238">
            <v>36255</v>
          </cell>
          <cell r="FF238">
            <v>390017</v>
          </cell>
          <cell r="FG238">
            <v>30146</v>
          </cell>
          <cell r="FH238">
            <v>-233</v>
          </cell>
          <cell r="FI238">
            <v>419923</v>
          </cell>
          <cell r="FJ238">
            <v>5.4</v>
          </cell>
          <cell r="FK238">
            <v>-0.1</v>
          </cell>
          <cell r="FL238">
            <v>4.5</v>
          </cell>
          <cell r="FM238">
            <v>2.2999999999999998</v>
          </cell>
          <cell r="FN238">
            <v>-2.2999999999999998</v>
          </cell>
          <cell r="FO238">
            <v>-2.8</v>
          </cell>
          <cell r="FP238">
            <v>-1.8</v>
          </cell>
          <cell r="FQ238">
            <v>-1.7</v>
          </cell>
          <cell r="FR238">
            <v>-4.5</v>
          </cell>
          <cell r="FS238">
            <v>-1.9</v>
          </cell>
          <cell r="FT238">
            <v>0.8</v>
          </cell>
          <cell r="FU238">
            <v>3.3</v>
          </cell>
          <cell r="FV238">
            <v>4.3</v>
          </cell>
          <cell r="FW238">
            <v>-4.7</v>
          </cell>
          <cell r="FX238">
            <v>-2.5</v>
          </cell>
          <cell r="FY238">
            <v>0</v>
          </cell>
          <cell r="FZ238">
            <v>0.5</v>
          </cell>
          <cell r="GA238">
            <v>-2.2999999999999998</v>
          </cell>
          <cell r="GB238">
            <v>0.5</v>
          </cell>
          <cell r="GC238">
            <v>0.4</v>
          </cell>
          <cell r="GD238">
            <v>2.6</v>
          </cell>
          <cell r="GE238">
            <v>-1.9</v>
          </cell>
          <cell r="GF238">
            <v>-1.8</v>
          </cell>
          <cell r="GG238">
            <v>-0.9</v>
          </cell>
          <cell r="GH238">
            <v>2.6</v>
          </cell>
          <cell r="GI238">
            <v>0.2</v>
          </cell>
          <cell r="GJ238">
            <v>0.8</v>
          </cell>
          <cell r="GK238">
            <v>-1.8</v>
          </cell>
          <cell r="GL238">
            <v>-1.4</v>
          </cell>
          <cell r="GM238">
            <v>-0.1</v>
          </cell>
          <cell r="GN238">
            <v>2.6</v>
          </cell>
          <cell r="GO238">
            <v>0.4</v>
          </cell>
          <cell r="GP238">
            <v>1.8</v>
          </cell>
          <cell r="GQ238">
            <v>-1.3</v>
          </cell>
          <cell r="GR238">
            <v>0.2</v>
          </cell>
          <cell r="GS238">
            <v>0.9</v>
          </cell>
          <cell r="GT238">
            <v>1.5</v>
          </cell>
          <cell r="GU238">
            <v>1.1000000000000001</v>
          </cell>
          <cell r="GV238">
            <v>-6.2</v>
          </cell>
          <cell r="GW238">
            <v>5.2</v>
          </cell>
          <cell r="GX238">
            <v>3.6</v>
          </cell>
          <cell r="GY238">
            <v>0.6</v>
          </cell>
          <cell r="GZ238">
            <v>3.2</v>
          </cell>
          <cell r="HA238">
            <v>2.5</v>
          </cell>
          <cell r="HB238">
            <v>1.2</v>
          </cell>
          <cell r="HC238">
            <v>-1.1000000000000001</v>
          </cell>
          <cell r="HD238">
            <v>0.5</v>
          </cell>
          <cell r="HE238">
            <v>2.4</v>
          </cell>
          <cell r="HF238">
            <v>0.6</v>
          </cell>
          <cell r="HG238">
            <v>3</v>
          </cell>
          <cell r="HH238">
            <v>0.6</v>
          </cell>
          <cell r="HI238">
            <v>0.8</v>
          </cell>
          <cell r="HJ238">
            <v>2.2000000000000002</v>
          </cell>
          <cell r="HK238">
            <v>0.8</v>
          </cell>
          <cell r="HL238">
            <v>7474</v>
          </cell>
          <cell r="HM238">
            <v>1596</v>
          </cell>
          <cell r="HN238">
            <v>9072</v>
          </cell>
          <cell r="HO238">
            <v>4456</v>
          </cell>
          <cell r="HP238">
            <v>5975</v>
          </cell>
          <cell r="HQ238">
            <v>8637</v>
          </cell>
          <cell r="HR238">
            <v>3749</v>
          </cell>
          <cell r="HS238">
            <v>22530</v>
          </cell>
          <cell r="HT238">
            <v>1878</v>
          </cell>
          <cell r="HU238">
            <v>24398</v>
          </cell>
          <cell r="HV238">
            <v>6336</v>
          </cell>
          <cell r="HW238">
            <v>4785</v>
          </cell>
          <cell r="HX238">
            <v>3899</v>
          </cell>
          <cell r="HY238">
            <v>4710</v>
          </cell>
          <cell r="HZ238">
            <v>5265</v>
          </cell>
          <cell r="IA238">
            <v>24997</v>
          </cell>
          <cell r="IB238">
            <v>5615</v>
          </cell>
          <cell r="IC238">
            <v>475</v>
          </cell>
          <cell r="ID238">
            <v>4106</v>
          </cell>
          <cell r="IE238">
            <v>10197</v>
          </cell>
          <cell r="IF238">
            <v>7125</v>
          </cell>
          <cell r="IG238">
            <v>7566</v>
          </cell>
          <cell r="IH238">
            <v>18155</v>
          </cell>
          <cell r="II238">
            <v>32854</v>
          </cell>
          <cell r="IJ238">
            <v>17357</v>
          </cell>
          <cell r="IK238">
            <v>18117</v>
          </cell>
          <cell r="IL238">
            <v>9847</v>
          </cell>
          <cell r="IM238">
            <v>6020</v>
          </cell>
          <cell r="IN238">
            <v>2234</v>
          </cell>
          <cell r="IO238">
            <v>2898</v>
          </cell>
          <cell r="IP238">
            <v>8727</v>
          </cell>
          <cell r="IQ238">
            <v>19881</v>
          </cell>
        </row>
        <row r="239">
          <cell r="B239">
            <v>9602</v>
          </cell>
          <cell r="C239">
            <v>1672</v>
          </cell>
          <cell r="D239">
            <v>11274</v>
          </cell>
          <cell r="E239">
            <v>4447</v>
          </cell>
          <cell r="F239">
            <v>6330</v>
          </cell>
          <cell r="G239">
            <v>8639</v>
          </cell>
          <cell r="H239">
            <v>3691</v>
          </cell>
          <cell r="I239">
            <v>23036</v>
          </cell>
          <cell r="J239">
            <v>1702</v>
          </cell>
          <cell r="K239">
            <v>24737</v>
          </cell>
          <cell r="L239">
            <v>6567</v>
          </cell>
          <cell r="M239">
            <v>4674</v>
          </cell>
          <cell r="N239">
            <v>3837</v>
          </cell>
          <cell r="O239">
            <v>4505</v>
          </cell>
          <cell r="P239">
            <v>5221</v>
          </cell>
          <cell r="Q239">
            <v>24787</v>
          </cell>
          <cell r="R239">
            <v>5696</v>
          </cell>
          <cell r="S239">
            <v>450</v>
          </cell>
          <cell r="T239">
            <v>4128</v>
          </cell>
          <cell r="U239">
            <v>10274</v>
          </cell>
          <cell r="V239">
            <v>6814</v>
          </cell>
          <cell r="W239">
            <v>6828</v>
          </cell>
          <cell r="X239">
            <v>17493</v>
          </cell>
          <cell r="Y239">
            <v>31238</v>
          </cell>
          <cell r="Z239">
            <v>17477</v>
          </cell>
          <cell r="AA239">
            <v>18783</v>
          </cell>
          <cell r="AB239">
            <v>10144</v>
          </cell>
          <cell r="AC239">
            <v>6075</v>
          </cell>
          <cell r="AD239">
            <v>2339</v>
          </cell>
          <cell r="AE239">
            <v>2932</v>
          </cell>
          <cell r="AF239">
            <v>8832</v>
          </cell>
          <cell r="AG239">
            <v>20180</v>
          </cell>
          <cell r="AH239">
            <v>5964</v>
          </cell>
          <cell r="AI239">
            <v>5207</v>
          </cell>
          <cell r="AJ239">
            <v>11161</v>
          </cell>
          <cell r="AK239">
            <v>26076</v>
          </cell>
          <cell r="AL239">
            <v>10489</v>
          </cell>
          <cell r="AM239">
            <v>36566</v>
          </cell>
          <cell r="AN239">
            <v>1779</v>
          </cell>
          <cell r="AO239">
            <v>10998</v>
          </cell>
          <cell r="AP239">
            <v>12778</v>
          </cell>
          <cell r="AQ239">
            <v>6829</v>
          </cell>
          <cell r="AR239">
            <v>21283</v>
          </cell>
          <cell r="AS239">
            <v>28110</v>
          </cell>
          <cell r="AT239">
            <v>13367</v>
          </cell>
          <cell r="AU239">
            <v>23148</v>
          </cell>
          <cell r="AV239">
            <v>20465</v>
          </cell>
          <cell r="AW239">
            <v>29349</v>
          </cell>
          <cell r="AX239">
            <v>3492</v>
          </cell>
          <cell r="AY239">
            <v>7223</v>
          </cell>
          <cell r="AZ239">
            <v>36461</v>
          </cell>
          <cell r="BA239">
            <v>391091</v>
          </cell>
          <cell r="BB239">
            <v>29651</v>
          </cell>
          <cell r="BC239">
            <v>-301</v>
          </cell>
          <cell r="BD239">
            <v>420438</v>
          </cell>
          <cell r="BE239">
            <v>8.1999999999999993</v>
          </cell>
          <cell r="BF239">
            <v>2.2999999999999998</v>
          </cell>
          <cell r="BG239">
            <v>7.3</v>
          </cell>
          <cell r="BH239">
            <v>1.1000000000000001</v>
          </cell>
          <cell r="BI239">
            <v>1.1000000000000001</v>
          </cell>
          <cell r="BJ239">
            <v>1.2</v>
          </cell>
          <cell r="BK239">
            <v>-0.8</v>
          </cell>
          <cell r="BL239">
            <v>1.1000000000000001</v>
          </cell>
          <cell r="BM239">
            <v>-6.2</v>
          </cell>
          <cell r="BN239">
            <v>0.6</v>
          </cell>
          <cell r="BO239">
            <v>1.7</v>
          </cell>
          <cell r="BP239">
            <v>-0.4</v>
          </cell>
          <cell r="BQ239">
            <v>0.4</v>
          </cell>
          <cell r="BR239">
            <v>-3.2</v>
          </cell>
          <cell r="BS239">
            <v>-1.5</v>
          </cell>
          <cell r="BT239">
            <v>-0.7</v>
          </cell>
          <cell r="BU239">
            <v>0.3</v>
          </cell>
          <cell r="BV239">
            <v>-1.3</v>
          </cell>
          <cell r="BW239">
            <v>-0.3</v>
          </cell>
          <cell r="BX239">
            <v>0</v>
          </cell>
          <cell r="BY239">
            <v>0.5</v>
          </cell>
          <cell r="BZ239">
            <v>-3.4</v>
          </cell>
          <cell r="CA239">
            <v>-2.2000000000000002</v>
          </cell>
          <cell r="CB239">
            <v>-2</v>
          </cell>
          <cell r="CC239">
            <v>2</v>
          </cell>
          <cell r="CD239">
            <v>0</v>
          </cell>
          <cell r="CE239">
            <v>-0.1</v>
          </cell>
          <cell r="CF239">
            <v>0.3</v>
          </cell>
          <cell r="CG239">
            <v>-0.3</v>
          </cell>
          <cell r="CH239">
            <v>0.7</v>
          </cell>
          <cell r="CI239">
            <v>1.3</v>
          </cell>
          <cell r="CJ239">
            <v>0.7</v>
          </cell>
          <cell r="CK239">
            <v>2.2999999999999998</v>
          </cell>
          <cell r="CL239">
            <v>-1.8</v>
          </cell>
          <cell r="CM239">
            <v>0.1</v>
          </cell>
          <cell r="CN239">
            <v>0.9</v>
          </cell>
          <cell r="CO239">
            <v>0.6</v>
          </cell>
          <cell r="CP239">
            <v>0.8</v>
          </cell>
          <cell r="CQ239">
            <v>0.5</v>
          </cell>
          <cell r="CR239">
            <v>0.4</v>
          </cell>
          <cell r="CS239">
            <v>0.4</v>
          </cell>
          <cell r="CT239">
            <v>2.4</v>
          </cell>
          <cell r="CU239">
            <v>1.4</v>
          </cell>
          <cell r="CV239">
            <v>1.6</v>
          </cell>
          <cell r="CW239">
            <v>-0.6</v>
          </cell>
          <cell r="CX239">
            <v>0.1</v>
          </cell>
          <cell r="CY239">
            <v>0.4</v>
          </cell>
          <cell r="CZ239">
            <v>1.9</v>
          </cell>
          <cell r="DA239">
            <v>0</v>
          </cell>
          <cell r="DB239">
            <v>-0.3</v>
          </cell>
          <cell r="DC239">
            <v>0.6</v>
          </cell>
          <cell r="DD239">
            <v>0.5</v>
          </cell>
          <cell r="DE239">
            <v>-0.5</v>
          </cell>
          <cell r="DF239">
            <v>0.4</v>
          </cell>
          <cell r="DG239">
            <v>9637</v>
          </cell>
          <cell r="DH239">
            <v>1704</v>
          </cell>
          <cell r="DI239">
            <v>11341</v>
          </cell>
          <cell r="DJ239">
            <v>4384</v>
          </cell>
          <cell r="DK239">
            <v>6286</v>
          </cell>
          <cell r="DL239">
            <v>8561</v>
          </cell>
          <cell r="DM239">
            <v>3667</v>
          </cell>
          <cell r="DN239">
            <v>22898</v>
          </cell>
          <cell r="DO239">
            <v>1696</v>
          </cell>
          <cell r="DP239">
            <v>24594</v>
          </cell>
          <cell r="DQ239">
            <v>6486</v>
          </cell>
          <cell r="DR239">
            <v>4666</v>
          </cell>
          <cell r="DS239">
            <v>3919</v>
          </cell>
          <cell r="DT239">
            <v>4521</v>
          </cell>
          <cell r="DU239">
            <v>5233</v>
          </cell>
          <cell r="DV239">
            <v>24826</v>
          </cell>
          <cell r="DW239">
            <v>5689</v>
          </cell>
          <cell r="DX239">
            <v>458</v>
          </cell>
          <cell r="DY239">
            <v>4080</v>
          </cell>
          <cell r="DZ239">
            <v>10227</v>
          </cell>
          <cell r="EA239">
            <v>6781</v>
          </cell>
          <cell r="EB239">
            <v>6654</v>
          </cell>
          <cell r="EC239">
            <v>17588</v>
          </cell>
          <cell r="ED239">
            <v>31022</v>
          </cell>
          <cell r="EE239">
            <v>17438</v>
          </cell>
          <cell r="EF239">
            <v>18720</v>
          </cell>
          <cell r="EG239">
            <v>10246</v>
          </cell>
          <cell r="EH239">
            <v>6073</v>
          </cell>
          <cell r="EI239">
            <v>2337</v>
          </cell>
          <cell r="EJ239">
            <v>2942</v>
          </cell>
          <cell r="EK239">
            <v>8791</v>
          </cell>
          <cell r="EL239">
            <v>20142</v>
          </cell>
          <cell r="EM239">
            <v>6011</v>
          </cell>
          <cell r="EN239">
            <v>5155</v>
          </cell>
          <cell r="EO239">
            <v>11166</v>
          </cell>
          <cell r="EP239">
            <v>26017</v>
          </cell>
          <cell r="EQ239">
            <v>10451</v>
          </cell>
          <cell r="ER239">
            <v>36468</v>
          </cell>
          <cell r="ES239">
            <v>1729</v>
          </cell>
          <cell r="ET239">
            <v>10852</v>
          </cell>
          <cell r="EU239">
            <v>12582</v>
          </cell>
          <cell r="EV239">
            <v>6770</v>
          </cell>
          <cell r="EW239">
            <v>21163</v>
          </cell>
          <cell r="EX239">
            <v>27931</v>
          </cell>
          <cell r="EY239">
            <v>13413</v>
          </cell>
          <cell r="EZ239">
            <v>22929</v>
          </cell>
          <cell r="FA239">
            <v>20459</v>
          </cell>
          <cell r="FB239">
            <v>29424</v>
          </cell>
          <cell r="FC239">
            <v>3490</v>
          </cell>
          <cell r="FD239">
            <v>7032</v>
          </cell>
          <cell r="FE239">
            <v>36461</v>
          </cell>
          <cell r="FF239">
            <v>389913</v>
          </cell>
          <cell r="FG239">
            <v>29484</v>
          </cell>
          <cell r="FH239">
            <v>-312</v>
          </cell>
          <cell r="FI239">
            <v>419086</v>
          </cell>
          <cell r="FJ239">
            <v>9.4</v>
          </cell>
          <cell r="FK239">
            <v>6.5</v>
          </cell>
          <cell r="FL239">
            <v>8.9</v>
          </cell>
          <cell r="FM239">
            <v>-1.2</v>
          </cell>
          <cell r="FN239">
            <v>1.7</v>
          </cell>
          <cell r="FO239">
            <v>1.5</v>
          </cell>
          <cell r="FP239">
            <v>-1.8</v>
          </cell>
          <cell r="FQ239">
            <v>1.3</v>
          </cell>
          <cell r="FR239">
            <v>-7</v>
          </cell>
          <cell r="FS239">
            <v>0.7</v>
          </cell>
          <cell r="FT239">
            <v>0.4</v>
          </cell>
          <cell r="FU239">
            <v>-2.9</v>
          </cell>
          <cell r="FV239">
            <v>1.8</v>
          </cell>
          <cell r="FW239">
            <v>-2.4</v>
          </cell>
          <cell r="FX239">
            <v>-0.8</v>
          </cell>
          <cell r="FY239">
            <v>-0.8</v>
          </cell>
          <cell r="FZ239">
            <v>0</v>
          </cell>
          <cell r="GA239">
            <v>2</v>
          </cell>
          <cell r="GB239">
            <v>-2.2999999999999998</v>
          </cell>
          <cell r="GC239">
            <v>-0.8</v>
          </cell>
          <cell r="GD239">
            <v>-3.7</v>
          </cell>
          <cell r="GE239">
            <v>-8</v>
          </cell>
          <cell r="GF239">
            <v>-1.5</v>
          </cell>
          <cell r="GG239">
            <v>-3.5</v>
          </cell>
          <cell r="GH239">
            <v>1.5</v>
          </cell>
          <cell r="GI239">
            <v>-0.5</v>
          </cell>
          <cell r="GJ239">
            <v>0.9</v>
          </cell>
          <cell r="GK239">
            <v>1</v>
          </cell>
          <cell r="GL239">
            <v>0</v>
          </cell>
          <cell r="GM239">
            <v>1.4</v>
          </cell>
          <cell r="GN239">
            <v>-0.1</v>
          </cell>
          <cell r="GO239">
            <v>0.4</v>
          </cell>
          <cell r="GP239">
            <v>3.9</v>
          </cell>
          <cell r="GQ239">
            <v>-3.4</v>
          </cell>
          <cell r="GR239">
            <v>0.3</v>
          </cell>
          <cell r="GS239">
            <v>0.5</v>
          </cell>
          <cell r="GT239">
            <v>-0.3</v>
          </cell>
          <cell r="GU239">
            <v>0.2</v>
          </cell>
          <cell r="GV239">
            <v>-0.4</v>
          </cell>
          <cell r="GW239">
            <v>-3.5</v>
          </cell>
          <cell r="GX239">
            <v>-3.1</v>
          </cell>
          <cell r="GY239">
            <v>2.1</v>
          </cell>
          <cell r="GZ239">
            <v>-0.3</v>
          </cell>
          <cell r="HA239">
            <v>0.3</v>
          </cell>
          <cell r="HB239">
            <v>-1.1000000000000001</v>
          </cell>
          <cell r="HC239">
            <v>-0.5</v>
          </cell>
          <cell r="HD239">
            <v>0.4</v>
          </cell>
          <cell r="HE239">
            <v>1.9</v>
          </cell>
          <cell r="HF239">
            <v>-0.1</v>
          </cell>
          <cell r="HG239">
            <v>-4.9000000000000004</v>
          </cell>
          <cell r="HH239">
            <v>0.6</v>
          </cell>
          <cell r="HI239">
            <v>0</v>
          </cell>
          <cell r="HJ239">
            <v>-2.2000000000000002</v>
          </cell>
          <cell r="HK239">
            <v>-0.2</v>
          </cell>
          <cell r="HL239">
            <v>5684</v>
          </cell>
          <cell r="HM239">
            <v>1707</v>
          </cell>
          <cell r="HN239">
            <v>7390</v>
          </cell>
          <cell r="HO239">
            <v>4523</v>
          </cell>
          <cell r="HP239">
            <v>6565</v>
          </cell>
          <cell r="HQ239">
            <v>8789</v>
          </cell>
          <cell r="HR239">
            <v>3697</v>
          </cell>
          <cell r="HS239">
            <v>23575</v>
          </cell>
          <cell r="HT239">
            <v>1685</v>
          </cell>
          <cell r="HU239">
            <v>25259</v>
          </cell>
          <cell r="HV239">
            <v>6382</v>
          </cell>
          <cell r="HW239">
            <v>4767</v>
          </cell>
          <cell r="HX239">
            <v>4007</v>
          </cell>
          <cell r="HY239">
            <v>4711</v>
          </cell>
          <cell r="HZ239">
            <v>5509</v>
          </cell>
          <cell r="IA239">
            <v>25376</v>
          </cell>
          <cell r="IB239">
            <v>5826</v>
          </cell>
          <cell r="IC239">
            <v>563</v>
          </cell>
          <cell r="ID239">
            <v>3951</v>
          </cell>
          <cell r="IE239">
            <v>10339</v>
          </cell>
          <cell r="IF239">
            <v>7014</v>
          </cell>
          <cell r="IG239">
            <v>6553</v>
          </cell>
          <cell r="IH239">
            <v>17824</v>
          </cell>
          <cell r="II239">
            <v>31392</v>
          </cell>
          <cell r="IJ239">
            <v>17510</v>
          </cell>
          <cell r="IK239">
            <v>18275</v>
          </cell>
          <cell r="IL239">
            <v>10293</v>
          </cell>
          <cell r="IM239">
            <v>6206</v>
          </cell>
          <cell r="IN239">
            <v>2431</v>
          </cell>
          <cell r="IO239">
            <v>3026</v>
          </cell>
          <cell r="IP239">
            <v>8761</v>
          </cell>
          <cell r="IQ239">
            <v>20425</v>
          </cell>
        </row>
        <row r="240">
          <cell r="B240">
            <v>10208</v>
          </cell>
          <cell r="C240">
            <v>1697</v>
          </cell>
          <cell r="D240">
            <v>11905</v>
          </cell>
          <cell r="E240">
            <v>4417</v>
          </cell>
          <cell r="F240">
            <v>6531</v>
          </cell>
          <cell r="G240">
            <v>8754</v>
          </cell>
          <cell r="H240">
            <v>3689</v>
          </cell>
          <cell r="I240">
            <v>23389</v>
          </cell>
          <cell r="J240">
            <v>1592</v>
          </cell>
          <cell r="K240">
            <v>24982</v>
          </cell>
          <cell r="L240">
            <v>6594</v>
          </cell>
          <cell r="M240">
            <v>4691</v>
          </cell>
          <cell r="N240">
            <v>3800</v>
          </cell>
          <cell r="O240">
            <v>4444</v>
          </cell>
          <cell r="P240">
            <v>5171</v>
          </cell>
          <cell r="Q240">
            <v>24615</v>
          </cell>
          <cell r="R240">
            <v>5703</v>
          </cell>
          <cell r="S240">
            <v>444</v>
          </cell>
          <cell r="T240">
            <v>4163</v>
          </cell>
          <cell r="U240">
            <v>10310</v>
          </cell>
          <cell r="V240">
            <v>6896</v>
          </cell>
          <cell r="W240">
            <v>6751</v>
          </cell>
          <cell r="X240">
            <v>17317</v>
          </cell>
          <cell r="Y240">
            <v>30983</v>
          </cell>
          <cell r="Z240">
            <v>17726</v>
          </cell>
          <cell r="AA240">
            <v>18855</v>
          </cell>
          <cell r="AB240">
            <v>10125</v>
          </cell>
          <cell r="AC240">
            <v>6125</v>
          </cell>
          <cell r="AD240">
            <v>2345</v>
          </cell>
          <cell r="AE240">
            <v>2966</v>
          </cell>
          <cell r="AF240">
            <v>8930</v>
          </cell>
          <cell r="AG240">
            <v>20366</v>
          </cell>
          <cell r="AH240">
            <v>6068</v>
          </cell>
          <cell r="AI240">
            <v>5154</v>
          </cell>
          <cell r="AJ240">
            <v>11222</v>
          </cell>
          <cell r="AK240">
            <v>26333</v>
          </cell>
          <cell r="AL240">
            <v>10613</v>
          </cell>
          <cell r="AM240">
            <v>36947</v>
          </cell>
          <cell r="AN240">
            <v>1828</v>
          </cell>
          <cell r="AO240">
            <v>11080</v>
          </cell>
          <cell r="AP240">
            <v>12909</v>
          </cell>
          <cell r="AQ240">
            <v>7053</v>
          </cell>
          <cell r="AR240">
            <v>21496</v>
          </cell>
          <cell r="AS240">
            <v>28548</v>
          </cell>
          <cell r="AT240">
            <v>13293</v>
          </cell>
          <cell r="AU240">
            <v>23239</v>
          </cell>
          <cell r="AV240">
            <v>20554</v>
          </cell>
          <cell r="AW240">
            <v>29785</v>
          </cell>
          <cell r="AX240">
            <v>3484</v>
          </cell>
          <cell r="AY240">
            <v>7155</v>
          </cell>
          <cell r="AZ240">
            <v>36664</v>
          </cell>
          <cell r="BA240">
            <v>393657</v>
          </cell>
          <cell r="BB240">
            <v>29392</v>
          </cell>
          <cell r="BC240">
            <v>-827</v>
          </cell>
          <cell r="BD240">
            <v>422223</v>
          </cell>
          <cell r="BE240">
            <v>6.3</v>
          </cell>
          <cell r="BF240">
            <v>1.5</v>
          </cell>
          <cell r="BG240">
            <v>5.6</v>
          </cell>
          <cell r="BH240">
            <v>-0.7</v>
          </cell>
          <cell r="BI240">
            <v>3.2</v>
          </cell>
          <cell r="BJ240">
            <v>1.3</v>
          </cell>
          <cell r="BK240">
            <v>-0.1</v>
          </cell>
          <cell r="BL240">
            <v>1.5</v>
          </cell>
          <cell r="BM240">
            <v>-6.5</v>
          </cell>
          <cell r="BN240">
            <v>1</v>
          </cell>
          <cell r="BO240">
            <v>0.4</v>
          </cell>
          <cell r="BP240">
            <v>0.4</v>
          </cell>
          <cell r="BQ240">
            <v>-1</v>
          </cell>
          <cell r="BR240">
            <v>-1.3</v>
          </cell>
          <cell r="BS240">
            <v>-1</v>
          </cell>
          <cell r="BT240">
            <v>-0.7</v>
          </cell>
          <cell r="BU240">
            <v>0.1</v>
          </cell>
          <cell r="BV240">
            <v>-1.4</v>
          </cell>
          <cell r="BW240">
            <v>0.9</v>
          </cell>
          <cell r="BX240">
            <v>0.3</v>
          </cell>
          <cell r="BY240">
            <v>1.2</v>
          </cell>
          <cell r="BZ240">
            <v>-1.1000000000000001</v>
          </cell>
          <cell r="CA240">
            <v>-1</v>
          </cell>
          <cell r="CB240">
            <v>-0.8</v>
          </cell>
          <cell r="CC240">
            <v>1.4</v>
          </cell>
          <cell r="CD240">
            <v>0.4</v>
          </cell>
          <cell r="CE240">
            <v>-0.2</v>
          </cell>
          <cell r="CF240">
            <v>0.8</v>
          </cell>
          <cell r="CG240">
            <v>0.2</v>
          </cell>
          <cell r="CH240">
            <v>1.2</v>
          </cell>
          <cell r="CI240">
            <v>1.1000000000000001</v>
          </cell>
          <cell r="CJ240">
            <v>0.9</v>
          </cell>
          <cell r="CK240">
            <v>1.7</v>
          </cell>
          <cell r="CL240">
            <v>-1</v>
          </cell>
          <cell r="CM240">
            <v>0.5</v>
          </cell>
          <cell r="CN240">
            <v>1</v>
          </cell>
          <cell r="CO240">
            <v>1.2</v>
          </cell>
          <cell r="CP240">
            <v>1</v>
          </cell>
          <cell r="CQ240">
            <v>2.8</v>
          </cell>
          <cell r="CR240">
            <v>0.7</v>
          </cell>
          <cell r="CS240">
            <v>1</v>
          </cell>
          <cell r="CT240">
            <v>3.3</v>
          </cell>
          <cell r="CU240">
            <v>1</v>
          </cell>
          <cell r="CV240">
            <v>1.6</v>
          </cell>
          <cell r="CW240">
            <v>-0.6</v>
          </cell>
          <cell r="CX240">
            <v>0.4</v>
          </cell>
          <cell r="CY240">
            <v>0.4</v>
          </cell>
          <cell r="CZ240">
            <v>1.5</v>
          </cell>
          <cell r="DA240">
            <v>-0.2</v>
          </cell>
          <cell r="DB240">
            <v>-0.9</v>
          </cell>
          <cell r="DC240">
            <v>0.6</v>
          </cell>
          <cell r="DD240">
            <v>0.7</v>
          </cell>
          <cell r="DE240">
            <v>-0.9</v>
          </cell>
          <cell r="DF240">
            <v>0.4</v>
          </cell>
          <cell r="DG240">
            <v>10251</v>
          </cell>
          <cell r="DH240">
            <v>1693</v>
          </cell>
          <cell r="DI240">
            <v>11944</v>
          </cell>
          <cell r="DJ240">
            <v>4468</v>
          </cell>
          <cell r="DK240">
            <v>6590</v>
          </cell>
          <cell r="DL240">
            <v>8776</v>
          </cell>
          <cell r="DM240">
            <v>3698</v>
          </cell>
          <cell r="DN240">
            <v>23532</v>
          </cell>
          <cell r="DO240">
            <v>1590</v>
          </cell>
          <cell r="DP240">
            <v>25122</v>
          </cell>
          <cell r="DQ240">
            <v>6755</v>
          </cell>
          <cell r="DR240">
            <v>4585</v>
          </cell>
          <cell r="DS240">
            <v>3782</v>
          </cell>
          <cell r="DT240">
            <v>4378</v>
          </cell>
          <cell r="DU240">
            <v>5129</v>
          </cell>
          <cell r="DV240">
            <v>24629</v>
          </cell>
          <cell r="DW240">
            <v>5689</v>
          </cell>
          <cell r="DX240">
            <v>436</v>
          </cell>
          <cell r="DY240">
            <v>4168</v>
          </cell>
          <cell r="DZ240">
            <v>10292</v>
          </cell>
          <cell r="EA240">
            <v>6951</v>
          </cell>
          <cell r="EB240">
            <v>6712</v>
          </cell>
          <cell r="EC240">
            <v>17120</v>
          </cell>
          <cell r="ED240">
            <v>30783</v>
          </cell>
          <cell r="EE240">
            <v>17756</v>
          </cell>
          <cell r="EF240">
            <v>18866</v>
          </cell>
          <cell r="EG240">
            <v>9997</v>
          </cell>
          <cell r="EH240">
            <v>6131</v>
          </cell>
          <cell r="EI240">
            <v>2342</v>
          </cell>
          <cell r="EJ240">
            <v>2941</v>
          </cell>
          <cell r="EK240">
            <v>8897</v>
          </cell>
          <cell r="EL240">
            <v>20311</v>
          </cell>
          <cell r="EM240">
            <v>6091</v>
          </cell>
          <cell r="EN240">
            <v>5152</v>
          </cell>
          <cell r="EO240">
            <v>11243</v>
          </cell>
          <cell r="EP240">
            <v>26341</v>
          </cell>
          <cell r="EQ240">
            <v>10596</v>
          </cell>
          <cell r="ER240">
            <v>36937</v>
          </cell>
          <cell r="ES240">
            <v>1883</v>
          </cell>
          <cell r="ET240">
            <v>11001</v>
          </cell>
          <cell r="EU240">
            <v>12883</v>
          </cell>
          <cell r="EV240">
            <v>7203</v>
          </cell>
          <cell r="EW240">
            <v>21448</v>
          </cell>
          <cell r="EX240">
            <v>28651</v>
          </cell>
          <cell r="EY240">
            <v>13128</v>
          </cell>
          <cell r="EZ240">
            <v>23384</v>
          </cell>
          <cell r="FA240">
            <v>20552</v>
          </cell>
          <cell r="FB240">
            <v>29755</v>
          </cell>
          <cell r="FC240">
            <v>3489</v>
          </cell>
          <cell r="FD240">
            <v>7335</v>
          </cell>
          <cell r="FE240">
            <v>36662</v>
          </cell>
          <cell r="FF240">
            <v>393720</v>
          </cell>
          <cell r="FG240">
            <v>29412</v>
          </cell>
          <cell r="FH240">
            <v>-430</v>
          </cell>
          <cell r="FI240">
            <v>422701</v>
          </cell>
          <cell r="FJ240">
            <v>6.4</v>
          </cell>
          <cell r="FK240">
            <v>-0.7</v>
          </cell>
          <cell r="FL240">
            <v>5.3</v>
          </cell>
          <cell r="FM240">
            <v>1.9</v>
          </cell>
          <cell r="FN240">
            <v>4.8</v>
          </cell>
          <cell r="FO240">
            <v>2.5</v>
          </cell>
          <cell r="FP240">
            <v>0.8</v>
          </cell>
          <cell r="FQ240">
            <v>2.8</v>
          </cell>
          <cell r="FR240">
            <v>-6.2</v>
          </cell>
          <cell r="FS240">
            <v>2.1</v>
          </cell>
          <cell r="FT240">
            <v>4.0999999999999996</v>
          </cell>
          <cell r="FU240">
            <v>-1.7</v>
          </cell>
          <cell r="FV240">
            <v>-3.5</v>
          </cell>
          <cell r="FW240">
            <v>-3.2</v>
          </cell>
          <cell r="FX240">
            <v>-2</v>
          </cell>
          <cell r="FY240">
            <v>-0.8</v>
          </cell>
          <cell r="FZ240">
            <v>0</v>
          </cell>
          <cell r="GA240">
            <v>-4.8</v>
          </cell>
          <cell r="GB240">
            <v>2.2000000000000002</v>
          </cell>
          <cell r="GC240">
            <v>0.6</v>
          </cell>
          <cell r="GD240">
            <v>2.5</v>
          </cell>
          <cell r="GE240">
            <v>0.9</v>
          </cell>
          <cell r="GF240">
            <v>-2.7</v>
          </cell>
          <cell r="GG240">
            <v>-0.8</v>
          </cell>
          <cell r="GH240">
            <v>1.8</v>
          </cell>
          <cell r="GI240">
            <v>0.8</v>
          </cell>
          <cell r="GJ240">
            <v>-2.4</v>
          </cell>
          <cell r="GK240">
            <v>1</v>
          </cell>
          <cell r="GL240">
            <v>0.2</v>
          </cell>
          <cell r="GM240">
            <v>-0.1</v>
          </cell>
          <cell r="GN240">
            <v>1.2</v>
          </cell>
          <cell r="GO240">
            <v>0.8</v>
          </cell>
          <cell r="GP240">
            <v>1.3</v>
          </cell>
          <cell r="GQ240">
            <v>-0.1</v>
          </cell>
          <cell r="GR240">
            <v>0.7</v>
          </cell>
          <cell r="GS240">
            <v>1.2</v>
          </cell>
          <cell r="GT240">
            <v>1.4</v>
          </cell>
          <cell r="GU240">
            <v>1.3</v>
          </cell>
          <cell r="GV240">
            <v>8.9</v>
          </cell>
          <cell r="GW240">
            <v>1.4</v>
          </cell>
          <cell r="GX240">
            <v>2.4</v>
          </cell>
          <cell r="GY240">
            <v>6.4</v>
          </cell>
          <cell r="GZ240">
            <v>1.3</v>
          </cell>
          <cell r="HA240">
            <v>2.6</v>
          </cell>
          <cell r="HB240">
            <v>-2.1</v>
          </cell>
          <cell r="HC240">
            <v>2</v>
          </cell>
          <cell r="HD240">
            <v>0.5</v>
          </cell>
          <cell r="HE240">
            <v>1.1000000000000001</v>
          </cell>
          <cell r="HF240">
            <v>0</v>
          </cell>
          <cell r="HG240">
            <v>4.3</v>
          </cell>
          <cell r="HH240">
            <v>0.6</v>
          </cell>
          <cell r="HI240">
            <v>1</v>
          </cell>
          <cell r="HJ240">
            <v>-0.2</v>
          </cell>
          <cell r="HK240">
            <v>0.9</v>
          </cell>
          <cell r="HL240">
            <v>16023</v>
          </cell>
          <cell r="HM240">
            <v>1696</v>
          </cell>
          <cell r="HN240">
            <v>17719</v>
          </cell>
          <cell r="HO240">
            <v>4462</v>
          </cell>
          <cell r="HP240">
            <v>6705</v>
          </cell>
          <cell r="HQ240">
            <v>8935</v>
          </cell>
          <cell r="HR240">
            <v>3833</v>
          </cell>
          <cell r="HS240">
            <v>23935</v>
          </cell>
          <cell r="HT240">
            <v>1610</v>
          </cell>
          <cell r="HU240">
            <v>25545</v>
          </cell>
          <cell r="HV240">
            <v>7265</v>
          </cell>
          <cell r="HW240">
            <v>4654</v>
          </cell>
          <cell r="HX240">
            <v>3919</v>
          </cell>
          <cell r="HY240">
            <v>4480</v>
          </cell>
          <cell r="HZ240">
            <v>5330</v>
          </cell>
          <cell r="IA240">
            <v>25650</v>
          </cell>
          <cell r="IB240">
            <v>5534</v>
          </cell>
          <cell r="IC240">
            <v>385</v>
          </cell>
          <cell r="ID240">
            <v>4269</v>
          </cell>
          <cell r="IE240">
            <v>10188</v>
          </cell>
          <cell r="IF240">
            <v>7251</v>
          </cell>
          <cell r="IG240">
            <v>6869</v>
          </cell>
          <cell r="IH240">
            <v>18054</v>
          </cell>
          <cell r="II240">
            <v>32173</v>
          </cell>
          <cell r="IJ240">
            <v>18436</v>
          </cell>
          <cell r="IK240">
            <v>20756</v>
          </cell>
          <cell r="IL240">
            <v>10452</v>
          </cell>
          <cell r="IM240">
            <v>6322</v>
          </cell>
          <cell r="IN240">
            <v>2414</v>
          </cell>
          <cell r="IO240">
            <v>2992</v>
          </cell>
          <cell r="IP240">
            <v>9308</v>
          </cell>
          <cell r="IQ240">
            <v>21036</v>
          </cell>
        </row>
        <row r="241">
          <cell r="B241">
            <v>10408</v>
          </cell>
          <cell r="C241">
            <v>1694</v>
          </cell>
          <cell r="D241">
            <v>12102</v>
          </cell>
          <cell r="E241">
            <v>4331</v>
          </cell>
          <cell r="F241">
            <v>6837</v>
          </cell>
          <cell r="G241">
            <v>8840</v>
          </cell>
          <cell r="H241">
            <v>3654</v>
          </cell>
          <cell r="I241">
            <v>23673</v>
          </cell>
          <cell r="J241">
            <v>1536</v>
          </cell>
          <cell r="K241">
            <v>25209</v>
          </cell>
          <cell r="L241">
            <v>6631</v>
          </cell>
          <cell r="M241">
            <v>4744</v>
          </cell>
          <cell r="N241">
            <v>3756</v>
          </cell>
          <cell r="O241">
            <v>4512</v>
          </cell>
          <cell r="P241">
            <v>5171</v>
          </cell>
          <cell r="Q241">
            <v>24696</v>
          </cell>
          <cell r="R241">
            <v>5690</v>
          </cell>
          <cell r="S241">
            <v>442</v>
          </cell>
          <cell r="T241">
            <v>4235</v>
          </cell>
          <cell r="U241">
            <v>10366</v>
          </cell>
          <cell r="V241">
            <v>6974</v>
          </cell>
          <cell r="W241">
            <v>6887</v>
          </cell>
          <cell r="X241">
            <v>17404</v>
          </cell>
          <cell r="Y241">
            <v>31245</v>
          </cell>
          <cell r="Z241">
            <v>17808</v>
          </cell>
          <cell r="AA241">
            <v>19015</v>
          </cell>
          <cell r="AB241">
            <v>10206</v>
          </cell>
          <cell r="AC241">
            <v>6168</v>
          </cell>
          <cell r="AD241">
            <v>2366</v>
          </cell>
          <cell r="AE241">
            <v>2981</v>
          </cell>
          <cell r="AF241">
            <v>8987</v>
          </cell>
          <cell r="AG241">
            <v>20502</v>
          </cell>
          <cell r="AH241">
            <v>6131</v>
          </cell>
          <cell r="AI241">
            <v>5164</v>
          </cell>
          <cell r="AJ241">
            <v>11294</v>
          </cell>
          <cell r="AK241">
            <v>26635</v>
          </cell>
          <cell r="AL241">
            <v>10854</v>
          </cell>
          <cell r="AM241">
            <v>37489</v>
          </cell>
          <cell r="AN241">
            <v>1923</v>
          </cell>
          <cell r="AO241">
            <v>11105</v>
          </cell>
          <cell r="AP241">
            <v>13028</v>
          </cell>
          <cell r="AQ241">
            <v>7309</v>
          </cell>
          <cell r="AR241">
            <v>21666</v>
          </cell>
          <cell r="AS241">
            <v>28976</v>
          </cell>
          <cell r="AT241">
            <v>13365</v>
          </cell>
          <cell r="AU241">
            <v>23346</v>
          </cell>
          <cell r="AV241">
            <v>20654</v>
          </cell>
          <cell r="AW241">
            <v>30124</v>
          </cell>
          <cell r="AX241">
            <v>3473</v>
          </cell>
          <cell r="AY241">
            <v>7069</v>
          </cell>
          <cell r="AZ241">
            <v>36872</v>
          </cell>
          <cell r="BA241">
            <v>396829</v>
          </cell>
          <cell r="BB241">
            <v>29518</v>
          </cell>
          <cell r="BC241">
            <v>-1390</v>
          </cell>
          <cell r="BD241">
            <v>424958</v>
          </cell>
          <cell r="BE241">
            <v>2</v>
          </cell>
          <cell r="BF241">
            <v>-0.2</v>
          </cell>
          <cell r="BG241">
            <v>1.7</v>
          </cell>
          <cell r="BH241">
            <v>-1.9</v>
          </cell>
          <cell r="BI241">
            <v>4.7</v>
          </cell>
          <cell r="BJ241">
            <v>1</v>
          </cell>
          <cell r="BK241">
            <v>-1</v>
          </cell>
          <cell r="BL241">
            <v>1.2</v>
          </cell>
          <cell r="BM241">
            <v>-3.6</v>
          </cell>
          <cell r="BN241">
            <v>0.9</v>
          </cell>
          <cell r="BO241">
            <v>0.6</v>
          </cell>
          <cell r="BP241">
            <v>1.1000000000000001</v>
          </cell>
          <cell r="BQ241">
            <v>-1.2</v>
          </cell>
          <cell r="BR241">
            <v>1.5</v>
          </cell>
          <cell r="BS241">
            <v>0</v>
          </cell>
          <cell r="BT241">
            <v>0.3</v>
          </cell>
          <cell r="BU241">
            <v>-0.2</v>
          </cell>
          <cell r="BV241">
            <v>-0.5</v>
          </cell>
          <cell r="BW241">
            <v>1.7</v>
          </cell>
          <cell r="BX241">
            <v>0.5</v>
          </cell>
          <cell r="BY241">
            <v>1.1000000000000001</v>
          </cell>
          <cell r="BZ241">
            <v>2</v>
          </cell>
          <cell r="CA241">
            <v>0.5</v>
          </cell>
          <cell r="CB241">
            <v>0.8</v>
          </cell>
          <cell r="CC241">
            <v>0.5</v>
          </cell>
          <cell r="CD241">
            <v>0.8</v>
          </cell>
          <cell r="CE241">
            <v>0.8</v>
          </cell>
          <cell r="CF241">
            <v>0.7</v>
          </cell>
          <cell r="CG241">
            <v>0.9</v>
          </cell>
          <cell r="CH241">
            <v>0.5</v>
          </cell>
          <cell r="CI241">
            <v>0.6</v>
          </cell>
          <cell r="CJ241">
            <v>0.7</v>
          </cell>
          <cell r="CK241">
            <v>1</v>
          </cell>
          <cell r="CL241">
            <v>0.2</v>
          </cell>
          <cell r="CM241">
            <v>0.6</v>
          </cell>
          <cell r="CN241">
            <v>1.1000000000000001</v>
          </cell>
          <cell r="CO241">
            <v>2.2999999999999998</v>
          </cell>
          <cell r="CP241">
            <v>1.5</v>
          </cell>
          <cell r="CQ241">
            <v>5.2</v>
          </cell>
          <cell r="CR241">
            <v>0.2</v>
          </cell>
          <cell r="CS241">
            <v>0.9</v>
          </cell>
          <cell r="CT241">
            <v>3.6</v>
          </cell>
          <cell r="CU241">
            <v>0.8</v>
          </cell>
          <cell r="CV241">
            <v>1.5</v>
          </cell>
          <cell r="CW241">
            <v>0.5</v>
          </cell>
          <cell r="CX241">
            <v>0.5</v>
          </cell>
          <cell r="CY241">
            <v>0.5</v>
          </cell>
          <cell r="CZ241">
            <v>1.1000000000000001</v>
          </cell>
          <cell r="DA241">
            <v>-0.3</v>
          </cell>
          <cell r="DB241">
            <v>-1.2</v>
          </cell>
          <cell r="DC241">
            <v>0.6</v>
          </cell>
          <cell r="DD241">
            <v>0.8</v>
          </cell>
          <cell r="DE241">
            <v>0.4</v>
          </cell>
          <cell r="DF241">
            <v>0.6</v>
          </cell>
          <cell r="DG241">
            <v>10496</v>
          </cell>
          <cell r="DH241">
            <v>1687</v>
          </cell>
          <cell r="DI241">
            <v>12183</v>
          </cell>
          <cell r="DJ241">
            <v>4391</v>
          </cell>
          <cell r="DK241">
            <v>6704</v>
          </cell>
          <cell r="DL241">
            <v>8938</v>
          </cell>
          <cell r="DM241">
            <v>3651</v>
          </cell>
          <cell r="DN241">
            <v>23683</v>
          </cell>
          <cell r="DO241">
            <v>1528</v>
          </cell>
          <cell r="DP241">
            <v>25211</v>
          </cell>
          <cell r="DQ241">
            <v>6557</v>
          </cell>
          <cell r="DR241">
            <v>4799</v>
          </cell>
          <cell r="DS241">
            <v>3657</v>
          </cell>
          <cell r="DT241">
            <v>4501</v>
          </cell>
          <cell r="DU241">
            <v>4958</v>
          </cell>
          <cell r="DV241">
            <v>24472</v>
          </cell>
          <cell r="DW241">
            <v>5757</v>
          </cell>
          <cell r="DX241">
            <v>439</v>
          </cell>
          <cell r="DY241">
            <v>4251</v>
          </cell>
          <cell r="DZ241">
            <v>10447</v>
          </cell>
          <cell r="EA241">
            <v>6963</v>
          </cell>
          <cell r="EB241">
            <v>7026</v>
          </cell>
          <cell r="EC241">
            <v>17375</v>
          </cell>
          <cell r="ED241">
            <v>31364</v>
          </cell>
          <cell r="EE241">
            <v>17891</v>
          </cell>
          <cell r="EF241">
            <v>18975</v>
          </cell>
          <cell r="EG241">
            <v>10193</v>
          </cell>
          <cell r="EH241">
            <v>6195</v>
          </cell>
          <cell r="EI241">
            <v>2368</v>
          </cell>
          <cell r="EJ241">
            <v>3022</v>
          </cell>
          <cell r="EK241">
            <v>9092</v>
          </cell>
          <cell r="EL241">
            <v>20676</v>
          </cell>
          <cell r="EM241">
            <v>6060</v>
          </cell>
          <cell r="EN241">
            <v>5157</v>
          </cell>
          <cell r="EO241">
            <v>11217</v>
          </cell>
          <cell r="EP241">
            <v>26621</v>
          </cell>
          <cell r="EQ241">
            <v>10800</v>
          </cell>
          <cell r="ER241">
            <v>37421</v>
          </cell>
          <cell r="ES241">
            <v>1904</v>
          </cell>
          <cell r="ET241">
            <v>11220</v>
          </cell>
          <cell r="EU241">
            <v>13124</v>
          </cell>
          <cell r="EV241">
            <v>7204</v>
          </cell>
          <cell r="EW241">
            <v>21733</v>
          </cell>
          <cell r="EX241">
            <v>28938</v>
          </cell>
          <cell r="EY241">
            <v>13400</v>
          </cell>
          <cell r="EZ241">
            <v>23417</v>
          </cell>
          <cell r="FA241">
            <v>20654</v>
          </cell>
          <cell r="FB241">
            <v>30176</v>
          </cell>
          <cell r="FC241">
            <v>3473</v>
          </cell>
          <cell r="FD241">
            <v>7017</v>
          </cell>
          <cell r="FE241">
            <v>36870</v>
          </cell>
          <cell r="FF241">
            <v>397118</v>
          </cell>
          <cell r="FG241">
            <v>29308</v>
          </cell>
          <cell r="FH241">
            <v>-1778</v>
          </cell>
          <cell r="FI241">
            <v>424647</v>
          </cell>
          <cell r="FJ241">
            <v>2.4</v>
          </cell>
          <cell r="FK241">
            <v>-0.4</v>
          </cell>
          <cell r="FL241">
            <v>2</v>
          </cell>
          <cell r="FM241">
            <v>-1.7</v>
          </cell>
          <cell r="FN241">
            <v>1.7</v>
          </cell>
          <cell r="FO241">
            <v>1.9</v>
          </cell>
          <cell r="FP241">
            <v>-1.3</v>
          </cell>
          <cell r="FQ241">
            <v>0.6</v>
          </cell>
          <cell r="FR241">
            <v>-3.9</v>
          </cell>
          <cell r="FS241">
            <v>0.4</v>
          </cell>
          <cell r="FT241">
            <v>-2.9</v>
          </cell>
          <cell r="FU241">
            <v>4.7</v>
          </cell>
          <cell r="FV241">
            <v>-3.3</v>
          </cell>
          <cell r="FW241">
            <v>2.8</v>
          </cell>
          <cell r="FX241">
            <v>-3.3</v>
          </cell>
          <cell r="FY241">
            <v>-0.6</v>
          </cell>
          <cell r="FZ241">
            <v>1.2</v>
          </cell>
          <cell r="GA241">
            <v>0.8</v>
          </cell>
          <cell r="GB241">
            <v>2</v>
          </cell>
          <cell r="GC241">
            <v>1.5</v>
          </cell>
          <cell r="GD241">
            <v>0.2</v>
          </cell>
          <cell r="GE241">
            <v>4.7</v>
          </cell>
          <cell r="GF241">
            <v>1.5</v>
          </cell>
          <cell r="GG241">
            <v>1.9</v>
          </cell>
          <cell r="GH241">
            <v>0.8</v>
          </cell>
          <cell r="GI241">
            <v>0.6</v>
          </cell>
          <cell r="GJ241">
            <v>2</v>
          </cell>
          <cell r="GK241">
            <v>1</v>
          </cell>
          <cell r="GL241">
            <v>1.1000000000000001</v>
          </cell>
          <cell r="GM241">
            <v>2.8</v>
          </cell>
          <cell r="GN241">
            <v>2.2000000000000002</v>
          </cell>
          <cell r="GO241">
            <v>1.8</v>
          </cell>
          <cell r="GP241">
            <v>-0.5</v>
          </cell>
          <cell r="GQ241">
            <v>0.1</v>
          </cell>
          <cell r="GR241">
            <v>-0.2</v>
          </cell>
          <cell r="GS241">
            <v>1.1000000000000001</v>
          </cell>
          <cell r="GT241">
            <v>1.9</v>
          </cell>
          <cell r="GU241">
            <v>1.3</v>
          </cell>
          <cell r="GV241">
            <v>1.1000000000000001</v>
          </cell>
          <cell r="GW241">
            <v>2</v>
          </cell>
          <cell r="GX241">
            <v>1.9</v>
          </cell>
          <cell r="GY241">
            <v>0</v>
          </cell>
          <cell r="GZ241">
            <v>1.3</v>
          </cell>
          <cell r="HA241">
            <v>1</v>
          </cell>
          <cell r="HB241">
            <v>2.1</v>
          </cell>
          <cell r="HC241">
            <v>0.1</v>
          </cell>
          <cell r="HD241">
            <v>0.5</v>
          </cell>
          <cell r="HE241">
            <v>1.4</v>
          </cell>
          <cell r="HF241">
            <v>-0.4</v>
          </cell>
          <cell r="HG241">
            <v>-4.3</v>
          </cell>
          <cell r="HH241">
            <v>0.6</v>
          </cell>
          <cell r="HI241">
            <v>0.9</v>
          </cell>
          <cell r="HJ241">
            <v>-0.4</v>
          </cell>
          <cell r="HK241">
            <v>0.5</v>
          </cell>
          <cell r="HL241">
            <v>9541</v>
          </cell>
          <cell r="HM241">
            <v>1687</v>
          </cell>
          <cell r="HN241">
            <v>11228</v>
          </cell>
          <cell r="HO241">
            <v>4252</v>
          </cell>
          <cell r="HP241">
            <v>6563</v>
          </cell>
          <cell r="HQ241">
            <v>8356</v>
          </cell>
          <cell r="HR241">
            <v>3465</v>
          </cell>
          <cell r="HS241">
            <v>22636</v>
          </cell>
          <cell r="HT241">
            <v>1473</v>
          </cell>
          <cell r="HU241">
            <v>24109</v>
          </cell>
          <cell r="HV241">
            <v>6274</v>
          </cell>
          <cell r="HW241">
            <v>4654</v>
          </cell>
          <cell r="HX241">
            <v>3372</v>
          </cell>
          <cell r="HY241">
            <v>4141</v>
          </cell>
          <cell r="HZ241">
            <v>4490</v>
          </cell>
          <cell r="IA241">
            <v>22930</v>
          </cell>
          <cell r="IB241">
            <v>5811</v>
          </cell>
          <cell r="IC241">
            <v>365</v>
          </cell>
          <cell r="ID241">
            <v>4349</v>
          </cell>
          <cell r="IE241">
            <v>10524</v>
          </cell>
          <cell r="IF241">
            <v>6344</v>
          </cell>
          <cell r="IG241">
            <v>6717</v>
          </cell>
          <cell r="IH241">
            <v>15913</v>
          </cell>
          <cell r="II241">
            <v>28974</v>
          </cell>
          <cell r="IJ241">
            <v>16959</v>
          </cell>
          <cell r="IK241">
            <v>18171</v>
          </cell>
          <cell r="IL241">
            <v>9997</v>
          </cell>
          <cell r="IM241">
            <v>5866</v>
          </cell>
          <cell r="IN241">
            <v>2305</v>
          </cell>
          <cell r="IO241">
            <v>2895</v>
          </cell>
          <cell r="IP241">
            <v>8792</v>
          </cell>
          <cell r="IQ241">
            <v>19859</v>
          </cell>
        </row>
        <row r="242">
          <cell r="B242">
            <v>10238</v>
          </cell>
          <cell r="C242">
            <v>1672</v>
          </cell>
          <cell r="D242">
            <v>11798</v>
          </cell>
          <cell r="E242">
            <v>4262</v>
          </cell>
          <cell r="F242">
            <v>7041</v>
          </cell>
          <cell r="G242">
            <v>8845</v>
          </cell>
          <cell r="H242">
            <v>3543</v>
          </cell>
          <cell r="I242">
            <v>23692</v>
          </cell>
          <cell r="J242">
            <v>1544</v>
          </cell>
          <cell r="K242">
            <v>25236</v>
          </cell>
          <cell r="L242">
            <v>6730</v>
          </cell>
          <cell r="M242">
            <v>4812</v>
          </cell>
          <cell r="N242">
            <v>3764</v>
          </cell>
          <cell r="O242">
            <v>4560</v>
          </cell>
          <cell r="P242">
            <v>5214</v>
          </cell>
          <cell r="Q242">
            <v>24994</v>
          </cell>
          <cell r="R242">
            <v>5679</v>
          </cell>
          <cell r="S242">
            <v>440</v>
          </cell>
          <cell r="T242">
            <v>4297</v>
          </cell>
          <cell r="U242">
            <v>10415</v>
          </cell>
          <cell r="V242">
            <v>7005</v>
          </cell>
          <cell r="W242">
            <v>7128</v>
          </cell>
          <cell r="X242">
            <v>17613</v>
          </cell>
          <cell r="Y242">
            <v>31745</v>
          </cell>
          <cell r="Z242">
            <v>17769</v>
          </cell>
          <cell r="AA242">
            <v>19176</v>
          </cell>
          <cell r="AB242">
            <v>10383</v>
          </cell>
          <cell r="AC242">
            <v>6178</v>
          </cell>
          <cell r="AD242">
            <v>2393</v>
          </cell>
          <cell r="AE242">
            <v>2977</v>
          </cell>
          <cell r="AF242">
            <v>8969</v>
          </cell>
          <cell r="AG242">
            <v>20517</v>
          </cell>
          <cell r="AH242">
            <v>6193</v>
          </cell>
          <cell r="AI242">
            <v>5199</v>
          </cell>
          <cell r="AJ242">
            <v>11392</v>
          </cell>
          <cell r="AK242">
            <v>26878</v>
          </cell>
          <cell r="AL242">
            <v>11117</v>
          </cell>
          <cell r="AM242">
            <v>37996</v>
          </cell>
          <cell r="AN242">
            <v>2018</v>
          </cell>
          <cell r="AO242">
            <v>11074</v>
          </cell>
          <cell r="AP242">
            <v>13092</v>
          </cell>
          <cell r="AQ242">
            <v>7645</v>
          </cell>
          <cell r="AR242">
            <v>21675</v>
          </cell>
          <cell r="AS242">
            <v>29320</v>
          </cell>
          <cell r="AT242">
            <v>13533</v>
          </cell>
          <cell r="AU242">
            <v>23385</v>
          </cell>
          <cell r="AV242">
            <v>20765</v>
          </cell>
          <cell r="AW242">
            <v>30543</v>
          </cell>
          <cell r="AX242">
            <v>3486</v>
          </cell>
          <cell r="AY242">
            <v>7062</v>
          </cell>
          <cell r="AZ242">
            <v>37087</v>
          </cell>
          <cell r="BA242">
            <v>399683</v>
          </cell>
          <cell r="BB242">
            <v>30041</v>
          </cell>
          <cell r="BC242">
            <v>-1706</v>
          </cell>
          <cell r="BD242">
            <v>428013</v>
          </cell>
          <cell r="BE242">
            <v>-1.6</v>
          </cell>
          <cell r="BF242">
            <v>-1.3</v>
          </cell>
          <cell r="BG242">
            <v>-2.5</v>
          </cell>
          <cell r="BH242">
            <v>-1.6</v>
          </cell>
          <cell r="BI242">
            <v>3</v>
          </cell>
          <cell r="BJ242">
            <v>0.1</v>
          </cell>
          <cell r="BK242">
            <v>-3</v>
          </cell>
          <cell r="BL242">
            <v>0.1</v>
          </cell>
          <cell r="BM242">
            <v>0.6</v>
          </cell>
          <cell r="BN242">
            <v>0.1</v>
          </cell>
          <cell r="BO242">
            <v>1.5</v>
          </cell>
          <cell r="BP242">
            <v>1.4</v>
          </cell>
          <cell r="BQ242">
            <v>0.2</v>
          </cell>
          <cell r="BR242">
            <v>1</v>
          </cell>
          <cell r="BS242">
            <v>0.8</v>
          </cell>
          <cell r="BT242">
            <v>1.2</v>
          </cell>
          <cell r="BU242">
            <v>-0.2</v>
          </cell>
          <cell r="BV242">
            <v>-0.4</v>
          </cell>
          <cell r="BW242">
            <v>1.5</v>
          </cell>
          <cell r="BX242">
            <v>0.5</v>
          </cell>
          <cell r="BY242">
            <v>0.4</v>
          </cell>
          <cell r="BZ242">
            <v>3.5</v>
          </cell>
          <cell r="CA242">
            <v>1.2</v>
          </cell>
          <cell r="CB242">
            <v>1.6</v>
          </cell>
          <cell r="CC242">
            <v>-0.2</v>
          </cell>
          <cell r="CD242">
            <v>0.8</v>
          </cell>
          <cell r="CE242">
            <v>1.7</v>
          </cell>
          <cell r="CF242">
            <v>0.2</v>
          </cell>
          <cell r="CG242">
            <v>1.2</v>
          </cell>
          <cell r="CH242">
            <v>-0.1</v>
          </cell>
          <cell r="CI242">
            <v>-0.2</v>
          </cell>
          <cell r="CJ242">
            <v>0.1</v>
          </cell>
          <cell r="CK242">
            <v>1</v>
          </cell>
          <cell r="CL242">
            <v>0.7</v>
          </cell>
          <cell r="CM242">
            <v>0.9</v>
          </cell>
          <cell r="CN242">
            <v>0.9</v>
          </cell>
          <cell r="CO242">
            <v>2.4</v>
          </cell>
          <cell r="CP242">
            <v>1.4</v>
          </cell>
          <cell r="CQ242">
            <v>4.9000000000000004</v>
          </cell>
          <cell r="CR242">
            <v>-0.3</v>
          </cell>
          <cell r="CS242">
            <v>0.5</v>
          </cell>
          <cell r="CT242">
            <v>4.5999999999999996</v>
          </cell>
          <cell r="CU242">
            <v>0</v>
          </cell>
          <cell r="CV242">
            <v>1.2</v>
          </cell>
          <cell r="CW242">
            <v>1.3</v>
          </cell>
          <cell r="CX242">
            <v>0.2</v>
          </cell>
          <cell r="CY242">
            <v>0.5</v>
          </cell>
          <cell r="CZ242">
            <v>1.4</v>
          </cell>
          <cell r="DA242">
            <v>0.4</v>
          </cell>
          <cell r="DB242">
            <v>-0.1</v>
          </cell>
          <cell r="DC242">
            <v>0.6</v>
          </cell>
          <cell r="DD242">
            <v>0.7</v>
          </cell>
          <cell r="DE242">
            <v>1.8</v>
          </cell>
          <cell r="DF242">
            <v>0.7</v>
          </cell>
          <cell r="DG242">
            <v>10216</v>
          </cell>
          <cell r="DH242">
            <v>1685</v>
          </cell>
          <cell r="DI242">
            <v>11900</v>
          </cell>
          <cell r="DJ242">
            <v>4128</v>
          </cell>
          <cell r="DK242">
            <v>7223</v>
          </cell>
          <cell r="DL242">
            <v>8839</v>
          </cell>
          <cell r="DM242">
            <v>3617</v>
          </cell>
          <cell r="DN242">
            <v>23807</v>
          </cell>
          <cell r="DO242">
            <v>1517</v>
          </cell>
          <cell r="DP242">
            <v>25324</v>
          </cell>
          <cell r="DQ242">
            <v>6593</v>
          </cell>
          <cell r="DR242">
            <v>4893</v>
          </cell>
          <cell r="DS242">
            <v>3854</v>
          </cell>
          <cell r="DT242">
            <v>4618</v>
          </cell>
          <cell r="DU242">
            <v>5104</v>
          </cell>
          <cell r="DV242">
            <v>25063</v>
          </cell>
          <cell r="DW242">
            <v>5595</v>
          </cell>
          <cell r="DX242">
            <v>447</v>
          </cell>
          <cell r="DY242">
            <v>4286</v>
          </cell>
          <cell r="DZ242">
            <v>10328</v>
          </cell>
          <cell r="EA242">
            <v>7013</v>
          </cell>
          <cell r="EB242">
            <v>6985</v>
          </cell>
          <cell r="EC242">
            <v>17786</v>
          </cell>
          <cell r="ED242">
            <v>31784</v>
          </cell>
          <cell r="EE242">
            <v>17685</v>
          </cell>
          <cell r="EF242">
            <v>19250</v>
          </cell>
          <cell r="EG242">
            <v>10436</v>
          </cell>
          <cell r="EH242">
            <v>6159</v>
          </cell>
          <cell r="EI242">
            <v>2396</v>
          </cell>
          <cell r="EJ242">
            <v>2968</v>
          </cell>
          <cell r="EK242">
            <v>8879</v>
          </cell>
          <cell r="EL242">
            <v>20401</v>
          </cell>
          <cell r="EM242">
            <v>6269</v>
          </cell>
          <cell r="EN242">
            <v>5244</v>
          </cell>
          <cell r="EO242">
            <v>11513</v>
          </cell>
          <cell r="EP242">
            <v>26924</v>
          </cell>
          <cell r="EQ242">
            <v>11200</v>
          </cell>
          <cell r="ER242">
            <v>38124</v>
          </cell>
          <cell r="ES242">
            <v>1999</v>
          </cell>
          <cell r="ET242">
            <v>11182</v>
          </cell>
          <cell r="EU242">
            <v>13181</v>
          </cell>
          <cell r="EV242">
            <v>7629</v>
          </cell>
          <cell r="EW242">
            <v>21725</v>
          </cell>
          <cell r="EX242">
            <v>29354</v>
          </cell>
          <cell r="EY242">
            <v>13568</v>
          </cell>
          <cell r="EZ242">
            <v>23288</v>
          </cell>
          <cell r="FA242">
            <v>20763</v>
          </cell>
          <cell r="FB242">
            <v>30427</v>
          </cell>
          <cell r="FC242">
            <v>3472</v>
          </cell>
          <cell r="FD242">
            <v>6977</v>
          </cell>
          <cell r="FE242">
            <v>37086</v>
          </cell>
          <cell r="FF242">
            <v>399925</v>
          </cell>
          <cell r="FG242">
            <v>30028</v>
          </cell>
          <cell r="FH242">
            <v>-1821</v>
          </cell>
          <cell r="FI242">
            <v>428132</v>
          </cell>
          <cell r="FJ242">
            <v>-2.7</v>
          </cell>
          <cell r="FK242">
            <v>-0.1</v>
          </cell>
          <cell r="FL242">
            <v>-2.2999999999999998</v>
          </cell>
          <cell r="FM242">
            <v>-6</v>
          </cell>
          <cell r="FN242">
            <v>7.7</v>
          </cell>
          <cell r="FO242">
            <v>-1.1000000000000001</v>
          </cell>
          <cell r="FP242">
            <v>-0.9</v>
          </cell>
          <cell r="FQ242">
            <v>0.5</v>
          </cell>
          <cell r="FR242">
            <v>-0.7</v>
          </cell>
          <cell r="FS242">
            <v>0.4</v>
          </cell>
          <cell r="FT242">
            <v>0.6</v>
          </cell>
          <cell r="FU242">
            <v>2</v>
          </cell>
          <cell r="FV242">
            <v>5.4</v>
          </cell>
          <cell r="FW242">
            <v>2.6</v>
          </cell>
          <cell r="FX242">
            <v>3</v>
          </cell>
          <cell r="FY242">
            <v>2.4</v>
          </cell>
          <cell r="FZ242">
            <v>-2.8</v>
          </cell>
          <cell r="GA242">
            <v>1.8</v>
          </cell>
          <cell r="GB242">
            <v>0.8</v>
          </cell>
          <cell r="GC242">
            <v>-1.1000000000000001</v>
          </cell>
          <cell r="GD242">
            <v>0.7</v>
          </cell>
          <cell r="GE242">
            <v>-0.6</v>
          </cell>
          <cell r="GF242">
            <v>2.4</v>
          </cell>
          <cell r="GG242">
            <v>1.3</v>
          </cell>
          <cell r="GH242">
            <v>-1.2</v>
          </cell>
          <cell r="GI242">
            <v>1.4</v>
          </cell>
          <cell r="GJ242">
            <v>2.4</v>
          </cell>
          <cell r="GK242">
            <v>-0.6</v>
          </cell>
          <cell r="GL242">
            <v>1.2</v>
          </cell>
          <cell r="GM242">
            <v>-1.8</v>
          </cell>
          <cell r="GN242">
            <v>-2.2999999999999998</v>
          </cell>
          <cell r="GO242">
            <v>-1.3</v>
          </cell>
          <cell r="GP242">
            <v>3.5</v>
          </cell>
          <cell r="GQ242">
            <v>1.7</v>
          </cell>
          <cell r="GR242">
            <v>2.6</v>
          </cell>
          <cell r="GS242">
            <v>1.1000000000000001</v>
          </cell>
          <cell r="GT242">
            <v>3.7</v>
          </cell>
          <cell r="GU242">
            <v>1.9</v>
          </cell>
          <cell r="GV242">
            <v>5</v>
          </cell>
          <cell r="GW242">
            <v>-0.3</v>
          </cell>
          <cell r="GX242">
            <v>0.4</v>
          </cell>
          <cell r="GY242">
            <v>5.9</v>
          </cell>
          <cell r="GZ242">
            <v>0</v>
          </cell>
          <cell r="HA242">
            <v>1.4</v>
          </cell>
          <cell r="HB242">
            <v>1.3</v>
          </cell>
          <cell r="HC242">
            <v>-0.6</v>
          </cell>
          <cell r="HD242">
            <v>0.5</v>
          </cell>
          <cell r="HE242">
            <v>0.8</v>
          </cell>
          <cell r="HF242">
            <v>0</v>
          </cell>
          <cell r="HG242">
            <v>-0.6</v>
          </cell>
          <cell r="HH242">
            <v>0.6</v>
          </cell>
          <cell r="HI242">
            <v>0.7</v>
          </cell>
          <cell r="HJ242">
            <v>2.5</v>
          </cell>
          <cell r="HK242">
            <v>0.8</v>
          </cell>
          <cell r="HL242">
            <v>9352</v>
          </cell>
          <cell r="HM242">
            <v>1680</v>
          </cell>
          <cell r="HN242">
            <v>11032</v>
          </cell>
          <cell r="HO242">
            <v>4134</v>
          </cell>
          <cell r="HP242">
            <v>6968</v>
          </cell>
          <cell r="HQ242">
            <v>9033</v>
          </cell>
          <cell r="HR242">
            <v>3640</v>
          </cell>
          <cell r="HS242">
            <v>23775</v>
          </cell>
          <cell r="HT242">
            <v>1563</v>
          </cell>
          <cell r="HU242">
            <v>25337</v>
          </cell>
          <cell r="HV242">
            <v>6470</v>
          </cell>
          <cell r="HW242">
            <v>4869</v>
          </cell>
          <cell r="HX242">
            <v>3915</v>
          </cell>
          <cell r="HY242">
            <v>4686</v>
          </cell>
          <cell r="HZ242">
            <v>5095</v>
          </cell>
          <cell r="IA242">
            <v>25035</v>
          </cell>
          <cell r="IB242">
            <v>5559</v>
          </cell>
          <cell r="IC242">
            <v>468</v>
          </cell>
          <cell r="ID242">
            <v>4217</v>
          </cell>
          <cell r="IE242">
            <v>10243</v>
          </cell>
          <cell r="IF242">
            <v>7099</v>
          </cell>
          <cell r="IG242">
            <v>7238</v>
          </cell>
          <cell r="IH242">
            <v>18077</v>
          </cell>
          <cell r="II242">
            <v>32414</v>
          </cell>
          <cell r="IJ242">
            <v>17865</v>
          </cell>
          <cell r="IK242">
            <v>18608</v>
          </cell>
          <cell r="IL242">
            <v>10130</v>
          </cell>
          <cell r="IM242">
            <v>6163</v>
          </cell>
          <cell r="IN242">
            <v>2291</v>
          </cell>
          <cell r="IO242">
            <v>2959</v>
          </cell>
          <cell r="IP242">
            <v>8797</v>
          </cell>
          <cell r="IQ242">
            <v>20210</v>
          </cell>
        </row>
        <row r="243">
          <cell r="B243">
            <v>9669</v>
          </cell>
          <cell r="C243">
            <v>1654</v>
          </cell>
          <cell r="D243">
            <v>11344</v>
          </cell>
          <cell r="E243">
            <v>4247</v>
          </cell>
          <cell r="F243">
            <v>7123</v>
          </cell>
          <cell r="G243">
            <v>8890</v>
          </cell>
          <cell r="H243">
            <v>3395</v>
          </cell>
          <cell r="I243">
            <v>23655</v>
          </cell>
          <cell r="J243">
            <v>1577</v>
          </cell>
          <cell r="K243">
            <v>25232</v>
          </cell>
          <cell r="L243">
            <v>6883</v>
          </cell>
          <cell r="M243">
            <v>4841</v>
          </cell>
          <cell r="N243">
            <v>3784</v>
          </cell>
          <cell r="O243">
            <v>4514</v>
          </cell>
          <cell r="P243">
            <v>5270</v>
          </cell>
          <cell r="Q243">
            <v>25272</v>
          </cell>
          <cell r="R243">
            <v>5683</v>
          </cell>
          <cell r="S243">
            <v>436</v>
          </cell>
          <cell r="T243">
            <v>4322</v>
          </cell>
          <cell r="U243">
            <v>10440</v>
          </cell>
          <cell r="V243">
            <v>7031</v>
          </cell>
          <cell r="W243">
            <v>7329</v>
          </cell>
          <cell r="X243">
            <v>17750</v>
          </cell>
          <cell r="Y243">
            <v>32109</v>
          </cell>
          <cell r="Z243">
            <v>17709</v>
          </cell>
          <cell r="AA243">
            <v>19289</v>
          </cell>
          <cell r="AB243">
            <v>10559</v>
          </cell>
          <cell r="AC243">
            <v>6183</v>
          </cell>
          <cell r="AD243">
            <v>2422</v>
          </cell>
          <cell r="AE243">
            <v>2972</v>
          </cell>
          <cell r="AF243">
            <v>8885</v>
          </cell>
          <cell r="AG243">
            <v>20463</v>
          </cell>
          <cell r="AH243">
            <v>6283</v>
          </cell>
          <cell r="AI243">
            <v>5226</v>
          </cell>
          <cell r="AJ243">
            <v>11509</v>
          </cell>
          <cell r="AK243">
            <v>27040</v>
          </cell>
          <cell r="AL243">
            <v>11315</v>
          </cell>
          <cell r="AM243">
            <v>38355</v>
          </cell>
          <cell r="AN243">
            <v>2110</v>
          </cell>
          <cell r="AO243">
            <v>10971</v>
          </cell>
          <cell r="AP243">
            <v>13082</v>
          </cell>
          <cell r="AQ243">
            <v>8053</v>
          </cell>
          <cell r="AR243">
            <v>21514</v>
          </cell>
          <cell r="AS243">
            <v>29566</v>
          </cell>
          <cell r="AT243">
            <v>13648</v>
          </cell>
          <cell r="AU243">
            <v>23450</v>
          </cell>
          <cell r="AV243">
            <v>20876</v>
          </cell>
          <cell r="AW243">
            <v>31047</v>
          </cell>
          <cell r="AX243">
            <v>3520</v>
          </cell>
          <cell r="AY243">
            <v>7120</v>
          </cell>
          <cell r="AZ243">
            <v>37304</v>
          </cell>
          <cell r="BA243">
            <v>401890</v>
          </cell>
          <cell r="BB243">
            <v>30558</v>
          </cell>
          <cell r="BC243">
            <v>-1780</v>
          </cell>
          <cell r="BD243">
            <v>430665</v>
          </cell>
          <cell r="BE243">
            <v>-5.6</v>
          </cell>
          <cell r="BF243">
            <v>-1.1000000000000001</v>
          </cell>
          <cell r="BG243">
            <v>-3.8</v>
          </cell>
          <cell r="BH243">
            <v>-0.4</v>
          </cell>
          <cell r="BI243">
            <v>1.2</v>
          </cell>
          <cell r="BJ243">
            <v>0.5</v>
          </cell>
          <cell r="BK243">
            <v>-4.2</v>
          </cell>
          <cell r="BL243">
            <v>-0.2</v>
          </cell>
          <cell r="BM243">
            <v>2.1</v>
          </cell>
          <cell r="BN243">
            <v>0</v>
          </cell>
          <cell r="BO243">
            <v>2.2999999999999998</v>
          </cell>
          <cell r="BP243">
            <v>0.6</v>
          </cell>
          <cell r="BQ243">
            <v>0.5</v>
          </cell>
          <cell r="BR243">
            <v>-1</v>
          </cell>
          <cell r="BS243">
            <v>1.1000000000000001</v>
          </cell>
          <cell r="BT243">
            <v>1.1000000000000001</v>
          </cell>
          <cell r="BU243">
            <v>0.1</v>
          </cell>
          <cell r="BV243">
            <v>-0.8</v>
          </cell>
          <cell r="BW243">
            <v>0.6</v>
          </cell>
          <cell r="BX243">
            <v>0.2</v>
          </cell>
          <cell r="BY243">
            <v>0.4</v>
          </cell>
          <cell r="BZ243">
            <v>2.8</v>
          </cell>
          <cell r="CA243">
            <v>0.8</v>
          </cell>
          <cell r="CB243">
            <v>1.1000000000000001</v>
          </cell>
          <cell r="CC243">
            <v>-0.3</v>
          </cell>
          <cell r="CD243">
            <v>0.6</v>
          </cell>
          <cell r="CE243">
            <v>1.7</v>
          </cell>
          <cell r="CF243">
            <v>0.1</v>
          </cell>
          <cell r="CG243">
            <v>1.2</v>
          </cell>
          <cell r="CH243">
            <v>-0.2</v>
          </cell>
          <cell r="CI243">
            <v>-0.9</v>
          </cell>
          <cell r="CJ243">
            <v>-0.3</v>
          </cell>
          <cell r="CK243">
            <v>1.4</v>
          </cell>
          <cell r="CL243">
            <v>0.5</v>
          </cell>
          <cell r="CM243">
            <v>1</v>
          </cell>
          <cell r="CN243">
            <v>0.6</v>
          </cell>
          <cell r="CO243">
            <v>1.8</v>
          </cell>
          <cell r="CP243">
            <v>0.9</v>
          </cell>
          <cell r="CQ243">
            <v>4.5999999999999996</v>
          </cell>
          <cell r="CR243">
            <v>-0.9</v>
          </cell>
          <cell r="CS243">
            <v>-0.1</v>
          </cell>
          <cell r="CT243">
            <v>5.3</v>
          </cell>
          <cell r="CU243">
            <v>-0.7</v>
          </cell>
          <cell r="CV243">
            <v>0.8</v>
          </cell>
          <cell r="CW243">
            <v>0.8</v>
          </cell>
          <cell r="CX243">
            <v>0.3</v>
          </cell>
          <cell r="CY243">
            <v>0.5</v>
          </cell>
          <cell r="CZ243">
            <v>1.6</v>
          </cell>
          <cell r="DA243">
            <v>1</v>
          </cell>
          <cell r="DB243">
            <v>0.8</v>
          </cell>
          <cell r="DC243">
            <v>0.6</v>
          </cell>
          <cell r="DD243">
            <v>0.6</v>
          </cell>
          <cell r="DE243">
            <v>1.7</v>
          </cell>
          <cell r="DF243">
            <v>0.6</v>
          </cell>
          <cell r="DG243">
            <v>9553</v>
          </cell>
          <cell r="DH243">
            <v>1642</v>
          </cell>
          <cell r="DI243">
            <v>11195</v>
          </cell>
          <cell r="DJ243">
            <v>4288</v>
          </cell>
          <cell r="DK243">
            <v>7134</v>
          </cell>
          <cell r="DL243">
            <v>8702</v>
          </cell>
          <cell r="DM243">
            <v>3317</v>
          </cell>
          <cell r="DN243">
            <v>23441</v>
          </cell>
          <cell r="DO243">
            <v>1610</v>
          </cell>
          <cell r="DP243">
            <v>25051</v>
          </cell>
          <cell r="DQ243">
            <v>7052</v>
          </cell>
          <cell r="DR243">
            <v>4723</v>
          </cell>
          <cell r="DS243">
            <v>3766</v>
          </cell>
          <cell r="DT243">
            <v>4599</v>
          </cell>
          <cell r="DU243">
            <v>5361</v>
          </cell>
          <cell r="DV243">
            <v>25500</v>
          </cell>
          <cell r="DW243">
            <v>5717</v>
          </cell>
          <cell r="DX243">
            <v>433</v>
          </cell>
          <cell r="DY243">
            <v>4359</v>
          </cell>
          <cell r="DZ243">
            <v>10509</v>
          </cell>
          <cell r="EA243">
            <v>7014</v>
          </cell>
          <cell r="EB243">
            <v>7454</v>
          </cell>
          <cell r="EC243">
            <v>17720</v>
          </cell>
          <cell r="ED243">
            <v>32188</v>
          </cell>
          <cell r="EE243">
            <v>17722</v>
          </cell>
          <cell r="EF243">
            <v>19282</v>
          </cell>
          <cell r="EG243">
            <v>10565</v>
          </cell>
          <cell r="EH243">
            <v>6182</v>
          </cell>
          <cell r="EI243">
            <v>2417</v>
          </cell>
          <cell r="EJ243">
            <v>2943</v>
          </cell>
          <cell r="EK243">
            <v>8981</v>
          </cell>
          <cell r="EL243">
            <v>20523</v>
          </cell>
          <cell r="EM243">
            <v>6206</v>
          </cell>
          <cell r="EN243">
            <v>5173</v>
          </cell>
          <cell r="EO243">
            <v>11379</v>
          </cell>
          <cell r="EP243">
            <v>27082</v>
          </cell>
          <cell r="EQ243">
            <v>11352</v>
          </cell>
          <cell r="ER243">
            <v>38434</v>
          </cell>
          <cell r="ES243">
            <v>2147</v>
          </cell>
          <cell r="ET243">
            <v>10744</v>
          </cell>
          <cell r="EU243">
            <v>12891</v>
          </cell>
          <cell r="EV243">
            <v>8058</v>
          </cell>
          <cell r="EW243">
            <v>21556</v>
          </cell>
          <cell r="EX243">
            <v>29614</v>
          </cell>
          <cell r="EY243">
            <v>13701</v>
          </cell>
          <cell r="EZ243">
            <v>23402</v>
          </cell>
          <cell r="FA243">
            <v>20877</v>
          </cell>
          <cell r="FB243">
            <v>31057</v>
          </cell>
          <cell r="FC243">
            <v>3511</v>
          </cell>
          <cell r="FD243">
            <v>7149</v>
          </cell>
          <cell r="FE243">
            <v>37305</v>
          </cell>
          <cell r="FF243">
            <v>401855</v>
          </cell>
          <cell r="FG243">
            <v>30866</v>
          </cell>
          <cell r="FH243">
            <v>-1608</v>
          </cell>
          <cell r="FI243">
            <v>431112</v>
          </cell>
          <cell r="FJ243">
            <v>-6.5</v>
          </cell>
          <cell r="FK243">
            <v>-2.5</v>
          </cell>
          <cell r="FL243">
            <v>-5.9</v>
          </cell>
          <cell r="FM243">
            <v>3.9</v>
          </cell>
          <cell r="FN243">
            <v>-1.2</v>
          </cell>
          <cell r="FO243">
            <v>-1.6</v>
          </cell>
          <cell r="FP243">
            <v>-8.3000000000000007</v>
          </cell>
          <cell r="FQ243">
            <v>-1.5</v>
          </cell>
          <cell r="FR243">
            <v>6.1</v>
          </cell>
          <cell r="FS243">
            <v>-1.1000000000000001</v>
          </cell>
          <cell r="FT243">
            <v>7</v>
          </cell>
          <cell r="FU243">
            <v>-3.5</v>
          </cell>
          <cell r="FV243">
            <v>-2.2999999999999998</v>
          </cell>
          <cell r="FW243">
            <v>-0.4</v>
          </cell>
          <cell r="FX243">
            <v>5</v>
          </cell>
          <cell r="FY243">
            <v>1.7</v>
          </cell>
          <cell r="FZ243">
            <v>2.2000000000000002</v>
          </cell>
          <cell r="GA243">
            <v>-3.3</v>
          </cell>
          <cell r="GB243">
            <v>1.7</v>
          </cell>
          <cell r="GC243">
            <v>1.8</v>
          </cell>
          <cell r="GD243">
            <v>0</v>
          </cell>
          <cell r="GE243">
            <v>6.7</v>
          </cell>
          <cell r="GF243">
            <v>-0.4</v>
          </cell>
          <cell r="GG243">
            <v>1.3</v>
          </cell>
          <cell r="GH243">
            <v>0.2</v>
          </cell>
          <cell r="GI243">
            <v>0.2</v>
          </cell>
          <cell r="GJ243">
            <v>1.2</v>
          </cell>
          <cell r="GK243">
            <v>0.4</v>
          </cell>
          <cell r="GL243">
            <v>0.9</v>
          </cell>
          <cell r="GM243">
            <v>-0.8</v>
          </cell>
          <cell r="GN243">
            <v>1.1000000000000001</v>
          </cell>
          <cell r="GO243">
            <v>0.6</v>
          </cell>
          <cell r="GP243">
            <v>-1</v>
          </cell>
          <cell r="GQ243">
            <v>-1.4</v>
          </cell>
          <cell r="GR243">
            <v>-1.2</v>
          </cell>
          <cell r="GS243">
            <v>0.6</v>
          </cell>
          <cell r="GT243">
            <v>1.4</v>
          </cell>
          <cell r="GU243">
            <v>0.8</v>
          </cell>
          <cell r="GV243">
            <v>7.4</v>
          </cell>
          <cell r="GW243">
            <v>-3.9</v>
          </cell>
          <cell r="GX243">
            <v>-2.2000000000000002</v>
          </cell>
          <cell r="GY243">
            <v>5.6</v>
          </cell>
          <cell r="GZ243">
            <v>-0.8</v>
          </cell>
          <cell r="HA243">
            <v>0.9</v>
          </cell>
          <cell r="HB243">
            <v>1</v>
          </cell>
          <cell r="HC243">
            <v>0.5</v>
          </cell>
          <cell r="HD243">
            <v>0.6</v>
          </cell>
          <cell r="HE243">
            <v>2.1</v>
          </cell>
          <cell r="HF243">
            <v>1.1000000000000001</v>
          </cell>
          <cell r="HG243">
            <v>2.5</v>
          </cell>
          <cell r="HH243">
            <v>0.6</v>
          </cell>
          <cell r="HI243">
            <v>0.5</v>
          </cell>
          <cell r="HJ243">
            <v>2.8</v>
          </cell>
          <cell r="HK243">
            <v>0.7</v>
          </cell>
          <cell r="HL243">
            <v>6407</v>
          </cell>
          <cell r="HM243">
            <v>1644</v>
          </cell>
          <cell r="HN243">
            <v>8051</v>
          </cell>
          <cell r="HO243">
            <v>4425</v>
          </cell>
          <cell r="HP243">
            <v>7446</v>
          </cell>
          <cell r="HQ243">
            <v>8926</v>
          </cell>
          <cell r="HR243">
            <v>3341</v>
          </cell>
          <cell r="HS243">
            <v>24138</v>
          </cell>
          <cell r="HT243">
            <v>1595</v>
          </cell>
          <cell r="HU243">
            <v>25733</v>
          </cell>
          <cell r="HV243">
            <v>6948</v>
          </cell>
          <cell r="HW243">
            <v>4811</v>
          </cell>
          <cell r="HX243">
            <v>3859</v>
          </cell>
          <cell r="HY243">
            <v>4788</v>
          </cell>
          <cell r="HZ243">
            <v>5666</v>
          </cell>
          <cell r="IA243">
            <v>26072</v>
          </cell>
          <cell r="IB243">
            <v>5857</v>
          </cell>
          <cell r="IC243">
            <v>529</v>
          </cell>
          <cell r="ID243">
            <v>4223</v>
          </cell>
          <cell r="IE243">
            <v>10608</v>
          </cell>
          <cell r="IF243">
            <v>7239</v>
          </cell>
          <cell r="IG243">
            <v>7458</v>
          </cell>
          <cell r="IH243">
            <v>17959</v>
          </cell>
          <cell r="II243">
            <v>32656</v>
          </cell>
          <cell r="IJ243">
            <v>17795</v>
          </cell>
          <cell r="IK243">
            <v>18857</v>
          </cell>
          <cell r="IL243">
            <v>10610</v>
          </cell>
          <cell r="IM243">
            <v>6321</v>
          </cell>
          <cell r="IN243">
            <v>2515</v>
          </cell>
          <cell r="IO243">
            <v>3011</v>
          </cell>
          <cell r="IP243">
            <v>8947</v>
          </cell>
          <cell r="IQ243">
            <v>20795</v>
          </cell>
        </row>
        <row r="244">
          <cell r="B244">
            <v>8871</v>
          </cell>
          <cell r="C244">
            <v>1638</v>
          </cell>
          <cell r="D244">
            <v>10904</v>
          </cell>
          <cell r="E244">
            <v>4280</v>
          </cell>
          <cell r="F244">
            <v>7122</v>
          </cell>
          <cell r="G244">
            <v>8995</v>
          </cell>
          <cell r="H244">
            <v>3259</v>
          </cell>
          <cell r="I244">
            <v>23652</v>
          </cell>
          <cell r="J244">
            <v>1610</v>
          </cell>
          <cell r="K244">
            <v>25265</v>
          </cell>
          <cell r="L244">
            <v>7039</v>
          </cell>
          <cell r="M244">
            <v>4849</v>
          </cell>
          <cell r="N244">
            <v>3788</v>
          </cell>
          <cell r="O244">
            <v>4397</v>
          </cell>
          <cell r="P244">
            <v>5314</v>
          </cell>
          <cell r="Q244">
            <v>25447</v>
          </cell>
          <cell r="R244">
            <v>5696</v>
          </cell>
          <cell r="S244">
            <v>429</v>
          </cell>
          <cell r="T244">
            <v>4326</v>
          </cell>
          <cell r="U244">
            <v>10453</v>
          </cell>
          <cell r="V244">
            <v>7064</v>
          </cell>
          <cell r="W244">
            <v>7492</v>
          </cell>
          <cell r="X244">
            <v>17787</v>
          </cell>
          <cell r="Y244">
            <v>32361</v>
          </cell>
          <cell r="Z244">
            <v>17664</v>
          </cell>
          <cell r="AA244">
            <v>19370</v>
          </cell>
          <cell r="AB244">
            <v>10687</v>
          </cell>
          <cell r="AC244">
            <v>6190</v>
          </cell>
          <cell r="AD244">
            <v>2450</v>
          </cell>
          <cell r="AE244">
            <v>2971</v>
          </cell>
          <cell r="AF244">
            <v>8780</v>
          </cell>
          <cell r="AG244">
            <v>20389</v>
          </cell>
          <cell r="AH244">
            <v>6383</v>
          </cell>
          <cell r="AI244">
            <v>5253</v>
          </cell>
          <cell r="AJ244">
            <v>11640</v>
          </cell>
          <cell r="AK244">
            <v>27155</v>
          </cell>
          <cell r="AL244">
            <v>11461</v>
          </cell>
          <cell r="AM244">
            <v>38616</v>
          </cell>
          <cell r="AN244">
            <v>2201</v>
          </cell>
          <cell r="AO244">
            <v>10884</v>
          </cell>
          <cell r="AP244">
            <v>13086</v>
          </cell>
          <cell r="AQ244">
            <v>8493</v>
          </cell>
          <cell r="AR244">
            <v>21282</v>
          </cell>
          <cell r="AS244">
            <v>29773</v>
          </cell>
          <cell r="AT244">
            <v>13690</v>
          </cell>
          <cell r="AU244">
            <v>23573</v>
          </cell>
          <cell r="AV244">
            <v>20981</v>
          </cell>
          <cell r="AW244">
            <v>31563</v>
          </cell>
          <cell r="AX244">
            <v>3563</v>
          </cell>
          <cell r="AY244">
            <v>7246</v>
          </cell>
          <cell r="AZ244">
            <v>37519</v>
          </cell>
          <cell r="BA244">
            <v>403864</v>
          </cell>
          <cell r="BB244">
            <v>30961</v>
          </cell>
          <cell r="BC244">
            <v>-1831</v>
          </cell>
          <cell r="BD244">
            <v>433051</v>
          </cell>
          <cell r="BE244">
            <v>-8.1999999999999993</v>
          </cell>
          <cell r="BF244">
            <v>-1</v>
          </cell>
          <cell r="BG244">
            <v>-3.9</v>
          </cell>
          <cell r="BH244">
            <v>0.8</v>
          </cell>
          <cell r="BI244">
            <v>0</v>
          </cell>
          <cell r="BJ244">
            <v>1.2</v>
          </cell>
          <cell r="BK244">
            <v>-4</v>
          </cell>
          <cell r="BL244">
            <v>0</v>
          </cell>
          <cell r="BM244">
            <v>2.1</v>
          </cell>
          <cell r="BN244">
            <v>0.1</v>
          </cell>
          <cell r="BO244">
            <v>2.2999999999999998</v>
          </cell>
          <cell r="BP244">
            <v>0.2</v>
          </cell>
          <cell r="BQ244">
            <v>0.1</v>
          </cell>
          <cell r="BR244">
            <v>-2.6</v>
          </cell>
          <cell r="BS244">
            <v>0.8</v>
          </cell>
          <cell r="BT244">
            <v>0.7</v>
          </cell>
          <cell r="BU244">
            <v>0.2</v>
          </cell>
          <cell r="BV244">
            <v>-1.5</v>
          </cell>
          <cell r="BW244">
            <v>0.1</v>
          </cell>
          <cell r="BX244">
            <v>0.1</v>
          </cell>
          <cell r="BY244">
            <v>0.5</v>
          </cell>
          <cell r="BZ244">
            <v>2.2000000000000002</v>
          </cell>
          <cell r="CA244">
            <v>0.2</v>
          </cell>
          <cell r="CB244">
            <v>0.8</v>
          </cell>
          <cell r="CC244">
            <v>-0.3</v>
          </cell>
          <cell r="CD244">
            <v>0.4</v>
          </cell>
          <cell r="CE244">
            <v>1.2</v>
          </cell>
          <cell r="CF244">
            <v>0.1</v>
          </cell>
          <cell r="CG244">
            <v>1.2</v>
          </cell>
          <cell r="CH244">
            <v>0</v>
          </cell>
          <cell r="CI244">
            <v>-1.2</v>
          </cell>
          <cell r="CJ244">
            <v>-0.4</v>
          </cell>
          <cell r="CK244">
            <v>1.6</v>
          </cell>
          <cell r="CL244">
            <v>0.5</v>
          </cell>
          <cell r="CM244">
            <v>1.1000000000000001</v>
          </cell>
          <cell r="CN244">
            <v>0.4</v>
          </cell>
          <cell r="CO244">
            <v>1.3</v>
          </cell>
          <cell r="CP244">
            <v>0.7</v>
          </cell>
          <cell r="CQ244">
            <v>4.3</v>
          </cell>
          <cell r="CR244">
            <v>-0.8</v>
          </cell>
          <cell r="CS244">
            <v>0</v>
          </cell>
          <cell r="CT244">
            <v>5.5</v>
          </cell>
          <cell r="CU244">
            <v>-1.1000000000000001</v>
          </cell>
          <cell r="CV244">
            <v>0.7</v>
          </cell>
          <cell r="CW244">
            <v>0.3</v>
          </cell>
          <cell r="CX244">
            <v>0.5</v>
          </cell>
          <cell r="CY244">
            <v>0.5</v>
          </cell>
          <cell r="CZ244">
            <v>1.7</v>
          </cell>
          <cell r="DA244">
            <v>1.2</v>
          </cell>
          <cell r="DB244">
            <v>1.8</v>
          </cell>
          <cell r="DC244">
            <v>0.6</v>
          </cell>
          <cell r="DD244">
            <v>0.5</v>
          </cell>
          <cell r="DE244">
            <v>1.3</v>
          </cell>
          <cell r="DF244">
            <v>0.6</v>
          </cell>
          <cell r="DG244">
            <v>9253</v>
          </cell>
          <cell r="DH244">
            <v>1640</v>
          </cell>
          <cell r="DI244">
            <v>10893</v>
          </cell>
          <cell r="DJ244">
            <v>4318</v>
          </cell>
          <cell r="DK244">
            <v>7006</v>
          </cell>
          <cell r="DL244">
            <v>9184</v>
          </cell>
          <cell r="DM244">
            <v>3269</v>
          </cell>
          <cell r="DN244">
            <v>23778</v>
          </cell>
          <cell r="DO244">
            <v>1606</v>
          </cell>
          <cell r="DP244">
            <v>25384</v>
          </cell>
          <cell r="DQ244">
            <v>6991</v>
          </cell>
          <cell r="DR244">
            <v>4919</v>
          </cell>
          <cell r="DS244">
            <v>3767</v>
          </cell>
          <cell r="DT244">
            <v>4264</v>
          </cell>
          <cell r="DU244">
            <v>5292</v>
          </cell>
          <cell r="DV244">
            <v>25233</v>
          </cell>
          <cell r="DW244">
            <v>5708</v>
          </cell>
          <cell r="DX244">
            <v>428</v>
          </cell>
          <cell r="DY244">
            <v>4294</v>
          </cell>
          <cell r="DZ244">
            <v>10429</v>
          </cell>
          <cell r="EA244">
            <v>7076</v>
          </cell>
          <cell r="EB244">
            <v>7468</v>
          </cell>
          <cell r="EC244">
            <v>17736</v>
          </cell>
          <cell r="ED244">
            <v>32280</v>
          </cell>
          <cell r="EE244">
            <v>17682</v>
          </cell>
          <cell r="EF244">
            <v>19339</v>
          </cell>
          <cell r="EG244">
            <v>10667</v>
          </cell>
          <cell r="EH244">
            <v>6199</v>
          </cell>
          <cell r="EI244">
            <v>2456</v>
          </cell>
          <cell r="EJ244">
            <v>3000</v>
          </cell>
          <cell r="EK244">
            <v>8710</v>
          </cell>
          <cell r="EL244">
            <v>20366</v>
          </cell>
          <cell r="EM244">
            <v>6426</v>
          </cell>
          <cell r="EN244">
            <v>5288</v>
          </cell>
          <cell r="EO244">
            <v>11714</v>
          </cell>
          <cell r="EP244">
            <v>27081</v>
          </cell>
          <cell r="EQ244">
            <v>11379</v>
          </cell>
          <cell r="ER244">
            <v>38460</v>
          </cell>
          <cell r="ES244">
            <v>2182</v>
          </cell>
          <cell r="ET244">
            <v>11028</v>
          </cell>
          <cell r="EU244">
            <v>13210</v>
          </cell>
          <cell r="EV244">
            <v>8536</v>
          </cell>
          <cell r="EW244">
            <v>21174</v>
          </cell>
          <cell r="EX244">
            <v>29708</v>
          </cell>
          <cell r="EY244">
            <v>13623</v>
          </cell>
          <cell r="EZ244">
            <v>23682</v>
          </cell>
          <cell r="FA244">
            <v>20988</v>
          </cell>
          <cell r="FB244">
            <v>31657</v>
          </cell>
          <cell r="FC244">
            <v>3587</v>
          </cell>
          <cell r="FD244">
            <v>7287</v>
          </cell>
          <cell r="FE244">
            <v>37523</v>
          </cell>
          <cell r="FF244">
            <v>403713</v>
          </cell>
          <cell r="FG244">
            <v>30751</v>
          </cell>
          <cell r="FH244">
            <v>-1779</v>
          </cell>
          <cell r="FI244">
            <v>432685</v>
          </cell>
          <cell r="FJ244">
            <v>-3.1</v>
          </cell>
          <cell r="FK244">
            <v>-0.1</v>
          </cell>
          <cell r="FL244">
            <v>-2.7</v>
          </cell>
          <cell r="FM244">
            <v>0.7</v>
          </cell>
          <cell r="FN244">
            <v>-1.8</v>
          </cell>
          <cell r="FO244">
            <v>5.5</v>
          </cell>
          <cell r="FP244">
            <v>-1.5</v>
          </cell>
          <cell r="FQ244">
            <v>1.4</v>
          </cell>
          <cell r="FR244">
            <v>-0.2</v>
          </cell>
          <cell r="FS244">
            <v>1.3</v>
          </cell>
          <cell r="FT244">
            <v>-0.9</v>
          </cell>
          <cell r="FU244">
            <v>4.2</v>
          </cell>
          <cell r="FV244">
            <v>0</v>
          </cell>
          <cell r="FW244">
            <v>-7.3</v>
          </cell>
          <cell r="FX244">
            <v>-1.3</v>
          </cell>
          <cell r="FY244">
            <v>-1</v>
          </cell>
          <cell r="FZ244">
            <v>-0.2</v>
          </cell>
          <cell r="GA244">
            <v>-1.1000000000000001</v>
          </cell>
          <cell r="GB244">
            <v>-1.5</v>
          </cell>
          <cell r="GC244">
            <v>-0.8</v>
          </cell>
          <cell r="GD244">
            <v>0.9</v>
          </cell>
          <cell r="GE244">
            <v>0.2</v>
          </cell>
          <cell r="GF244">
            <v>0.1</v>
          </cell>
          <cell r="GG244">
            <v>0.3</v>
          </cell>
          <cell r="GH244">
            <v>-0.2</v>
          </cell>
          <cell r="GI244">
            <v>0.3</v>
          </cell>
          <cell r="GJ244">
            <v>1</v>
          </cell>
          <cell r="GK244">
            <v>0.3</v>
          </cell>
          <cell r="GL244">
            <v>1.6</v>
          </cell>
          <cell r="GM244">
            <v>1.9</v>
          </cell>
          <cell r="GN244">
            <v>-3</v>
          </cell>
          <cell r="GO244">
            <v>-0.8</v>
          </cell>
          <cell r="GP244">
            <v>3.5</v>
          </cell>
          <cell r="GQ244">
            <v>2.2000000000000002</v>
          </cell>
          <cell r="GR244">
            <v>2.9</v>
          </cell>
          <cell r="GS244">
            <v>0</v>
          </cell>
          <cell r="GT244">
            <v>0.2</v>
          </cell>
          <cell r="GU244">
            <v>0.1</v>
          </cell>
          <cell r="GV244">
            <v>1.6</v>
          </cell>
          <cell r="GW244">
            <v>2.6</v>
          </cell>
          <cell r="GX244">
            <v>2.5</v>
          </cell>
          <cell r="GY244">
            <v>5.9</v>
          </cell>
          <cell r="GZ244">
            <v>-1.8</v>
          </cell>
          <cell r="HA244">
            <v>0.3</v>
          </cell>
          <cell r="HB244">
            <v>-0.6</v>
          </cell>
          <cell r="HC244">
            <v>1.2</v>
          </cell>
          <cell r="HD244">
            <v>0.5</v>
          </cell>
          <cell r="HE244">
            <v>1.9</v>
          </cell>
          <cell r="HF244">
            <v>2.2000000000000002</v>
          </cell>
          <cell r="HG244">
            <v>1.9</v>
          </cell>
          <cell r="HH244">
            <v>0.6</v>
          </cell>
          <cell r="HI244">
            <v>0.5</v>
          </cell>
          <cell r="HJ244">
            <v>-0.4</v>
          </cell>
          <cell r="HK244">
            <v>0.4</v>
          </cell>
          <cell r="HL244">
            <v>12587</v>
          </cell>
          <cell r="HM244">
            <v>1642</v>
          </cell>
          <cell r="HN244">
            <v>14230</v>
          </cell>
          <cell r="HO244">
            <v>4312</v>
          </cell>
          <cell r="HP244">
            <v>7136</v>
          </cell>
          <cell r="HQ244">
            <v>9355</v>
          </cell>
          <cell r="HR244">
            <v>3393</v>
          </cell>
          <cell r="HS244">
            <v>24196</v>
          </cell>
          <cell r="HT244">
            <v>1626</v>
          </cell>
          <cell r="HU244">
            <v>25822</v>
          </cell>
          <cell r="HV244">
            <v>7502</v>
          </cell>
          <cell r="HW244">
            <v>4991</v>
          </cell>
          <cell r="HX244">
            <v>3912</v>
          </cell>
          <cell r="HY244">
            <v>4351</v>
          </cell>
          <cell r="HZ244">
            <v>5496</v>
          </cell>
          <cell r="IA244">
            <v>26252</v>
          </cell>
          <cell r="IB244">
            <v>5552</v>
          </cell>
          <cell r="IC244">
            <v>377</v>
          </cell>
          <cell r="ID244">
            <v>4403</v>
          </cell>
          <cell r="IE244">
            <v>10333</v>
          </cell>
          <cell r="IF244">
            <v>7378</v>
          </cell>
          <cell r="IG244">
            <v>7839</v>
          </cell>
          <cell r="IH244">
            <v>18706</v>
          </cell>
          <cell r="II244">
            <v>33923</v>
          </cell>
          <cell r="IJ244">
            <v>18365</v>
          </cell>
          <cell r="IK244">
            <v>21193</v>
          </cell>
          <cell r="IL244">
            <v>11152</v>
          </cell>
          <cell r="IM244">
            <v>6392</v>
          </cell>
          <cell r="IN244">
            <v>2533</v>
          </cell>
          <cell r="IO244">
            <v>3063</v>
          </cell>
          <cell r="IP244">
            <v>9098</v>
          </cell>
          <cell r="IQ244">
            <v>21086</v>
          </cell>
        </row>
      </sheetData>
      <sheetData sheetId="16">
        <row r="1">
          <cell r="B1" t="str">
            <v>Information media and telecommunications (J) ;  Telecommunications services ;</v>
          </cell>
          <cell r="C1" t="str">
            <v>Information media and telecommunications (J) ;  Other information and media services ;</v>
          </cell>
          <cell r="D1" t="str">
            <v>Information media and telecommunications (J) ;</v>
          </cell>
          <cell r="E1" t="str">
            <v>Financial and insurance services (K) ;  Finance ;</v>
          </cell>
          <cell r="G1" t="str">
            <v>Financial and insurance services (K) ;</v>
          </cell>
          <cell r="J1" t="str">
            <v>Rental, hiring and real estate services (L) ;</v>
          </cell>
          <cell r="L1" t="str">
            <v>Professional, scientific and technical services (M) ;  Other professional, scientific and technical services ;</v>
          </cell>
          <cell r="M1" t="str">
            <v>Professional, scientific and technical services (M) ;</v>
          </cell>
          <cell r="N1" t="str">
            <v>Administrative and support services (N) ;</v>
          </cell>
          <cell r="O1" t="str">
            <v>Public administration and safety (O) ;</v>
          </cell>
          <cell r="P1" t="str">
            <v>Education and training (P) ;</v>
          </cell>
          <cell r="Q1" t="str">
            <v>Health care and social assistance (Q) ;</v>
          </cell>
          <cell r="R1" t="str">
            <v>Arts and recreation services (R) ;</v>
          </cell>
          <cell r="S1" t="str">
            <v>Other services (S) ;</v>
          </cell>
          <cell r="T1" t="str">
            <v>Ownership of dwellings ;</v>
          </cell>
          <cell r="V1" t="str">
            <v>Taxes less subsidies on products ;</v>
          </cell>
          <cell r="Y1" t="str">
            <v>Agriculture, forestry and fishing (A) ;  Agriculture: Contributions to growth ;</v>
          </cell>
          <cell r="Z1" t="str">
            <v>Agriculture, forestry and fishing (A) ;  Forestry and fishing: Contributions to growth ;</v>
          </cell>
          <cell r="AA1" t="str">
            <v>Agriculture, forestry and fishing (A) ;  Contributions to growth ;</v>
          </cell>
          <cell r="AB1" t="str">
            <v>Mining (B) ;  Coal Mining: Contributions to growth ;</v>
          </cell>
          <cell r="AC1" t="str">
            <v>Mining (B) ;  Oil and gas extraction: Contributions to growth ;</v>
          </cell>
          <cell r="AD1" t="str">
            <v>Mining (B) ;  Iron ore mining: Contributions to growth ;</v>
          </cell>
          <cell r="AE1" t="str">
            <v>Mining (B) ;  Other mining: Contributions to growth ;</v>
          </cell>
          <cell r="AF1" t="str">
            <v>Mining (B) ;  Mining excluding exploration and mining support services: Contributions to growth ;</v>
          </cell>
          <cell r="AG1" t="str">
            <v>Mining (B) ;  Exploration and mining support services: Contributions to growth ;</v>
          </cell>
          <cell r="AH1" t="str">
            <v>Mining (B) ;  Contributions to growth ;</v>
          </cell>
          <cell r="AI1" t="str">
            <v>Manufacturing (C) ;  Food, beverage and tobacco products: Contributions to growth ;</v>
          </cell>
          <cell r="AJ1" t="str">
            <v>Manufacturing (C) ;  Petroleum, coal, chemical and rubber products: Contributions to growth ;</v>
          </cell>
          <cell r="AK1" t="str">
            <v>Manufacturing (C) ;  Metal products: Contributions to growth ;</v>
          </cell>
          <cell r="AL1" t="str">
            <v>Manufacturing (C) ;  Machinery and equipment: Contributions to growth ;</v>
          </cell>
          <cell r="AM1" t="str">
            <v>Manufacturing (C) ;  Other manufacturing: Contributions to growth ;</v>
          </cell>
          <cell r="AN1" t="str">
            <v>Manufacturing (C) ;  Contributions to growth ;</v>
          </cell>
          <cell r="AO1" t="str">
            <v>Electricity, gas, water and waste services (D) ;  Electricity: Contributions to growth ;</v>
          </cell>
          <cell r="AP1" t="str">
            <v>Electricity, gas, water and waste services (D) ;  Gas: Contributions to growth ;</v>
          </cell>
          <cell r="AQ1" t="str">
            <v>Electricity, gas, water and waste services (D) ;  Water supply and waste services: Contributions to growth ;</v>
          </cell>
          <cell r="AR1" t="str">
            <v>Electricity, gas, water and waste services (D) ;  Contributions to growth ;</v>
          </cell>
          <cell r="AS1" t="str">
            <v>Construction (E) ;  Building construction: Contributions to growth ;</v>
          </cell>
          <cell r="AT1" t="str">
            <v>Construction (E) ;  Heavy and civil engineering construction: Contributions to growth ;</v>
          </cell>
          <cell r="AU1" t="str">
            <v>Construction (E) ;  Construction services: Contributions to growth ;</v>
          </cell>
          <cell r="AV1" t="str">
            <v>Construction (E) ;  Contributions to growth ;</v>
          </cell>
          <cell r="AW1" t="str">
            <v>Wholesale trade (F) ;  Contributions to growth ;</v>
          </cell>
          <cell r="AX1" t="str">
            <v>Retail trade (G) ;  Contributions to growth ;</v>
          </cell>
          <cell r="AY1" t="str">
            <v>Accommodation and food services (H) ;  Contributions to growth ;</v>
          </cell>
          <cell r="AZ1" t="str">
            <v>Transport, postal and warehousing (I) ;  Road: Contributions to growth ;</v>
          </cell>
          <cell r="BA1" t="str">
            <v>Transport, postal and warehousing (I) ;  Air and space transport: Contributions to growth ;</v>
          </cell>
          <cell r="BB1" t="str">
            <v>Transport, postal and warehousing (I) ;  Rail, pipeline and other transport: Contributions to growth ;</v>
          </cell>
          <cell r="BC1" t="str">
            <v>Transport, postal and warehousing (I) ;  Transport, postal and storage services: Contributions to growth ;</v>
          </cell>
          <cell r="BD1" t="str">
            <v>Transport, postal and warehousing (I) ;  Contributions to growth ;</v>
          </cell>
          <cell r="BE1" t="str">
            <v>Information media and telecommunications (J) ;  Telecommunications services: Contributions to growth ;</v>
          </cell>
          <cell r="BF1" t="str">
            <v>Information media and telecommunications (J) ;  Other information and media services: Contributions to growth ;</v>
          </cell>
          <cell r="BG1" t="str">
            <v>Information media and telecommunications (J) ;  Contributions to growth ;</v>
          </cell>
          <cell r="BH1" t="str">
            <v>Financial and insurance services (K) ;  Finance: Contributions to growth ;</v>
          </cell>
          <cell r="BI1" t="str">
            <v>Financial and insurance services (K) ;  Other financial and insurance services: Contributions to growth ;</v>
          </cell>
          <cell r="BJ1" t="str">
            <v>Financial and insurance services (K) ;  Contributions to growth ;</v>
          </cell>
          <cell r="BK1" t="str">
            <v>Rental, hiring and real estate services (L) ;  Rental and hiring services: Contributions to growth ;</v>
          </cell>
          <cell r="BL1" t="str">
            <v>Rental, hiring and real estate services (L) ;  Property operators and real estate services: Contributions to growth ;</v>
          </cell>
          <cell r="BM1" t="str">
            <v>Rental, hiring and real estate services (L) ;  Contributions to growth ;</v>
          </cell>
          <cell r="BN1" t="str">
            <v>Professional, scientific and technical services (M) ;  Computer system design and related services: Contributions to growth ;</v>
          </cell>
          <cell r="BO1" t="str">
            <v>Professional, scientific and technical services (M) ;  Other professional, scientific and technical services: Contributions to growth ;</v>
          </cell>
          <cell r="BP1" t="str">
            <v>Professional, scientific and technical services (M) ;  Contributions to growth ;</v>
          </cell>
          <cell r="BQ1" t="str">
            <v>Administrative and support services (N) ;  Contributions to growth ;</v>
          </cell>
          <cell r="BR1" t="str">
            <v>Public administration and safety (O) ;  Contributions to growth ;</v>
          </cell>
          <cell r="BS1" t="str">
            <v>Education and training (P) ;  Contributions to growth ;</v>
          </cell>
          <cell r="BT1" t="str">
            <v>Health care and social assistance (Q) ;  Contributions to growth ;</v>
          </cell>
          <cell r="BU1" t="str">
            <v>Arts and recreation services (R) ;  Contributions to growth ;</v>
          </cell>
          <cell r="BV1" t="str">
            <v>Other services (S) ;  Contributions to growth ;</v>
          </cell>
          <cell r="BW1" t="str">
            <v>Ownership of dwellings ;  Contributions to growth ;</v>
          </cell>
          <cell r="BY1" t="str">
            <v>Taxes less subsidies on products: Contributions to growth ;</v>
          </cell>
          <cell r="BZ1" t="str">
            <v>GROSS DOMESTIC PRODUCT: Contributions to growth ;</v>
          </cell>
          <cell r="CA1" t="str">
            <v>Agriculture, forestry and fishing (A) ;  Revision to percentage changes ;</v>
          </cell>
          <cell r="CB1" t="str">
            <v>Mining (B) ;  Revision to percentage changes ;</v>
          </cell>
          <cell r="CC1" t="str">
            <v>Manufacturing (C) ;  Revision to percentage changes ;</v>
          </cell>
          <cell r="CD1" t="str">
            <v>Electricity, gas, water and waste services (D) ;  Revision to percentage changes ;</v>
          </cell>
          <cell r="CE1" t="str">
            <v>Construction (E) ;  Revision to percentage changes ;</v>
          </cell>
          <cell r="CF1" t="str">
            <v>Wholesale trade (F) ;  Revision to percentage changes ;</v>
          </cell>
          <cell r="CG1" t="str">
            <v>Retail trade (G) ;  Revision to percentage changes ;</v>
          </cell>
          <cell r="CH1" t="str">
            <v>Accommodation and food services (H) ;  Revision to percentage changes ;</v>
          </cell>
          <cell r="CI1" t="str">
            <v>Transport, postal and warehousing (I) ;  Revision to percentage changes ;</v>
          </cell>
          <cell r="CJ1" t="str">
            <v>Information media and telecommunications (J) ;  Revision to percentage changes ;</v>
          </cell>
          <cell r="CK1" t="str">
            <v>Financial and insurance services (K) ;  Revision to percentage changes ;</v>
          </cell>
          <cell r="CL1" t="str">
            <v>Rental, hiring and real estate services (L) ;  Revision to percentage changes ;</v>
          </cell>
          <cell r="CM1" t="str">
            <v>Professional, scientific and technical services (M) ;  Revision to percentage changes ;</v>
          </cell>
          <cell r="CN1" t="str">
            <v>Administrative and support services (N) ;  Revision to percentage changes ;</v>
          </cell>
          <cell r="CO1" t="str">
            <v>Public administration and safety (O) ;  Revision to percentage changes ;</v>
          </cell>
          <cell r="CP1" t="str">
            <v>Education and training (P) ;  Revision to percentage changes ;</v>
          </cell>
          <cell r="CQ1" t="str">
            <v>Health care and social assistance (Q) ;  Revision to percentage changes ;</v>
          </cell>
          <cell r="CR1" t="str">
            <v>Arts and recreation services (R) ;  Revision to percentage changes ;</v>
          </cell>
          <cell r="CS1" t="str">
            <v>Other services (S) ;  Revision to percentage changes ;</v>
          </cell>
          <cell r="CT1" t="str">
            <v>Ownership of dwellings ;  GROSS DOMESTIC PRODUCT: Revision to percentage changes ;</v>
          </cell>
          <cell r="CV1" t="str">
            <v>Taxes less subsidies on products: Revision to percentage changes ;</v>
          </cell>
        </row>
        <row r="2">
          <cell r="B2" t="str">
            <v>$ Millions</v>
          </cell>
          <cell r="C2" t="str">
            <v>$ Millions</v>
          </cell>
          <cell r="D2" t="str">
            <v>$ Millions</v>
          </cell>
          <cell r="E2" t="str">
            <v>$ Millions</v>
          </cell>
          <cell r="G2" t="str">
            <v>$ Millions</v>
          </cell>
          <cell r="J2" t="str">
            <v>$ Millions</v>
          </cell>
          <cell r="L2" t="str">
            <v>$ Millions</v>
          </cell>
          <cell r="M2" t="str">
            <v>$ Millions</v>
          </cell>
          <cell r="N2" t="str">
            <v>$ Millions</v>
          </cell>
          <cell r="O2" t="str">
            <v>$ Millions</v>
          </cell>
          <cell r="P2" t="str">
            <v>$ Millions</v>
          </cell>
          <cell r="Q2" t="str">
            <v>$ Millions</v>
          </cell>
          <cell r="R2" t="str">
            <v>$ Millions</v>
          </cell>
          <cell r="S2" t="str">
            <v>$ Millions</v>
          </cell>
          <cell r="T2" t="str">
            <v>$ Millions</v>
          </cell>
          <cell r="V2" t="str">
            <v>$ Millions</v>
          </cell>
          <cell r="Y2" t="str">
            <v>Index Points</v>
          </cell>
          <cell r="Z2" t="str">
            <v>Index Points</v>
          </cell>
          <cell r="AA2" t="str">
            <v>Index Points</v>
          </cell>
          <cell r="AB2" t="str">
            <v>Index Points</v>
          </cell>
          <cell r="AC2" t="str">
            <v>Index Points</v>
          </cell>
          <cell r="AD2" t="str">
            <v>Index Points</v>
          </cell>
          <cell r="AE2" t="str">
            <v>Index Points</v>
          </cell>
          <cell r="AF2" t="str">
            <v>Index Points</v>
          </cell>
          <cell r="AG2" t="str">
            <v>Index Points</v>
          </cell>
          <cell r="AH2" t="str">
            <v>Index Points</v>
          </cell>
          <cell r="AI2" t="str">
            <v>Index Points</v>
          </cell>
          <cell r="AJ2" t="str">
            <v>Index Points</v>
          </cell>
          <cell r="AK2" t="str">
            <v>Index Points</v>
          </cell>
          <cell r="AL2" t="str">
            <v>Index Points</v>
          </cell>
          <cell r="AM2" t="str">
            <v>Index Points</v>
          </cell>
          <cell r="AN2" t="str">
            <v>Index Points</v>
          </cell>
          <cell r="AO2" t="str">
            <v>Index Points</v>
          </cell>
          <cell r="AP2" t="str">
            <v>Index Points</v>
          </cell>
          <cell r="AQ2" t="str">
            <v>Index Points</v>
          </cell>
          <cell r="AR2" t="str">
            <v>Index Points</v>
          </cell>
          <cell r="AS2" t="str">
            <v>Index Points</v>
          </cell>
          <cell r="AT2" t="str">
            <v>Index Points</v>
          </cell>
          <cell r="AU2" t="str">
            <v>Index Points</v>
          </cell>
          <cell r="AV2" t="str">
            <v>Index Points</v>
          </cell>
          <cell r="AW2" t="str">
            <v>Index Points</v>
          </cell>
          <cell r="AX2" t="str">
            <v>Index Points</v>
          </cell>
          <cell r="AY2" t="str">
            <v>Index Points</v>
          </cell>
          <cell r="AZ2" t="str">
            <v>Index Points</v>
          </cell>
          <cell r="BA2" t="str">
            <v>Index Points</v>
          </cell>
          <cell r="BB2" t="str">
            <v>Index Points</v>
          </cell>
          <cell r="BC2" t="str">
            <v>Index Points</v>
          </cell>
          <cell r="BD2" t="str">
            <v>Index Points</v>
          </cell>
          <cell r="BE2" t="str">
            <v>Index Points</v>
          </cell>
          <cell r="BF2" t="str">
            <v>Index Points</v>
          </cell>
          <cell r="BG2" t="str">
            <v>Index Points</v>
          </cell>
          <cell r="BH2" t="str">
            <v>Index Points</v>
          </cell>
          <cell r="BI2" t="str">
            <v>Index Points</v>
          </cell>
          <cell r="BJ2" t="str">
            <v>Index Points</v>
          </cell>
          <cell r="BK2" t="str">
            <v>Index Points</v>
          </cell>
          <cell r="BL2" t="str">
            <v>Index Points</v>
          </cell>
          <cell r="BM2" t="str">
            <v>Index Points</v>
          </cell>
          <cell r="BN2" t="str">
            <v>Index Points</v>
          </cell>
          <cell r="BO2" t="str">
            <v>Index Points</v>
          </cell>
          <cell r="BP2" t="str">
            <v>Index Points</v>
          </cell>
          <cell r="BQ2" t="str">
            <v>Index Points</v>
          </cell>
          <cell r="BR2" t="str">
            <v>Index Points</v>
          </cell>
          <cell r="BS2" t="str">
            <v>Index Points</v>
          </cell>
          <cell r="BT2" t="str">
            <v>Index Points</v>
          </cell>
          <cell r="BU2" t="str">
            <v>Index Points</v>
          </cell>
          <cell r="BV2" t="str">
            <v>Index Points</v>
          </cell>
          <cell r="BW2" t="str">
            <v>Index Points</v>
          </cell>
          <cell r="BY2" t="str">
            <v>Index Points</v>
          </cell>
          <cell r="BZ2" t="str">
            <v>Index Points</v>
          </cell>
          <cell r="CA2" t="str">
            <v>Percent</v>
          </cell>
          <cell r="CB2" t="str">
            <v>Percent</v>
          </cell>
          <cell r="CC2" t="str">
            <v>Percent</v>
          </cell>
          <cell r="CD2" t="str">
            <v>Percent</v>
          </cell>
          <cell r="CE2" t="str">
            <v>Percent</v>
          </cell>
          <cell r="CF2" t="str">
            <v>Percent</v>
          </cell>
          <cell r="CG2" t="str">
            <v>Percent</v>
          </cell>
          <cell r="CH2" t="str">
            <v>Percent</v>
          </cell>
          <cell r="CI2" t="str">
            <v>Percent</v>
          </cell>
          <cell r="CJ2" t="str">
            <v>Percent</v>
          </cell>
          <cell r="CK2" t="str">
            <v>Percent</v>
          </cell>
          <cell r="CL2" t="str">
            <v>Percent</v>
          </cell>
          <cell r="CM2" t="str">
            <v>Percent</v>
          </cell>
          <cell r="CN2" t="str">
            <v>Percent</v>
          </cell>
          <cell r="CO2" t="str">
            <v>Percent</v>
          </cell>
          <cell r="CP2" t="str">
            <v>Percent</v>
          </cell>
          <cell r="CQ2" t="str">
            <v>Percent</v>
          </cell>
          <cell r="CR2" t="str">
            <v>Percent</v>
          </cell>
          <cell r="CS2" t="str">
            <v>Percent</v>
          </cell>
          <cell r="CT2" t="str">
            <v>Percent</v>
          </cell>
          <cell r="CV2" t="str">
            <v>Percent</v>
          </cell>
        </row>
        <row r="3">
          <cell r="B3" t="str">
            <v>Original</v>
          </cell>
          <cell r="C3" t="str">
            <v>Original</v>
          </cell>
          <cell r="D3" t="str">
            <v>Original</v>
          </cell>
          <cell r="E3" t="str">
            <v>Original</v>
          </cell>
          <cell r="G3" t="str">
            <v>Original</v>
          </cell>
          <cell r="J3" t="str">
            <v>Original</v>
          </cell>
          <cell r="L3" t="str">
            <v>Original</v>
          </cell>
          <cell r="M3" t="str">
            <v>Original</v>
          </cell>
          <cell r="N3" t="str">
            <v>Original</v>
          </cell>
          <cell r="O3" t="str">
            <v>Original</v>
          </cell>
          <cell r="P3" t="str">
            <v>Original</v>
          </cell>
          <cell r="Q3" t="str">
            <v>Original</v>
          </cell>
          <cell r="R3" t="str">
            <v>Original</v>
          </cell>
          <cell r="S3" t="str">
            <v>Original</v>
          </cell>
          <cell r="T3" t="str">
            <v>Original</v>
          </cell>
          <cell r="V3" t="str">
            <v>Original</v>
          </cell>
          <cell r="Y3" t="str">
            <v>Seasonally Adjusted</v>
          </cell>
          <cell r="Z3" t="str">
            <v>Seasonally Adjusted</v>
          </cell>
          <cell r="AA3" t="str">
            <v>Seasonally Adjusted</v>
          </cell>
          <cell r="AB3" t="str">
            <v>Seasonally Adjusted</v>
          </cell>
          <cell r="AC3" t="str">
            <v>Seasonally Adjusted</v>
          </cell>
          <cell r="AD3" t="str">
            <v>Seasonally Adjusted</v>
          </cell>
          <cell r="AE3" t="str">
            <v>Seasonally Adjusted</v>
          </cell>
          <cell r="AF3" t="str">
            <v>Seasonally Adjusted</v>
          </cell>
          <cell r="AG3" t="str">
            <v>Seasonally Adjusted</v>
          </cell>
          <cell r="AH3" t="str">
            <v>Seasonally Adjusted</v>
          </cell>
          <cell r="AI3" t="str">
            <v>Seasonally Adjusted</v>
          </cell>
          <cell r="AJ3" t="str">
            <v>Seasonally Adjusted</v>
          </cell>
          <cell r="AK3" t="str">
            <v>Seasonally Adjusted</v>
          </cell>
          <cell r="AL3" t="str">
            <v>Seasonally Adjusted</v>
          </cell>
          <cell r="AM3" t="str">
            <v>Seasonally Adjusted</v>
          </cell>
          <cell r="AN3" t="str">
            <v>Seasonally Adjusted</v>
          </cell>
          <cell r="AO3" t="str">
            <v>Seasonally Adjusted</v>
          </cell>
          <cell r="AP3" t="str">
            <v>Seasonally Adjusted</v>
          </cell>
          <cell r="AQ3" t="str">
            <v>Seasonally Adjusted</v>
          </cell>
          <cell r="AR3" t="str">
            <v>Seasonally Adjusted</v>
          </cell>
          <cell r="AS3" t="str">
            <v>Seasonally Adjusted</v>
          </cell>
          <cell r="AT3" t="str">
            <v>Seasonally Adjusted</v>
          </cell>
          <cell r="AU3" t="str">
            <v>Seasonally Adjusted</v>
          </cell>
          <cell r="AV3" t="str">
            <v>Seasonally Adjusted</v>
          </cell>
          <cell r="AW3" t="str">
            <v>Seasonally Adjusted</v>
          </cell>
          <cell r="AX3" t="str">
            <v>Seasonally Adjusted</v>
          </cell>
          <cell r="AY3" t="str">
            <v>Seasonally Adjusted</v>
          </cell>
          <cell r="AZ3" t="str">
            <v>Seasonally Adjusted</v>
          </cell>
          <cell r="BA3" t="str">
            <v>Seasonally Adjusted</v>
          </cell>
          <cell r="BB3" t="str">
            <v>Seasonally Adjusted</v>
          </cell>
          <cell r="BC3" t="str">
            <v>Seasonally Adjusted</v>
          </cell>
          <cell r="BD3" t="str">
            <v>Seasonally Adjusted</v>
          </cell>
          <cell r="BE3" t="str">
            <v>Seasonally Adjusted</v>
          </cell>
          <cell r="BF3" t="str">
            <v>Seasonally Adjusted</v>
          </cell>
          <cell r="BG3" t="str">
            <v>Seasonally Adjusted</v>
          </cell>
          <cell r="BH3" t="str">
            <v>Seasonally Adjusted</v>
          </cell>
          <cell r="BI3" t="str">
            <v>Seasonally Adjusted</v>
          </cell>
          <cell r="BJ3" t="str">
            <v>Seasonally Adjusted</v>
          </cell>
          <cell r="BK3" t="str">
            <v>Seasonally Adjusted</v>
          </cell>
          <cell r="BL3" t="str">
            <v>Seasonally Adjusted</v>
          </cell>
          <cell r="BM3" t="str">
            <v>Seasonally Adjusted</v>
          </cell>
          <cell r="BN3" t="str">
            <v>Seasonally Adjusted</v>
          </cell>
          <cell r="BO3" t="str">
            <v>Seasonally Adjusted</v>
          </cell>
          <cell r="BP3" t="str">
            <v>Seasonally Adjusted</v>
          </cell>
          <cell r="BQ3" t="str">
            <v>Seasonally Adjusted</v>
          </cell>
          <cell r="BR3" t="str">
            <v>Seasonally Adjusted</v>
          </cell>
          <cell r="BS3" t="str">
            <v>Seasonally Adjusted</v>
          </cell>
          <cell r="BT3" t="str">
            <v>Seasonally Adjusted</v>
          </cell>
          <cell r="BU3" t="str">
            <v>Seasonally Adjusted</v>
          </cell>
          <cell r="BV3" t="str">
            <v>Seasonally Adjusted</v>
          </cell>
          <cell r="BW3" t="str">
            <v>Seasonally Adjusted</v>
          </cell>
          <cell r="BY3" t="str">
            <v>Seasonally Adjusted</v>
          </cell>
          <cell r="BZ3" t="str">
            <v>Seasonally Adjusted</v>
          </cell>
          <cell r="CA3" t="str">
            <v>Seasonally Adjusted</v>
          </cell>
          <cell r="CB3" t="str">
            <v>Seasonally Adjusted</v>
          </cell>
          <cell r="CC3" t="str">
            <v>Seasonally Adjusted</v>
          </cell>
          <cell r="CD3" t="str">
            <v>Seasonally Adjusted</v>
          </cell>
          <cell r="CE3" t="str">
            <v>Seasonally Adjusted</v>
          </cell>
          <cell r="CF3" t="str">
            <v>Seasonally Adjusted</v>
          </cell>
          <cell r="CG3" t="str">
            <v>Seasonally Adjusted</v>
          </cell>
          <cell r="CH3" t="str">
            <v>Seasonally Adjusted</v>
          </cell>
          <cell r="CI3" t="str">
            <v>Seasonally Adjusted</v>
          </cell>
          <cell r="CJ3" t="str">
            <v>Seasonally Adjusted</v>
          </cell>
          <cell r="CK3" t="str">
            <v>Seasonally Adjusted</v>
          </cell>
          <cell r="CL3" t="str">
            <v>Seasonally Adjusted</v>
          </cell>
          <cell r="CM3" t="str">
            <v>Seasonally Adjusted</v>
          </cell>
          <cell r="CN3" t="str">
            <v>Seasonally Adjusted</v>
          </cell>
          <cell r="CO3" t="str">
            <v>Seasonally Adjusted</v>
          </cell>
          <cell r="CP3" t="str">
            <v>Seasonally Adjusted</v>
          </cell>
          <cell r="CQ3" t="str">
            <v>Seasonally Adjusted</v>
          </cell>
          <cell r="CR3" t="str">
            <v>Seasonally Adjusted</v>
          </cell>
          <cell r="CS3" t="str">
            <v>Seasonally Adjusted</v>
          </cell>
          <cell r="CT3" t="str">
            <v>Seasonally Adjusted</v>
          </cell>
          <cell r="CV3" t="str">
            <v>Seasonally Adjusted</v>
          </cell>
        </row>
        <row r="4">
          <cell r="B4" t="str">
            <v>DERIVED</v>
          </cell>
          <cell r="C4" t="str">
            <v>DERIVED</v>
          </cell>
          <cell r="D4" t="str">
            <v>DERIVED</v>
          </cell>
          <cell r="E4" t="str">
            <v>DERIVED</v>
          </cell>
          <cell r="G4" t="str">
            <v>DERIVED</v>
          </cell>
          <cell r="J4" t="str">
            <v>DERIVED</v>
          </cell>
          <cell r="L4" t="str">
            <v>DERIVED</v>
          </cell>
          <cell r="M4" t="str">
            <v>DERIVED</v>
          </cell>
          <cell r="N4" t="str">
            <v>DERIVED</v>
          </cell>
          <cell r="O4" t="str">
            <v>DERIVED</v>
          </cell>
          <cell r="P4" t="str">
            <v>DERIVED</v>
          </cell>
          <cell r="Q4" t="str">
            <v>DERIVED</v>
          </cell>
          <cell r="R4" t="str">
            <v>DERIVED</v>
          </cell>
          <cell r="S4" t="str">
            <v>DERIVED</v>
          </cell>
          <cell r="T4" t="str">
            <v>DERIVED</v>
          </cell>
          <cell r="V4" t="str">
            <v>DERIVED</v>
          </cell>
          <cell r="Y4" t="str">
            <v>DERIVED</v>
          </cell>
          <cell r="Z4" t="str">
            <v>DERIVED</v>
          </cell>
          <cell r="AA4" t="str">
            <v>DERIVED</v>
          </cell>
          <cell r="AB4" t="str">
            <v>DERIVED</v>
          </cell>
          <cell r="AC4" t="str">
            <v>DERIVED</v>
          </cell>
          <cell r="AD4" t="str">
            <v>DERIVED</v>
          </cell>
          <cell r="AE4" t="str">
            <v>DERIVED</v>
          </cell>
          <cell r="AF4" t="str">
            <v>DERIVED</v>
          </cell>
          <cell r="AG4" t="str">
            <v>DERIVED</v>
          </cell>
          <cell r="AH4" t="str">
            <v>DERIVED</v>
          </cell>
          <cell r="AI4" t="str">
            <v>DERIVED</v>
          </cell>
          <cell r="AJ4" t="str">
            <v>DERIVED</v>
          </cell>
          <cell r="AK4" t="str">
            <v>DERIVED</v>
          </cell>
          <cell r="AL4" t="str">
            <v>DERIVED</v>
          </cell>
          <cell r="AM4" t="str">
            <v>DERIVED</v>
          </cell>
          <cell r="AN4" t="str">
            <v>DERIVED</v>
          </cell>
          <cell r="AO4" t="str">
            <v>DERIVED</v>
          </cell>
          <cell r="AP4" t="str">
            <v>DERIVED</v>
          </cell>
          <cell r="AQ4" t="str">
            <v>DERIVED</v>
          </cell>
          <cell r="AR4" t="str">
            <v>DERIVED</v>
          </cell>
          <cell r="AS4" t="str">
            <v>DERIVED</v>
          </cell>
          <cell r="AT4" t="str">
            <v>DERIVED</v>
          </cell>
          <cell r="AU4" t="str">
            <v>DERIVED</v>
          </cell>
          <cell r="AV4" t="str">
            <v>DERIVED</v>
          </cell>
          <cell r="AW4" t="str">
            <v>DERIVED</v>
          </cell>
          <cell r="AX4" t="str">
            <v>DERIVED</v>
          </cell>
          <cell r="AY4" t="str">
            <v>DERIVED</v>
          </cell>
          <cell r="AZ4" t="str">
            <v>DERIVED</v>
          </cell>
          <cell r="BA4" t="str">
            <v>DERIVED</v>
          </cell>
          <cell r="BB4" t="str">
            <v>DERIVED</v>
          </cell>
          <cell r="BC4" t="str">
            <v>DERIVED</v>
          </cell>
          <cell r="BD4" t="str">
            <v>DERIVED</v>
          </cell>
          <cell r="BE4" t="str">
            <v>DERIVED</v>
          </cell>
          <cell r="BF4" t="str">
            <v>DERIVED</v>
          </cell>
          <cell r="BG4" t="str">
            <v>DERIVED</v>
          </cell>
          <cell r="BH4" t="str">
            <v>DERIVED</v>
          </cell>
          <cell r="BI4" t="str">
            <v>DERIVED</v>
          </cell>
          <cell r="BJ4" t="str">
            <v>DERIVED</v>
          </cell>
          <cell r="BK4" t="str">
            <v>DERIVED</v>
          </cell>
          <cell r="BL4" t="str">
            <v>DERIVED</v>
          </cell>
          <cell r="BM4" t="str">
            <v>DERIVED</v>
          </cell>
          <cell r="BN4" t="str">
            <v>DERIVED</v>
          </cell>
          <cell r="BO4" t="str">
            <v>DERIVED</v>
          </cell>
          <cell r="BP4" t="str">
            <v>DERIVED</v>
          </cell>
          <cell r="BQ4" t="str">
            <v>DERIVED</v>
          </cell>
          <cell r="BR4" t="str">
            <v>DERIVED</v>
          </cell>
          <cell r="BS4" t="str">
            <v>DERIVED</v>
          </cell>
          <cell r="BT4" t="str">
            <v>DERIVED</v>
          </cell>
          <cell r="BU4" t="str">
            <v>DERIVED</v>
          </cell>
          <cell r="BV4" t="str">
            <v>DERIVED</v>
          </cell>
          <cell r="BW4" t="str">
            <v>DERIVED</v>
          </cell>
          <cell r="BY4" t="str">
            <v>DERIVED</v>
          </cell>
          <cell r="BZ4" t="str">
            <v>DERIVED</v>
          </cell>
          <cell r="CA4" t="str">
            <v>DERIVED</v>
          </cell>
          <cell r="CB4" t="str">
            <v>DERIVED</v>
          </cell>
          <cell r="CC4" t="str">
            <v>DERIVED</v>
          </cell>
          <cell r="CD4" t="str">
            <v>DERIVED</v>
          </cell>
          <cell r="CE4" t="str">
            <v>DERIVED</v>
          </cell>
          <cell r="CF4" t="str">
            <v>DERIVED</v>
          </cell>
          <cell r="CG4" t="str">
            <v>DERIVED</v>
          </cell>
          <cell r="CH4" t="str">
            <v>DERIVED</v>
          </cell>
          <cell r="CI4" t="str">
            <v>DERIVED</v>
          </cell>
          <cell r="CJ4" t="str">
            <v>DERIVED</v>
          </cell>
          <cell r="CK4" t="str">
            <v>DERIVED</v>
          </cell>
          <cell r="CL4" t="str">
            <v>DERIVED</v>
          </cell>
          <cell r="CM4" t="str">
            <v>DERIVED</v>
          </cell>
          <cell r="CN4" t="str">
            <v>DERIVED</v>
          </cell>
          <cell r="CO4" t="str">
            <v>DERIVED</v>
          </cell>
          <cell r="CP4" t="str">
            <v>DERIVED</v>
          </cell>
          <cell r="CQ4" t="str">
            <v>DERIVED</v>
          </cell>
          <cell r="CR4" t="str">
            <v>DERIVED</v>
          </cell>
          <cell r="CS4" t="str">
            <v>DERIVED</v>
          </cell>
          <cell r="CT4" t="str">
            <v>DERIVED</v>
          </cell>
          <cell r="CV4" t="str">
            <v>DERIVED</v>
          </cell>
        </row>
        <row r="5"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G5" t="str">
            <v>Quarter</v>
          </cell>
          <cell r="J5" t="str">
            <v>Quarter</v>
          </cell>
          <cell r="L5" t="str">
            <v>Quarter</v>
          </cell>
          <cell r="M5" t="str">
            <v>Quarter</v>
          </cell>
          <cell r="N5" t="str">
            <v>Quarter</v>
          </cell>
          <cell r="O5" t="str">
            <v>Quarter</v>
          </cell>
          <cell r="P5" t="str">
            <v>Quarter</v>
          </cell>
          <cell r="Q5" t="str">
            <v>Quarter</v>
          </cell>
          <cell r="R5" t="str">
            <v>Quarter</v>
          </cell>
          <cell r="S5" t="str">
            <v>Quarter</v>
          </cell>
          <cell r="T5" t="str">
            <v>Quarter</v>
          </cell>
          <cell r="V5" t="str">
            <v>Quarter</v>
          </cell>
          <cell r="Y5" t="str">
            <v>Quarter</v>
          </cell>
          <cell r="Z5" t="str">
            <v>Quarter</v>
          </cell>
          <cell r="AA5" t="str">
            <v>Quarter</v>
          </cell>
          <cell r="AB5" t="str">
            <v>Quarter</v>
          </cell>
          <cell r="AC5" t="str">
            <v>Quarter</v>
          </cell>
          <cell r="AD5" t="str">
            <v>Quarter</v>
          </cell>
          <cell r="AE5" t="str">
            <v>Quarter</v>
          </cell>
          <cell r="AF5" t="str">
            <v>Quarter</v>
          </cell>
          <cell r="AG5" t="str">
            <v>Quarter</v>
          </cell>
          <cell r="AH5" t="str">
            <v>Quarter</v>
          </cell>
          <cell r="AI5" t="str">
            <v>Quarter</v>
          </cell>
          <cell r="AJ5" t="str">
            <v>Quarter</v>
          </cell>
          <cell r="AK5" t="str">
            <v>Quarter</v>
          </cell>
          <cell r="AL5" t="str">
            <v>Quarter</v>
          </cell>
          <cell r="AM5" t="str">
            <v>Quarter</v>
          </cell>
          <cell r="AN5" t="str">
            <v>Quarter</v>
          </cell>
          <cell r="AO5" t="str">
            <v>Quarter</v>
          </cell>
          <cell r="AP5" t="str">
            <v>Quarter</v>
          </cell>
          <cell r="AQ5" t="str">
            <v>Quarter</v>
          </cell>
          <cell r="AR5" t="str">
            <v>Quarter</v>
          </cell>
          <cell r="AS5" t="str">
            <v>Quarter</v>
          </cell>
          <cell r="AT5" t="str">
            <v>Quarter</v>
          </cell>
          <cell r="AU5" t="str">
            <v>Quarter</v>
          </cell>
          <cell r="AV5" t="str">
            <v>Quarter</v>
          </cell>
          <cell r="AW5" t="str">
            <v>Quarter</v>
          </cell>
          <cell r="AX5" t="str">
            <v>Quarter</v>
          </cell>
          <cell r="AY5" t="str">
            <v>Quarter</v>
          </cell>
          <cell r="AZ5" t="str">
            <v>Quarter</v>
          </cell>
          <cell r="BA5" t="str">
            <v>Quarter</v>
          </cell>
          <cell r="BB5" t="str">
            <v>Quarter</v>
          </cell>
          <cell r="BC5" t="str">
            <v>Quarter</v>
          </cell>
          <cell r="BD5" t="str">
            <v>Quarter</v>
          </cell>
          <cell r="BE5" t="str">
            <v>Quarter</v>
          </cell>
          <cell r="BF5" t="str">
            <v>Quarter</v>
          </cell>
          <cell r="BG5" t="str">
            <v>Quarter</v>
          </cell>
          <cell r="BH5" t="str">
            <v>Quarter</v>
          </cell>
          <cell r="BI5" t="str">
            <v>Quarter</v>
          </cell>
          <cell r="BJ5" t="str">
            <v>Quarter</v>
          </cell>
          <cell r="BK5" t="str">
            <v>Quarter</v>
          </cell>
          <cell r="BL5" t="str">
            <v>Quarter</v>
          </cell>
          <cell r="BM5" t="str">
            <v>Quarter</v>
          </cell>
          <cell r="BN5" t="str">
            <v>Quarter</v>
          </cell>
          <cell r="BO5" t="str">
            <v>Quarter</v>
          </cell>
          <cell r="BP5" t="str">
            <v>Quarter</v>
          </cell>
          <cell r="BQ5" t="str">
            <v>Quarter</v>
          </cell>
          <cell r="BR5" t="str">
            <v>Quarter</v>
          </cell>
          <cell r="BS5" t="str">
            <v>Quarter</v>
          </cell>
          <cell r="BT5" t="str">
            <v>Quarter</v>
          </cell>
          <cell r="BU5" t="str">
            <v>Quarter</v>
          </cell>
          <cell r="BV5" t="str">
            <v>Quarter</v>
          </cell>
          <cell r="BW5" t="str">
            <v>Quarter</v>
          </cell>
          <cell r="BY5" t="str">
            <v>Quarter</v>
          </cell>
          <cell r="BZ5" t="str">
            <v>Quarter</v>
          </cell>
          <cell r="CA5" t="str">
            <v>Quarter</v>
          </cell>
          <cell r="CB5" t="str">
            <v>Quarter</v>
          </cell>
          <cell r="CC5" t="str">
            <v>Quarter</v>
          </cell>
          <cell r="CD5" t="str">
            <v>Quarter</v>
          </cell>
          <cell r="CE5" t="str">
            <v>Quarter</v>
          </cell>
          <cell r="CF5" t="str">
            <v>Quarter</v>
          </cell>
          <cell r="CG5" t="str">
            <v>Quarter</v>
          </cell>
          <cell r="CH5" t="str">
            <v>Quarter</v>
          </cell>
          <cell r="CI5" t="str">
            <v>Quarter</v>
          </cell>
          <cell r="CJ5" t="str">
            <v>Quarter</v>
          </cell>
          <cell r="CK5" t="str">
            <v>Quarter</v>
          </cell>
          <cell r="CL5" t="str">
            <v>Quarter</v>
          </cell>
          <cell r="CM5" t="str">
            <v>Quarter</v>
          </cell>
          <cell r="CN5" t="str">
            <v>Quarter</v>
          </cell>
          <cell r="CO5" t="str">
            <v>Quarter</v>
          </cell>
          <cell r="CP5" t="str">
            <v>Quarter</v>
          </cell>
          <cell r="CQ5" t="str">
            <v>Quarter</v>
          </cell>
          <cell r="CR5" t="str">
            <v>Quarter</v>
          </cell>
          <cell r="CS5" t="str">
            <v>Quarter</v>
          </cell>
          <cell r="CT5" t="str">
            <v>Quarter</v>
          </cell>
          <cell r="CV5" t="str">
            <v>Quarter</v>
          </cell>
        </row>
        <row r="6">
          <cell r="B6">
            <v>3</v>
          </cell>
          <cell r="C6">
            <v>3</v>
          </cell>
          <cell r="D6">
            <v>3</v>
          </cell>
          <cell r="E6">
            <v>3</v>
          </cell>
          <cell r="G6">
            <v>3</v>
          </cell>
          <cell r="J6">
            <v>3</v>
          </cell>
          <cell r="L6">
            <v>3</v>
          </cell>
          <cell r="M6">
            <v>3</v>
          </cell>
          <cell r="N6">
            <v>3</v>
          </cell>
          <cell r="O6">
            <v>3</v>
          </cell>
          <cell r="P6">
            <v>3</v>
          </cell>
          <cell r="Q6">
            <v>3</v>
          </cell>
          <cell r="R6">
            <v>3</v>
          </cell>
          <cell r="S6">
            <v>3</v>
          </cell>
          <cell r="T6">
            <v>3</v>
          </cell>
          <cell r="V6">
            <v>3</v>
          </cell>
          <cell r="Y6">
            <v>3</v>
          </cell>
          <cell r="Z6">
            <v>3</v>
          </cell>
          <cell r="AA6">
            <v>3</v>
          </cell>
          <cell r="AB6">
            <v>3</v>
          </cell>
          <cell r="AC6">
            <v>3</v>
          </cell>
          <cell r="AD6">
            <v>3</v>
          </cell>
          <cell r="AE6">
            <v>3</v>
          </cell>
          <cell r="AF6">
            <v>3</v>
          </cell>
          <cell r="AG6">
            <v>3</v>
          </cell>
          <cell r="AH6">
            <v>3</v>
          </cell>
          <cell r="AI6">
            <v>3</v>
          </cell>
          <cell r="AJ6">
            <v>3</v>
          </cell>
          <cell r="AK6">
            <v>3</v>
          </cell>
          <cell r="AL6">
            <v>3</v>
          </cell>
          <cell r="AM6">
            <v>3</v>
          </cell>
          <cell r="AN6">
            <v>3</v>
          </cell>
          <cell r="AO6">
            <v>3</v>
          </cell>
          <cell r="AP6">
            <v>3</v>
          </cell>
          <cell r="AQ6">
            <v>3</v>
          </cell>
          <cell r="AR6">
            <v>3</v>
          </cell>
          <cell r="AS6">
            <v>3</v>
          </cell>
          <cell r="AT6">
            <v>3</v>
          </cell>
          <cell r="AU6">
            <v>3</v>
          </cell>
          <cell r="AV6">
            <v>3</v>
          </cell>
          <cell r="AW6">
            <v>3</v>
          </cell>
          <cell r="AX6">
            <v>3</v>
          </cell>
          <cell r="AY6">
            <v>3</v>
          </cell>
          <cell r="AZ6">
            <v>3</v>
          </cell>
          <cell r="BA6">
            <v>3</v>
          </cell>
          <cell r="BB6">
            <v>3</v>
          </cell>
          <cell r="BC6">
            <v>3</v>
          </cell>
          <cell r="BD6">
            <v>3</v>
          </cell>
          <cell r="BE6">
            <v>3</v>
          </cell>
          <cell r="BF6">
            <v>3</v>
          </cell>
          <cell r="BG6">
            <v>3</v>
          </cell>
          <cell r="BH6">
            <v>3</v>
          </cell>
          <cell r="BI6">
            <v>3</v>
          </cell>
          <cell r="BJ6">
            <v>3</v>
          </cell>
          <cell r="BK6">
            <v>3</v>
          </cell>
          <cell r="BL6">
            <v>3</v>
          </cell>
          <cell r="BM6">
            <v>3</v>
          </cell>
          <cell r="BN6">
            <v>3</v>
          </cell>
          <cell r="BO6">
            <v>3</v>
          </cell>
          <cell r="BP6">
            <v>3</v>
          </cell>
          <cell r="BQ6">
            <v>3</v>
          </cell>
          <cell r="BR6">
            <v>3</v>
          </cell>
          <cell r="BS6">
            <v>3</v>
          </cell>
          <cell r="BT6">
            <v>3</v>
          </cell>
          <cell r="BU6">
            <v>3</v>
          </cell>
          <cell r="BV6">
            <v>3</v>
          </cell>
          <cell r="BW6">
            <v>3</v>
          </cell>
          <cell r="BY6">
            <v>3</v>
          </cell>
          <cell r="BZ6">
            <v>3</v>
          </cell>
          <cell r="CA6">
            <v>3</v>
          </cell>
          <cell r="CB6">
            <v>3</v>
          </cell>
          <cell r="CC6">
            <v>3</v>
          </cell>
          <cell r="CD6">
            <v>3</v>
          </cell>
          <cell r="CE6">
            <v>3</v>
          </cell>
          <cell r="CF6">
            <v>3</v>
          </cell>
          <cell r="CG6">
            <v>3</v>
          </cell>
          <cell r="CH6">
            <v>3</v>
          </cell>
          <cell r="CI6">
            <v>3</v>
          </cell>
          <cell r="CJ6">
            <v>3</v>
          </cell>
          <cell r="CK6">
            <v>3</v>
          </cell>
          <cell r="CL6">
            <v>3</v>
          </cell>
          <cell r="CM6">
            <v>3</v>
          </cell>
          <cell r="CN6">
            <v>3</v>
          </cell>
          <cell r="CO6">
            <v>3</v>
          </cell>
          <cell r="CP6">
            <v>3</v>
          </cell>
          <cell r="CQ6">
            <v>3</v>
          </cell>
          <cell r="CR6">
            <v>3</v>
          </cell>
          <cell r="CS6">
            <v>3</v>
          </cell>
          <cell r="CT6">
            <v>3</v>
          </cell>
          <cell r="CV6">
            <v>3</v>
          </cell>
        </row>
        <row r="7">
          <cell r="B7">
            <v>34578</v>
          </cell>
          <cell r="C7">
            <v>34578</v>
          </cell>
          <cell r="D7">
            <v>27273</v>
          </cell>
          <cell r="E7">
            <v>34578</v>
          </cell>
          <cell r="G7">
            <v>27273</v>
          </cell>
          <cell r="J7">
            <v>27273</v>
          </cell>
          <cell r="L7">
            <v>34578</v>
          </cell>
          <cell r="M7">
            <v>27273</v>
          </cell>
          <cell r="N7">
            <v>27273</v>
          </cell>
          <cell r="O7">
            <v>27273</v>
          </cell>
          <cell r="P7">
            <v>27273</v>
          </cell>
          <cell r="Q7">
            <v>27273</v>
          </cell>
          <cell r="R7">
            <v>27273</v>
          </cell>
          <cell r="S7">
            <v>27273</v>
          </cell>
          <cell r="T7">
            <v>27273</v>
          </cell>
          <cell r="V7">
            <v>27273</v>
          </cell>
          <cell r="Y7">
            <v>27364</v>
          </cell>
          <cell r="Z7">
            <v>27364</v>
          </cell>
          <cell r="AA7">
            <v>27364</v>
          </cell>
          <cell r="AB7">
            <v>31382</v>
          </cell>
          <cell r="AC7">
            <v>31382</v>
          </cell>
          <cell r="AD7">
            <v>31382</v>
          </cell>
          <cell r="AE7">
            <v>31382</v>
          </cell>
          <cell r="AF7">
            <v>27364</v>
          </cell>
          <cell r="AG7">
            <v>31382</v>
          </cell>
          <cell r="AH7">
            <v>27364</v>
          </cell>
          <cell r="AI7">
            <v>28460</v>
          </cell>
          <cell r="AJ7">
            <v>28460</v>
          </cell>
          <cell r="AK7">
            <v>28460</v>
          </cell>
          <cell r="AL7">
            <v>28460</v>
          </cell>
          <cell r="AM7">
            <v>31747</v>
          </cell>
          <cell r="AN7">
            <v>27364</v>
          </cell>
          <cell r="AO7">
            <v>27364</v>
          </cell>
          <cell r="AP7">
            <v>27364</v>
          </cell>
          <cell r="AQ7">
            <v>27364</v>
          </cell>
          <cell r="AR7">
            <v>27364</v>
          </cell>
          <cell r="AS7">
            <v>34669</v>
          </cell>
          <cell r="AT7">
            <v>34669</v>
          </cell>
          <cell r="AU7">
            <v>34669</v>
          </cell>
          <cell r="AV7">
            <v>27364</v>
          </cell>
          <cell r="AW7">
            <v>27364</v>
          </cell>
          <cell r="AX7">
            <v>27364</v>
          </cell>
          <cell r="AY7">
            <v>27364</v>
          </cell>
          <cell r="AZ7">
            <v>27364</v>
          </cell>
          <cell r="BA7">
            <v>27364</v>
          </cell>
          <cell r="BB7">
            <v>27364</v>
          </cell>
          <cell r="BC7">
            <v>27364</v>
          </cell>
          <cell r="BD7">
            <v>27364</v>
          </cell>
          <cell r="BE7">
            <v>34669</v>
          </cell>
          <cell r="BF7">
            <v>34669</v>
          </cell>
          <cell r="BG7">
            <v>27364</v>
          </cell>
          <cell r="BH7">
            <v>34669</v>
          </cell>
          <cell r="BI7">
            <v>34669</v>
          </cell>
          <cell r="BJ7">
            <v>27364</v>
          </cell>
          <cell r="BK7">
            <v>34669</v>
          </cell>
          <cell r="BL7">
            <v>34669</v>
          </cell>
          <cell r="BM7">
            <v>27364</v>
          </cell>
          <cell r="BN7">
            <v>34669</v>
          </cell>
          <cell r="BO7">
            <v>34669</v>
          </cell>
          <cell r="BP7">
            <v>27364</v>
          </cell>
          <cell r="BQ7">
            <v>27364</v>
          </cell>
          <cell r="BR7">
            <v>27364</v>
          </cell>
          <cell r="BS7">
            <v>27364</v>
          </cell>
          <cell r="BT7">
            <v>27364</v>
          </cell>
          <cell r="BU7">
            <v>27364</v>
          </cell>
          <cell r="BV7">
            <v>27364</v>
          </cell>
          <cell r="BW7">
            <v>27364</v>
          </cell>
          <cell r="BY7">
            <v>27364</v>
          </cell>
          <cell r="BZ7">
            <v>22160</v>
          </cell>
          <cell r="CA7">
            <v>27364</v>
          </cell>
          <cell r="CB7">
            <v>27364</v>
          </cell>
          <cell r="CC7">
            <v>27364</v>
          </cell>
          <cell r="CD7">
            <v>27364</v>
          </cell>
          <cell r="CE7">
            <v>27364</v>
          </cell>
          <cell r="CF7">
            <v>27364</v>
          </cell>
          <cell r="CG7">
            <v>27364</v>
          </cell>
          <cell r="CH7">
            <v>27364</v>
          </cell>
          <cell r="CI7">
            <v>27364</v>
          </cell>
          <cell r="CJ7">
            <v>27364</v>
          </cell>
          <cell r="CK7">
            <v>27364</v>
          </cell>
          <cell r="CL7">
            <v>27364</v>
          </cell>
          <cell r="CM7">
            <v>27364</v>
          </cell>
          <cell r="CN7">
            <v>27364</v>
          </cell>
          <cell r="CO7">
            <v>27364</v>
          </cell>
          <cell r="CP7">
            <v>27364</v>
          </cell>
          <cell r="CQ7">
            <v>27364</v>
          </cell>
          <cell r="CR7">
            <v>27364</v>
          </cell>
          <cell r="CS7">
            <v>27364</v>
          </cell>
          <cell r="CT7">
            <v>27364</v>
          </cell>
          <cell r="CV7">
            <v>27364</v>
          </cell>
        </row>
        <row r="8">
          <cell r="B8">
            <v>43070</v>
          </cell>
          <cell r="C8">
            <v>43070</v>
          </cell>
          <cell r="D8">
            <v>43070</v>
          </cell>
          <cell r="E8">
            <v>43070</v>
          </cell>
          <cell r="G8">
            <v>43070</v>
          </cell>
          <cell r="J8">
            <v>43070</v>
          </cell>
          <cell r="L8">
            <v>43070</v>
          </cell>
          <cell r="M8">
            <v>43070</v>
          </cell>
          <cell r="N8">
            <v>43070</v>
          </cell>
          <cell r="O8">
            <v>43070</v>
          </cell>
          <cell r="P8">
            <v>43070</v>
          </cell>
          <cell r="Q8">
            <v>43070</v>
          </cell>
          <cell r="R8">
            <v>43070</v>
          </cell>
          <cell r="S8">
            <v>43070</v>
          </cell>
          <cell r="T8">
            <v>43070</v>
          </cell>
          <cell r="V8">
            <v>43070</v>
          </cell>
          <cell r="Y8">
            <v>43070</v>
          </cell>
          <cell r="Z8">
            <v>43070</v>
          </cell>
          <cell r="AA8">
            <v>43070</v>
          </cell>
          <cell r="AB8">
            <v>43070</v>
          </cell>
          <cell r="AC8">
            <v>43070</v>
          </cell>
          <cell r="AD8">
            <v>43070</v>
          </cell>
          <cell r="AE8">
            <v>43070</v>
          </cell>
          <cell r="AF8">
            <v>43070</v>
          </cell>
          <cell r="AG8">
            <v>43070</v>
          </cell>
          <cell r="AH8">
            <v>43070</v>
          </cell>
          <cell r="AI8">
            <v>43070</v>
          </cell>
          <cell r="AJ8">
            <v>43070</v>
          </cell>
          <cell r="AK8">
            <v>43070</v>
          </cell>
          <cell r="AL8">
            <v>43070</v>
          </cell>
          <cell r="AM8">
            <v>43070</v>
          </cell>
          <cell r="AN8">
            <v>43070</v>
          </cell>
          <cell r="AO8">
            <v>43070</v>
          </cell>
          <cell r="AP8">
            <v>43070</v>
          </cell>
          <cell r="AQ8">
            <v>43070</v>
          </cell>
          <cell r="AR8">
            <v>43070</v>
          </cell>
          <cell r="AS8">
            <v>43070</v>
          </cell>
          <cell r="AT8">
            <v>43070</v>
          </cell>
          <cell r="AU8">
            <v>43070</v>
          </cell>
          <cell r="AV8">
            <v>43070</v>
          </cell>
          <cell r="AW8">
            <v>43070</v>
          </cell>
          <cell r="AX8">
            <v>43070</v>
          </cell>
          <cell r="AY8">
            <v>43070</v>
          </cell>
          <cell r="AZ8">
            <v>43070</v>
          </cell>
          <cell r="BA8">
            <v>43070</v>
          </cell>
          <cell r="BB8">
            <v>43070</v>
          </cell>
          <cell r="BC8">
            <v>43070</v>
          </cell>
          <cell r="BD8">
            <v>43070</v>
          </cell>
          <cell r="BE8">
            <v>43070</v>
          </cell>
          <cell r="BF8">
            <v>43070</v>
          </cell>
          <cell r="BG8">
            <v>43070</v>
          </cell>
          <cell r="BH8">
            <v>43070</v>
          </cell>
          <cell r="BI8">
            <v>43070</v>
          </cell>
          <cell r="BJ8">
            <v>43070</v>
          </cell>
          <cell r="BK8">
            <v>43070</v>
          </cell>
          <cell r="BL8">
            <v>43070</v>
          </cell>
          <cell r="BM8">
            <v>43070</v>
          </cell>
          <cell r="BN8">
            <v>43070</v>
          </cell>
          <cell r="BO8">
            <v>43070</v>
          </cell>
          <cell r="BP8">
            <v>43070</v>
          </cell>
          <cell r="BQ8">
            <v>43070</v>
          </cell>
          <cell r="BR8">
            <v>43070</v>
          </cell>
          <cell r="BS8">
            <v>43070</v>
          </cell>
          <cell r="BT8">
            <v>43070</v>
          </cell>
          <cell r="BU8">
            <v>43070</v>
          </cell>
          <cell r="BV8">
            <v>43070</v>
          </cell>
          <cell r="BW8">
            <v>43070</v>
          </cell>
          <cell r="BY8">
            <v>43070</v>
          </cell>
          <cell r="BZ8">
            <v>43070</v>
          </cell>
          <cell r="CA8">
            <v>42979</v>
          </cell>
          <cell r="CB8">
            <v>42979</v>
          </cell>
          <cell r="CC8">
            <v>42979</v>
          </cell>
          <cell r="CD8">
            <v>42979</v>
          </cell>
          <cell r="CE8">
            <v>42979</v>
          </cell>
          <cell r="CF8">
            <v>42979</v>
          </cell>
          <cell r="CG8">
            <v>42979</v>
          </cell>
          <cell r="CH8">
            <v>42979</v>
          </cell>
          <cell r="CI8">
            <v>42979</v>
          </cell>
          <cell r="CJ8">
            <v>42979</v>
          </cell>
          <cell r="CK8">
            <v>42979</v>
          </cell>
          <cell r="CL8">
            <v>42979</v>
          </cell>
          <cell r="CM8">
            <v>42979</v>
          </cell>
          <cell r="CN8">
            <v>42979</v>
          </cell>
          <cell r="CO8">
            <v>42979</v>
          </cell>
          <cell r="CP8">
            <v>42979</v>
          </cell>
          <cell r="CQ8">
            <v>42979</v>
          </cell>
          <cell r="CR8">
            <v>42979</v>
          </cell>
          <cell r="CS8">
            <v>42979</v>
          </cell>
          <cell r="CT8">
            <v>42979</v>
          </cell>
          <cell r="CV8">
            <v>42979</v>
          </cell>
        </row>
        <row r="9">
          <cell r="B9">
            <v>94</v>
          </cell>
          <cell r="C9">
            <v>94</v>
          </cell>
          <cell r="D9">
            <v>174</v>
          </cell>
          <cell r="E9">
            <v>94</v>
          </cell>
          <cell r="G9">
            <v>174</v>
          </cell>
          <cell r="J9">
            <v>174</v>
          </cell>
          <cell r="L9">
            <v>94</v>
          </cell>
          <cell r="M9">
            <v>174</v>
          </cell>
          <cell r="N9">
            <v>174</v>
          </cell>
          <cell r="O9">
            <v>174</v>
          </cell>
          <cell r="P9">
            <v>174</v>
          </cell>
          <cell r="Q9">
            <v>174</v>
          </cell>
          <cell r="R9">
            <v>174</v>
          </cell>
          <cell r="S9">
            <v>174</v>
          </cell>
          <cell r="T9">
            <v>174</v>
          </cell>
          <cell r="V9">
            <v>174</v>
          </cell>
          <cell r="Y9">
            <v>173</v>
          </cell>
          <cell r="Z9">
            <v>173</v>
          </cell>
          <cell r="AA9">
            <v>173</v>
          </cell>
          <cell r="AB9">
            <v>129</v>
          </cell>
          <cell r="AC9">
            <v>129</v>
          </cell>
          <cell r="AD9">
            <v>129</v>
          </cell>
          <cell r="AE9">
            <v>129</v>
          </cell>
          <cell r="AF9">
            <v>173</v>
          </cell>
          <cell r="AG9">
            <v>129</v>
          </cell>
          <cell r="AH9">
            <v>173</v>
          </cell>
          <cell r="AI9">
            <v>161</v>
          </cell>
          <cell r="AJ9">
            <v>161</v>
          </cell>
          <cell r="AK9">
            <v>161</v>
          </cell>
          <cell r="AL9">
            <v>161</v>
          </cell>
          <cell r="AM9">
            <v>125</v>
          </cell>
          <cell r="AN9">
            <v>173</v>
          </cell>
          <cell r="AO9">
            <v>173</v>
          </cell>
          <cell r="AP9">
            <v>173</v>
          </cell>
          <cell r="AQ9">
            <v>173</v>
          </cell>
          <cell r="AR9">
            <v>173</v>
          </cell>
          <cell r="AS9">
            <v>93</v>
          </cell>
          <cell r="AT9">
            <v>93</v>
          </cell>
          <cell r="AU9">
            <v>93</v>
          </cell>
          <cell r="AV9">
            <v>173</v>
          </cell>
          <cell r="AW9">
            <v>173</v>
          </cell>
          <cell r="AX9">
            <v>173</v>
          </cell>
          <cell r="AY9">
            <v>173</v>
          </cell>
          <cell r="AZ9">
            <v>173</v>
          </cell>
          <cell r="BA9">
            <v>173</v>
          </cell>
          <cell r="BB9">
            <v>173</v>
          </cell>
          <cell r="BC9">
            <v>173</v>
          </cell>
          <cell r="BD9">
            <v>173</v>
          </cell>
          <cell r="BE9">
            <v>93</v>
          </cell>
          <cell r="BF9">
            <v>93</v>
          </cell>
          <cell r="BG9">
            <v>173</v>
          </cell>
          <cell r="BH9">
            <v>93</v>
          </cell>
          <cell r="BI9">
            <v>93</v>
          </cell>
          <cell r="BJ9">
            <v>173</v>
          </cell>
          <cell r="BK9">
            <v>93</v>
          </cell>
          <cell r="BL9">
            <v>93</v>
          </cell>
          <cell r="BM9">
            <v>173</v>
          </cell>
          <cell r="BN9">
            <v>93</v>
          </cell>
          <cell r="BO9">
            <v>93</v>
          </cell>
          <cell r="BP9">
            <v>173</v>
          </cell>
          <cell r="BQ9">
            <v>173</v>
          </cell>
          <cell r="BR9">
            <v>173</v>
          </cell>
          <cell r="BS9">
            <v>173</v>
          </cell>
          <cell r="BT9">
            <v>173</v>
          </cell>
          <cell r="BU9">
            <v>173</v>
          </cell>
          <cell r="BV9">
            <v>173</v>
          </cell>
          <cell r="BW9">
            <v>173</v>
          </cell>
          <cell r="BY9">
            <v>173</v>
          </cell>
          <cell r="BZ9">
            <v>230</v>
          </cell>
          <cell r="CA9">
            <v>172</v>
          </cell>
          <cell r="CB9">
            <v>172</v>
          </cell>
          <cell r="CC9">
            <v>172</v>
          </cell>
          <cell r="CD9">
            <v>172</v>
          </cell>
          <cell r="CE9">
            <v>172</v>
          </cell>
          <cell r="CF9">
            <v>172</v>
          </cell>
          <cell r="CG9">
            <v>172</v>
          </cell>
          <cell r="CH9">
            <v>172</v>
          </cell>
          <cell r="CI9">
            <v>172</v>
          </cell>
          <cell r="CJ9">
            <v>172</v>
          </cell>
          <cell r="CK9">
            <v>172</v>
          </cell>
          <cell r="CL9">
            <v>172</v>
          </cell>
          <cell r="CM9">
            <v>172</v>
          </cell>
          <cell r="CN9">
            <v>172</v>
          </cell>
          <cell r="CO9">
            <v>172</v>
          </cell>
          <cell r="CP9">
            <v>172</v>
          </cell>
          <cell r="CQ9">
            <v>172</v>
          </cell>
          <cell r="CR9">
            <v>172</v>
          </cell>
          <cell r="CS9">
            <v>172</v>
          </cell>
          <cell r="CT9">
            <v>172</v>
          </cell>
          <cell r="CV9">
            <v>172</v>
          </cell>
        </row>
        <row r="10">
          <cell r="B10" t="str">
            <v>A85231770X</v>
          </cell>
          <cell r="C10" t="str">
            <v>A85231771A</v>
          </cell>
          <cell r="D10" t="str">
            <v>A2716269L</v>
          </cell>
          <cell r="E10" t="str">
            <v>A85231772C</v>
          </cell>
          <cell r="G10" t="str">
            <v>A2716270W</v>
          </cell>
          <cell r="J10" t="str">
            <v>A2716271X</v>
          </cell>
          <cell r="L10" t="str">
            <v>A85231777R</v>
          </cell>
          <cell r="M10" t="str">
            <v>A2716272A</v>
          </cell>
          <cell r="N10" t="str">
            <v>A2716273C</v>
          </cell>
          <cell r="O10" t="str">
            <v>A2716274F</v>
          </cell>
          <cell r="P10" t="str">
            <v>A2716275J</v>
          </cell>
          <cell r="Q10" t="str">
            <v>A2716276K</v>
          </cell>
          <cell r="R10" t="str">
            <v>A2716277L</v>
          </cell>
          <cell r="S10" t="str">
            <v>A2716278R</v>
          </cell>
          <cell r="T10" t="str">
            <v>A2529213W</v>
          </cell>
          <cell r="V10" t="str">
            <v>A2323348A</v>
          </cell>
          <cell r="Y10" t="str">
            <v>A2716121T</v>
          </cell>
          <cell r="Z10" t="str">
            <v>A2716122V</v>
          </cell>
          <cell r="AA10" t="str">
            <v>A2716120R</v>
          </cell>
          <cell r="AB10" t="str">
            <v>A3606072V</v>
          </cell>
          <cell r="AC10" t="str">
            <v>A3606073W</v>
          </cell>
          <cell r="AD10" t="str">
            <v>A83722622A</v>
          </cell>
          <cell r="AE10" t="str">
            <v>A83722613X</v>
          </cell>
          <cell r="AF10" t="str">
            <v>A2716125A</v>
          </cell>
          <cell r="AG10" t="str">
            <v>A2716124X</v>
          </cell>
          <cell r="AH10" t="str">
            <v>A2716123W</v>
          </cell>
          <cell r="AI10" t="str">
            <v>A2716127F</v>
          </cell>
          <cell r="AJ10" t="str">
            <v>A2716131W</v>
          </cell>
          <cell r="AK10" t="str">
            <v>A2716128J</v>
          </cell>
          <cell r="AL10" t="str">
            <v>A2716129K</v>
          </cell>
          <cell r="AM10" t="str">
            <v>A85231730F</v>
          </cell>
          <cell r="AN10" t="str">
            <v>A2716126C</v>
          </cell>
          <cell r="AO10" t="str">
            <v>A2716136J</v>
          </cell>
          <cell r="AP10" t="str">
            <v>A2716137K</v>
          </cell>
          <cell r="AQ10" t="str">
            <v>A2716138L</v>
          </cell>
          <cell r="AR10" t="str">
            <v>A2716135F</v>
          </cell>
          <cell r="AS10" t="str">
            <v>A85231731J</v>
          </cell>
          <cell r="AT10" t="str">
            <v>A85231732K</v>
          </cell>
          <cell r="AU10" t="str">
            <v>A85231733L</v>
          </cell>
          <cell r="AV10" t="str">
            <v>A2716139R</v>
          </cell>
          <cell r="AW10" t="str">
            <v>A2716140X</v>
          </cell>
          <cell r="AX10" t="str">
            <v>A2716141A</v>
          </cell>
          <cell r="AY10" t="str">
            <v>A2716142C</v>
          </cell>
          <cell r="AZ10" t="str">
            <v>A3348494J</v>
          </cell>
          <cell r="BA10" t="str">
            <v>A2716144J</v>
          </cell>
          <cell r="BB10" t="str">
            <v>A3348495K</v>
          </cell>
          <cell r="BC10" t="str">
            <v>A2716147R</v>
          </cell>
          <cell r="BD10" t="str">
            <v>A2716143F</v>
          </cell>
          <cell r="BE10" t="str">
            <v>A85231734R</v>
          </cell>
          <cell r="BF10" t="str">
            <v>A85231735T</v>
          </cell>
          <cell r="BG10" t="str">
            <v>A2716148T</v>
          </cell>
          <cell r="BH10" t="str">
            <v>A85231736V</v>
          </cell>
          <cell r="BI10" t="str">
            <v>A85231737W</v>
          </cell>
          <cell r="BJ10" t="str">
            <v>A2716149V</v>
          </cell>
          <cell r="BK10" t="str">
            <v>A85231738X</v>
          </cell>
          <cell r="BL10" t="str">
            <v>A85231739A</v>
          </cell>
          <cell r="BM10" t="str">
            <v>A2716150C</v>
          </cell>
          <cell r="BN10" t="str">
            <v>A85231740K</v>
          </cell>
          <cell r="BO10" t="str">
            <v>A85231741L</v>
          </cell>
          <cell r="BP10" t="str">
            <v>A2716151F</v>
          </cell>
          <cell r="BQ10" t="str">
            <v>A2716152J</v>
          </cell>
          <cell r="BR10" t="str">
            <v>A2716584L</v>
          </cell>
          <cell r="BS10" t="str">
            <v>A2716153K</v>
          </cell>
          <cell r="BT10" t="str">
            <v>A2716154L</v>
          </cell>
          <cell r="BU10" t="str">
            <v>A2716155R</v>
          </cell>
          <cell r="BV10" t="str">
            <v>A2716156T</v>
          </cell>
          <cell r="BW10" t="str">
            <v>A2529214X</v>
          </cell>
          <cell r="BY10" t="str">
            <v>A2323352T</v>
          </cell>
          <cell r="BZ10" t="str">
            <v>A2304030W</v>
          </cell>
          <cell r="CA10" t="str">
            <v>A2716003C</v>
          </cell>
          <cell r="CB10" t="str">
            <v>A2716004F</v>
          </cell>
          <cell r="CC10" t="str">
            <v>A2716005J</v>
          </cell>
          <cell r="CD10" t="str">
            <v>A2716006K</v>
          </cell>
          <cell r="CE10" t="str">
            <v>A2716007L</v>
          </cell>
          <cell r="CF10" t="str">
            <v>A2716008R</v>
          </cell>
          <cell r="CG10" t="str">
            <v>A2716009T</v>
          </cell>
          <cell r="CH10" t="str">
            <v>A2716010A</v>
          </cell>
          <cell r="CI10" t="str">
            <v>A2716011C</v>
          </cell>
          <cell r="CJ10" t="str">
            <v>A2716012F</v>
          </cell>
          <cell r="CK10" t="str">
            <v>A2716013J</v>
          </cell>
          <cell r="CL10" t="str">
            <v>A2716014K</v>
          </cell>
          <cell r="CM10" t="str">
            <v>A2716015L</v>
          </cell>
          <cell r="CN10" t="str">
            <v>A2716016R</v>
          </cell>
          <cell r="CO10" t="str">
            <v>A2716017T</v>
          </cell>
          <cell r="CP10" t="str">
            <v>A2716018V</v>
          </cell>
          <cell r="CQ10" t="str">
            <v>A2716019W</v>
          </cell>
          <cell r="CR10" t="str">
            <v>A2716020F</v>
          </cell>
          <cell r="CS10" t="str">
            <v>A2716021J</v>
          </cell>
          <cell r="CT10" t="str">
            <v>A2529212V</v>
          </cell>
          <cell r="CV10" t="str">
            <v>A2323349C</v>
          </cell>
        </row>
        <row r="15">
          <cell r="BZ15">
            <v>0.2</v>
          </cell>
        </row>
        <row r="16">
          <cell r="BZ16">
            <v>-0.2</v>
          </cell>
        </row>
        <row r="17">
          <cell r="BZ17">
            <v>0.3</v>
          </cell>
        </row>
        <row r="18">
          <cell r="BZ18">
            <v>-1.1000000000000001</v>
          </cell>
        </row>
        <row r="19">
          <cell r="BZ19">
            <v>-0.7</v>
          </cell>
        </row>
        <row r="20">
          <cell r="BZ20">
            <v>1.1000000000000001</v>
          </cell>
        </row>
        <row r="21">
          <cell r="BZ21">
            <v>2.8</v>
          </cell>
        </row>
        <row r="22">
          <cell r="BZ22">
            <v>1.9</v>
          </cell>
        </row>
        <row r="23">
          <cell r="BZ23">
            <v>0.8</v>
          </cell>
        </row>
        <row r="24">
          <cell r="BZ24">
            <v>1.8</v>
          </cell>
        </row>
        <row r="25">
          <cell r="BZ25">
            <v>2.2999999999999998</v>
          </cell>
        </row>
        <row r="26">
          <cell r="BZ26">
            <v>-1.3</v>
          </cell>
        </row>
        <row r="27">
          <cell r="BZ27">
            <v>4.0999999999999996</v>
          </cell>
        </row>
        <row r="28">
          <cell r="BZ28">
            <v>2.2000000000000002</v>
          </cell>
        </row>
        <row r="29">
          <cell r="BZ29">
            <v>-0.2</v>
          </cell>
        </row>
        <row r="30">
          <cell r="BZ30">
            <v>2.5</v>
          </cell>
        </row>
        <row r="31">
          <cell r="BZ31">
            <v>0.6</v>
          </cell>
        </row>
        <row r="32">
          <cell r="BZ32">
            <v>2.8</v>
          </cell>
        </row>
        <row r="33">
          <cell r="BZ33">
            <v>0.8</v>
          </cell>
        </row>
        <row r="34">
          <cell r="BZ34">
            <v>1.6</v>
          </cell>
        </row>
        <row r="35">
          <cell r="BZ35">
            <v>-0.3</v>
          </cell>
        </row>
        <row r="36">
          <cell r="BZ36">
            <v>0.2</v>
          </cell>
        </row>
        <row r="37">
          <cell r="BZ37">
            <v>-0.3</v>
          </cell>
        </row>
        <row r="38">
          <cell r="BZ38">
            <v>1.4</v>
          </cell>
        </row>
        <row r="39">
          <cell r="BZ39">
            <v>2.8</v>
          </cell>
        </row>
        <row r="40">
          <cell r="BZ40">
            <v>0.7</v>
          </cell>
        </row>
        <row r="41">
          <cell r="BZ41">
            <v>3.9</v>
          </cell>
        </row>
        <row r="42">
          <cell r="BZ42">
            <v>-0.1</v>
          </cell>
        </row>
        <row r="43">
          <cell r="BZ43">
            <v>1.9</v>
          </cell>
        </row>
        <row r="44">
          <cell r="BZ44">
            <v>0.9</v>
          </cell>
        </row>
        <row r="45">
          <cell r="BZ45">
            <v>-0.9</v>
          </cell>
        </row>
        <row r="46">
          <cell r="BZ46">
            <v>3.8</v>
          </cell>
        </row>
        <row r="47">
          <cell r="BZ47">
            <v>1.3</v>
          </cell>
        </row>
        <row r="48">
          <cell r="BZ48">
            <v>3.7</v>
          </cell>
        </row>
        <row r="49">
          <cell r="BZ49">
            <v>-0.7</v>
          </cell>
        </row>
        <row r="50">
          <cell r="BZ50">
            <v>2</v>
          </cell>
        </row>
        <row r="51">
          <cell r="BZ51">
            <v>1.7</v>
          </cell>
        </row>
        <row r="52">
          <cell r="BZ52">
            <v>2.2000000000000002</v>
          </cell>
        </row>
        <row r="53">
          <cell r="BZ53">
            <v>2</v>
          </cell>
        </row>
        <row r="54">
          <cell r="BZ54">
            <v>1.8</v>
          </cell>
        </row>
        <row r="55">
          <cell r="BZ55">
            <v>-0.5</v>
          </cell>
        </row>
        <row r="56">
          <cell r="BZ56">
            <v>2.1</v>
          </cell>
        </row>
        <row r="57">
          <cell r="BZ57">
            <v>-0.3</v>
          </cell>
        </row>
        <row r="58">
          <cell r="BZ58">
            <v>0.5</v>
          </cell>
        </row>
        <row r="59">
          <cell r="BZ59">
            <v>3.3</v>
          </cell>
        </row>
        <row r="60">
          <cell r="BZ60">
            <v>-0.2</v>
          </cell>
        </row>
        <row r="61">
          <cell r="BZ61">
            <v>-1.1000000000000001</v>
          </cell>
        </row>
        <row r="62">
          <cell r="BZ62">
            <v>2.2000000000000002</v>
          </cell>
        </row>
        <row r="63">
          <cell r="BZ63">
            <v>-0.5</v>
          </cell>
        </row>
        <row r="64">
          <cell r="BZ64">
            <v>1</v>
          </cell>
        </row>
        <row r="65">
          <cell r="BZ65">
            <v>2.6</v>
          </cell>
        </row>
        <row r="66">
          <cell r="BZ66">
            <v>0.2</v>
          </cell>
        </row>
        <row r="67">
          <cell r="BZ67">
            <v>1</v>
          </cell>
        </row>
        <row r="68">
          <cell r="BZ68">
            <v>2.5</v>
          </cell>
        </row>
        <row r="69">
          <cell r="BZ69">
            <v>0</v>
          </cell>
        </row>
        <row r="70">
          <cell r="BZ70">
            <v>-2</v>
          </cell>
        </row>
        <row r="71">
          <cell r="D71">
            <v>1124</v>
          </cell>
          <cell r="G71">
            <v>5291</v>
          </cell>
          <cell r="J71">
            <v>2684</v>
          </cell>
          <cell r="M71">
            <v>4217</v>
          </cell>
          <cell r="N71">
            <v>2689</v>
          </cell>
          <cell r="O71">
            <v>7786</v>
          </cell>
          <cell r="P71">
            <v>5803</v>
          </cell>
          <cell r="Q71">
            <v>4956</v>
          </cell>
          <cell r="R71">
            <v>779</v>
          </cell>
          <cell r="S71">
            <v>2907</v>
          </cell>
          <cell r="T71">
            <v>10323</v>
          </cell>
          <cell r="V71">
            <v>10810</v>
          </cell>
          <cell r="BZ71">
            <v>1.2</v>
          </cell>
        </row>
        <row r="72">
          <cell r="D72">
            <v>1100</v>
          </cell>
          <cell r="G72">
            <v>5219</v>
          </cell>
          <cell r="J72">
            <v>2622</v>
          </cell>
          <cell r="M72">
            <v>4120</v>
          </cell>
          <cell r="N72">
            <v>2627</v>
          </cell>
          <cell r="O72">
            <v>7864</v>
          </cell>
          <cell r="P72">
            <v>6169</v>
          </cell>
          <cell r="Q72">
            <v>5291</v>
          </cell>
          <cell r="R72">
            <v>844</v>
          </cell>
          <cell r="S72">
            <v>2873</v>
          </cell>
          <cell r="T72">
            <v>10457</v>
          </cell>
          <cell r="V72">
            <v>11943</v>
          </cell>
          <cell r="Y72">
            <v>0.6</v>
          </cell>
          <cell r="Z72">
            <v>0</v>
          </cell>
          <cell r="AA72">
            <v>0.6</v>
          </cell>
          <cell r="AF72">
            <v>0.3</v>
          </cell>
          <cell r="AH72">
            <v>0.4</v>
          </cell>
          <cell r="AN72">
            <v>-0.6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V72">
            <v>0.1</v>
          </cell>
          <cell r="AW72">
            <v>0.1</v>
          </cell>
          <cell r="AX72">
            <v>-0.1</v>
          </cell>
          <cell r="AY72">
            <v>0</v>
          </cell>
          <cell r="AZ72">
            <v>-0.1</v>
          </cell>
          <cell r="BA72">
            <v>0</v>
          </cell>
          <cell r="BB72">
            <v>0</v>
          </cell>
          <cell r="BC72">
            <v>0</v>
          </cell>
          <cell r="BD72">
            <v>-0.2</v>
          </cell>
          <cell r="BG72">
            <v>0</v>
          </cell>
          <cell r="BJ72">
            <v>0</v>
          </cell>
          <cell r="BM72">
            <v>0</v>
          </cell>
          <cell r="BP72">
            <v>0</v>
          </cell>
          <cell r="BQ72">
            <v>0</v>
          </cell>
          <cell r="BR72">
            <v>0.1</v>
          </cell>
          <cell r="BS72">
            <v>0.2</v>
          </cell>
          <cell r="BT72">
            <v>0.1</v>
          </cell>
          <cell r="BU72">
            <v>0</v>
          </cell>
          <cell r="BV72">
            <v>0</v>
          </cell>
          <cell r="BW72">
            <v>0.1</v>
          </cell>
          <cell r="BY72">
            <v>0.6</v>
          </cell>
          <cell r="BZ72">
            <v>0.1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V72">
            <v>0</v>
          </cell>
        </row>
        <row r="73">
          <cell r="D73">
            <v>999</v>
          </cell>
          <cell r="G73">
            <v>5207</v>
          </cell>
          <cell r="J73">
            <v>2580</v>
          </cell>
          <cell r="M73">
            <v>4053</v>
          </cell>
          <cell r="N73">
            <v>2584</v>
          </cell>
          <cell r="O73">
            <v>8025</v>
          </cell>
          <cell r="P73">
            <v>6219</v>
          </cell>
          <cell r="Q73">
            <v>5297</v>
          </cell>
          <cell r="R73">
            <v>839</v>
          </cell>
          <cell r="S73">
            <v>2815</v>
          </cell>
          <cell r="T73">
            <v>10576</v>
          </cell>
          <cell r="V73">
            <v>11024</v>
          </cell>
          <cell r="Y73">
            <v>-0.1</v>
          </cell>
          <cell r="Z73">
            <v>0</v>
          </cell>
          <cell r="AA73">
            <v>-0.1</v>
          </cell>
          <cell r="AF73">
            <v>0</v>
          </cell>
          <cell r="AH73">
            <v>0</v>
          </cell>
          <cell r="AN73">
            <v>-1.4</v>
          </cell>
          <cell r="AO73">
            <v>0</v>
          </cell>
          <cell r="AP73">
            <v>0</v>
          </cell>
          <cell r="AQ73">
            <v>0.1</v>
          </cell>
          <cell r="AR73">
            <v>0</v>
          </cell>
          <cell r="AV73">
            <v>0.1</v>
          </cell>
          <cell r="AW73">
            <v>-0.2</v>
          </cell>
          <cell r="AX73">
            <v>0.1</v>
          </cell>
          <cell r="AY73">
            <v>0.1</v>
          </cell>
          <cell r="AZ73">
            <v>-0.1</v>
          </cell>
          <cell r="BA73">
            <v>0</v>
          </cell>
          <cell r="BB73">
            <v>0</v>
          </cell>
          <cell r="BC73">
            <v>0</v>
          </cell>
          <cell r="BD73">
            <v>-0.1</v>
          </cell>
          <cell r="BG73">
            <v>0</v>
          </cell>
          <cell r="BJ73">
            <v>0</v>
          </cell>
          <cell r="BM73">
            <v>0</v>
          </cell>
          <cell r="BP73">
            <v>-0.1</v>
          </cell>
          <cell r="BQ73">
            <v>0</v>
          </cell>
          <cell r="BR73">
            <v>0.1</v>
          </cell>
          <cell r="BS73">
            <v>0.1</v>
          </cell>
          <cell r="BT73">
            <v>0.1</v>
          </cell>
          <cell r="BU73">
            <v>0</v>
          </cell>
          <cell r="BV73">
            <v>0</v>
          </cell>
          <cell r="BW73">
            <v>0.1</v>
          </cell>
          <cell r="BY73">
            <v>-0.3</v>
          </cell>
          <cell r="BZ73">
            <v>0.4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V73">
            <v>0</v>
          </cell>
        </row>
        <row r="74">
          <cell r="D74">
            <v>1022</v>
          </cell>
          <cell r="G74">
            <v>5177</v>
          </cell>
          <cell r="J74">
            <v>2568</v>
          </cell>
          <cell r="M74">
            <v>4035</v>
          </cell>
          <cell r="N74">
            <v>2573</v>
          </cell>
          <cell r="O74">
            <v>8307</v>
          </cell>
          <cell r="P74">
            <v>5781</v>
          </cell>
          <cell r="Q74">
            <v>4738</v>
          </cell>
          <cell r="R74">
            <v>874</v>
          </cell>
          <cell r="S74">
            <v>2876</v>
          </cell>
          <cell r="T74">
            <v>10706</v>
          </cell>
          <cell r="V74">
            <v>10828</v>
          </cell>
          <cell r="Y74">
            <v>0.1</v>
          </cell>
          <cell r="Z74">
            <v>0</v>
          </cell>
          <cell r="AA74">
            <v>0.1</v>
          </cell>
          <cell r="AF74">
            <v>-0.1</v>
          </cell>
          <cell r="AH74">
            <v>-0.1</v>
          </cell>
          <cell r="AN74">
            <v>0</v>
          </cell>
          <cell r="AO74">
            <v>0.1</v>
          </cell>
          <cell r="AP74">
            <v>0</v>
          </cell>
          <cell r="AQ74">
            <v>0</v>
          </cell>
          <cell r="AR74">
            <v>0.1</v>
          </cell>
          <cell r="AV74">
            <v>-0.3</v>
          </cell>
          <cell r="AW74">
            <v>0</v>
          </cell>
          <cell r="AX74">
            <v>0</v>
          </cell>
          <cell r="AY74">
            <v>0</v>
          </cell>
          <cell r="AZ74">
            <v>0.1</v>
          </cell>
          <cell r="BA74">
            <v>0</v>
          </cell>
          <cell r="BB74">
            <v>0</v>
          </cell>
          <cell r="BC74">
            <v>0</v>
          </cell>
          <cell r="BD74">
            <v>0.1</v>
          </cell>
          <cell r="BG74">
            <v>0</v>
          </cell>
          <cell r="BJ74">
            <v>0</v>
          </cell>
          <cell r="BM74">
            <v>0</v>
          </cell>
          <cell r="BP74">
            <v>0</v>
          </cell>
          <cell r="BQ74">
            <v>0</v>
          </cell>
          <cell r="BR74">
            <v>0.2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0.1</v>
          </cell>
          <cell r="BY74">
            <v>-0.1</v>
          </cell>
          <cell r="BZ74">
            <v>3.1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V74">
            <v>0</v>
          </cell>
        </row>
        <row r="75">
          <cell r="D75">
            <v>1058</v>
          </cell>
          <cell r="G75">
            <v>5202</v>
          </cell>
          <cell r="J75">
            <v>2592</v>
          </cell>
          <cell r="M75">
            <v>4072</v>
          </cell>
          <cell r="N75">
            <v>2596</v>
          </cell>
          <cell r="O75">
            <v>8436</v>
          </cell>
          <cell r="P75">
            <v>6303</v>
          </cell>
          <cell r="Q75">
            <v>5177</v>
          </cell>
          <cell r="R75">
            <v>861</v>
          </cell>
          <cell r="S75">
            <v>2949</v>
          </cell>
          <cell r="T75">
            <v>10804</v>
          </cell>
          <cell r="V75">
            <v>10965</v>
          </cell>
          <cell r="Y75">
            <v>0</v>
          </cell>
          <cell r="Z75">
            <v>0</v>
          </cell>
          <cell r="AA75">
            <v>0</v>
          </cell>
          <cell r="AF75">
            <v>-0.3</v>
          </cell>
          <cell r="AH75">
            <v>-0.3</v>
          </cell>
          <cell r="AN75">
            <v>0.6</v>
          </cell>
          <cell r="AO75">
            <v>0</v>
          </cell>
          <cell r="AP75">
            <v>0</v>
          </cell>
          <cell r="AQ75">
            <v>0</v>
          </cell>
          <cell r="AR75">
            <v>-0.1</v>
          </cell>
          <cell r="AV75">
            <v>0.6</v>
          </cell>
          <cell r="AW75">
            <v>0.1</v>
          </cell>
          <cell r="AX75">
            <v>-0.1</v>
          </cell>
          <cell r="AY75">
            <v>-0.1</v>
          </cell>
          <cell r="AZ75">
            <v>0</v>
          </cell>
          <cell r="BA75">
            <v>0</v>
          </cell>
          <cell r="BB75">
            <v>0</v>
          </cell>
          <cell r="BC75">
            <v>-0.1</v>
          </cell>
          <cell r="BD75">
            <v>-0.1</v>
          </cell>
          <cell r="BG75">
            <v>0</v>
          </cell>
          <cell r="BJ75">
            <v>0</v>
          </cell>
          <cell r="BM75">
            <v>0</v>
          </cell>
          <cell r="BP75">
            <v>0</v>
          </cell>
          <cell r="BQ75">
            <v>0</v>
          </cell>
          <cell r="BR75">
            <v>0.1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0.1</v>
          </cell>
          <cell r="BY75">
            <v>-0.2</v>
          </cell>
          <cell r="BZ75">
            <v>-1.1000000000000001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V75">
            <v>0</v>
          </cell>
        </row>
        <row r="76">
          <cell r="D76">
            <v>1019</v>
          </cell>
          <cell r="G76">
            <v>5145</v>
          </cell>
          <cell r="J76">
            <v>2567</v>
          </cell>
          <cell r="M76">
            <v>4033</v>
          </cell>
          <cell r="N76">
            <v>2571</v>
          </cell>
          <cell r="O76">
            <v>8445</v>
          </cell>
          <cell r="P76">
            <v>6535</v>
          </cell>
          <cell r="Q76">
            <v>5430</v>
          </cell>
          <cell r="R76">
            <v>872</v>
          </cell>
          <cell r="S76">
            <v>2994</v>
          </cell>
          <cell r="T76">
            <v>10917</v>
          </cell>
          <cell r="V76">
            <v>11342</v>
          </cell>
          <cell r="Y76">
            <v>0</v>
          </cell>
          <cell r="Z76">
            <v>0</v>
          </cell>
          <cell r="AA76">
            <v>0</v>
          </cell>
          <cell r="AF76">
            <v>0.1</v>
          </cell>
          <cell r="AH76">
            <v>0.2</v>
          </cell>
          <cell r="AN76">
            <v>0.4</v>
          </cell>
          <cell r="AO76">
            <v>0.1</v>
          </cell>
          <cell r="AP76">
            <v>0</v>
          </cell>
          <cell r="AQ76">
            <v>0</v>
          </cell>
          <cell r="AR76">
            <v>0.1</v>
          </cell>
          <cell r="AV76">
            <v>-0.1</v>
          </cell>
          <cell r="AW76">
            <v>0</v>
          </cell>
          <cell r="AX76">
            <v>-0.1</v>
          </cell>
          <cell r="AY76">
            <v>-0.1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G76">
            <v>0</v>
          </cell>
          <cell r="BJ76">
            <v>0</v>
          </cell>
          <cell r="BM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0.1</v>
          </cell>
          <cell r="BT76">
            <v>0.1</v>
          </cell>
          <cell r="BU76">
            <v>0</v>
          </cell>
          <cell r="BV76">
            <v>0</v>
          </cell>
          <cell r="BW76">
            <v>0.1</v>
          </cell>
          <cell r="BY76">
            <v>0</v>
          </cell>
          <cell r="BZ76">
            <v>-1.4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V76">
            <v>0</v>
          </cell>
        </row>
        <row r="77">
          <cell r="D77">
            <v>946</v>
          </cell>
          <cell r="G77">
            <v>5186</v>
          </cell>
          <cell r="J77">
            <v>2578</v>
          </cell>
          <cell r="M77">
            <v>4050</v>
          </cell>
          <cell r="N77">
            <v>2582</v>
          </cell>
          <cell r="O77">
            <v>8417</v>
          </cell>
          <cell r="P77">
            <v>6540</v>
          </cell>
          <cell r="Q77">
            <v>5388</v>
          </cell>
          <cell r="R77">
            <v>898</v>
          </cell>
          <cell r="S77">
            <v>2952</v>
          </cell>
          <cell r="T77">
            <v>11026</v>
          </cell>
          <cell r="V77">
            <v>11044</v>
          </cell>
          <cell r="Y77">
            <v>0.1</v>
          </cell>
          <cell r="Z77">
            <v>0</v>
          </cell>
          <cell r="AA77">
            <v>0.1</v>
          </cell>
          <cell r="AF77">
            <v>0.1</v>
          </cell>
          <cell r="AH77">
            <v>0.1</v>
          </cell>
          <cell r="AN77">
            <v>-0.7</v>
          </cell>
          <cell r="AO77">
            <v>0</v>
          </cell>
          <cell r="AP77">
            <v>0</v>
          </cell>
          <cell r="AQ77">
            <v>0</v>
          </cell>
          <cell r="AR77">
            <v>0.1</v>
          </cell>
          <cell r="AV77">
            <v>-0.1</v>
          </cell>
          <cell r="AW77">
            <v>-0.1</v>
          </cell>
          <cell r="AX77">
            <v>0.1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G77">
            <v>0</v>
          </cell>
          <cell r="BJ77">
            <v>0</v>
          </cell>
          <cell r="BM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0.1</v>
          </cell>
          <cell r="BT77">
            <v>0</v>
          </cell>
          <cell r="BU77">
            <v>0</v>
          </cell>
          <cell r="BV77">
            <v>0</v>
          </cell>
          <cell r="BW77">
            <v>0.1</v>
          </cell>
          <cell r="BY77">
            <v>0.2</v>
          </cell>
          <cell r="BZ77">
            <v>4.4000000000000004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V77">
            <v>0</v>
          </cell>
        </row>
        <row r="78">
          <cell r="D78">
            <v>981</v>
          </cell>
          <cell r="G78">
            <v>5198</v>
          </cell>
          <cell r="J78">
            <v>2590</v>
          </cell>
          <cell r="M78">
            <v>4069</v>
          </cell>
          <cell r="N78">
            <v>2595</v>
          </cell>
          <cell r="O78">
            <v>8390</v>
          </cell>
          <cell r="P78">
            <v>6025</v>
          </cell>
          <cell r="Q78">
            <v>4902</v>
          </cell>
          <cell r="R78">
            <v>907</v>
          </cell>
          <cell r="S78">
            <v>2930</v>
          </cell>
          <cell r="T78">
            <v>11149</v>
          </cell>
          <cell r="V78">
            <v>11078</v>
          </cell>
          <cell r="Y78">
            <v>0.3</v>
          </cell>
          <cell r="Z78">
            <v>0</v>
          </cell>
          <cell r="AA78">
            <v>0.3</v>
          </cell>
          <cell r="AF78">
            <v>0.1</v>
          </cell>
          <cell r="AH78">
            <v>0.1</v>
          </cell>
          <cell r="AN78">
            <v>0.3</v>
          </cell>
          <cell r="AO78">
            <v>0</v>
          </cell>
          <cell r="AP78">
            <v>0</v>
          </cell>
          <cell r="AQ78">
            <v>0.1</v>
          </cell>
          <cell r="AR78">
            <v>0.1</v>
          </cell>
          <cell r="AV78">
            <v>0.2</v>
          </cell>
          <cell r="AW78">
            <v>0.1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0.2</v>
          </cell>
          <cell r="BD78">
            <v>0.2</v>
          </cell>
          <cell r="BG78">
            <v>0</v>
          </cell>
          <cell r="BJ78">
            <v>0</v>
          </cell>
          <cell r="BM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-0.1</v>
          </cell>
          <cell r="BT78">
            <v>0</v>
          </cell>
          <cell r="BU78">
            <v>0</v>
          </cell>
          <cell r="BV78">
            <v>0</v>
          </cell>
          <cell r="BW78">
            <v>0.1</v>
          </cell>
          <cell r="BY78">
            <v>0.1</v>
          </cell>
          <cell r="BZ78">
            <v>0.5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V78">
            <v>0</v>
          </cell>
        </row>
        <row r="79">
          <cell r="D79">
            <v>1017</v>
          </cell>
          <cell r="G79">
            <v>5301</v>
          </cell>
          <cell r="J79">
            <v>2640</v>
          </cell>
          <cell r="M79">
            <v>4148</v>
          </cell>
          <cell r="N79">
            <v>2645</v>
          </cell>
          <cell r="O79">
            <v>8431</v>
          </cell>
          <cell r="P79">
            <v>6589</v>
          </cell>
          <cell r="Q79">
            <v>5384</v>
          </cell>
          <cell r="R79">
            <v>888</v>
          </cell>
          <cell r="S79">
            <v>2901</v>
          </cell>
          <cell r="T79">
            <v>11293</v>
          </cell>
          <cell r="V79">
            <v>11787</v>
          </cell>
          <cell r="Y79">
            <v>-0.1</v>
          </cell>
          <cell r="Z79">
            <v>0</v>
          </cell>
          <cell r="AA79">
            <v>-0.1</v>
          </cell>
          <cell r="AF79">
            <v>0.2</v>
          </cell>
          <cell r="AH79">
            <v>0.2</v>
          </cell>
          <cell r="AN79">
            <v>0.2</v>
          </cell>
          <cell r="AO79">
            <v>0</v>
          </cell>
          <cell r="AP79">
            <v>0</v>
          </cell>
          <cell r="AQ79">
            <v>0</v>
          </cell>
          <cell r="AR79">
            <v>0.1</v>
          </cell>
          <cell r="AV79">
            <v>0.3</v>
          </cell>
          <cell r="AW79">
            <v>0.2</v>
          </cell>
          <cell r="AX79">
            <v>0</v>
          </cell>
          <cell r="AY79">
            <v>0.1</v>
          </cell>
          <cell r="AZ79">
            <v>0</v>
          </cell>
          <cell r="BA79">
            <v>0</v>
          </cell>
          <cell r="BB79">
            <v>0</v>
          </cell>
          <cell r="BC79">
            <v>-0.1</v>
          </cell>
          <cell r="BD79">
            <v>0</v>
          </cell>
          <cell r="BG79">
            <v>0</v>
          </cell>
          <cell r="BJ79">
            <v>0.1</v>
          </cell>
          <cell r="BM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0.1</v>
          </cell>
          <cell r="BT79">
            <v>0</v>
          </cell>
          <cell r="BU79">
            <v>0</v>
          </cell>
          <cell r="BV79">
            <v>0</v>
          </cell>
          <cell r="BW79">
            <v>0.1</v>
          </cell>
          <cell r="BY79">
            <v>0.3</v>
          </cell>
          <cell r="BZ79">
            <v>0.7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V79">
            <v>0</v>
          </cell>
        </row>
        <row r="80">
          <cell r="D80">
            <v>1068</v>
          </cell>
          <cell r="G80">
            <v>5221</v>
          </cell>
          <cell r="J80">
            <v>2598</v>
          </cell>
          <cell r="M80">
            <v>4081</v>
          </cell>
          <cell r="N80">
            <v>2602</v>
          </cell>
          <cell r="O80">
            <v>8408</v>
          </cell>
          <cell r="P80">
            <v>6768</v>
          </cell>
          <cell r="Q80">
            <v>5579</v>
          </cell>
          <cell r="R80">
            <v>911</v>
          </cell>
          <cell r="S80">
            <v>2909</v>
          </cell>
          <cell r="T80">
            <v>11458</v>
          </cell>
          <cell r="V80">
            <v>11884</v>
          </cell>
          <cell r="Y80">
            <v>-0.1</v>
          </cell>
          <cell r="Z80">
            <v>0</v>
          </cell>
          <cell r="AA80">
            <v>-0.1</v>
          </cell>
          <cell r="AF80">
            <v>-0.3</v>
          </cell>
          <cell r="AH80">
            <v>-0.3</v>
          </cell>
          <cell r="AN80">
            <v>0.2</v>
          </cell>
          <cell r="AO80">
            <v>0</v>
          </cell>
          <cell r="AP80">
            <v>0</v>
          </cell>
          <cell r="AQ80">
            <v>0</v>
          </cell>
          <cell r="AR80">
            <v>0.1</v>
          </cell>
          <cell r="AV80">
            <v>0.1</v>
          </cell>
          <cell r="AW80">
            <v>0</v>
          </cell>
          <cell r="AX80">
            <v>0.1</v>
          </cell>
          <cell r="AY80">
            <v>0</v>
          </cell>
          <cell r="AZ80">
            <v>0.1</v>
          </cell>
          <cell r="BA80">
            <v>0</v>
          </cell>
          <cell r="BB80">
            <v>0</v>
          </cell>
          <cell r="BC80">
            <v>0.1</v>
          </cell>
          <cell r="BD80">
            <v>0.1</v>
          </cell>
          <cell r="BG80">
            <v>0</v>
          </cell>
          <cell r="BJ80">
            <v>0</v>
          </cell>
          <cell r="BM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0.1</v>
          </cell>
          <cell r="BT80">
            <v>0</v>
          </cell>
          <cell r="BU80">
            <v>0</v>
          </cell>
          <cell r="BV80">
            <v>0</v>
          </cell>
          <cell r="BW80">
            <v>0.1</v>
          </cell>
          <cell r="BY80">
            <v>-0.3</v>
          </cell>
          <cell r="BZ80">
            <v>0.9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V80">
            <v>0</v>
          </cell>
        </row>
        <row r="81">
          <cell r="D81">
            <v>1035</v>
          </cell>
          <cell r="G81">
            <v>5257</v>
          </cell>
          <cell r="J81">
            <v>2596</v>
          </cell>
          <cell r="M81">
            <v>4078</v>
          </cell>
          <cell r="N81">
            <v>2600</v>
          </cell>
          <cell r="O81">
            <v>8445</v>
          </cell>
          <cell r="P81">
            <v>6735</v>
          </cell>
          <cell r="Q81">
            <v>5516</v>
          </cell>
          <cell r="R81">
            <v>907</v>
          </cell>
          <cell r="S81">
            <v>2856</v>
          </cell>
          <cell r="T81">
            <v>11623</v>
          </cell>
          <cell r="V81">
            <v>11629</v>
          </cell>
          <cell r="Y81">
            <v>0.2</v>
          </cell>
          <cell r="Z81">
            <v>0</v>
          </cell>
          <cell r="AA81">
            <v>0.2</v>
          </cell>
          <cell r="AF81">
            <v>0.2</v>
          </cell>
          <cell r="AH81">
            <v>0.3</v>
          </cell>
          <cell r="AN81">
            <v>-0.1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V81">
            <v>0</v>
          </cell>
          <cell r="AW81">
            <v>-0.2</v>
          </cell>
          <cell r="AX81">
            <v>-0.1</v>
          </cell>
          <cell r="AY81">
            <v>0</v>
          </cell>
          <cell r="AZ81">
            <v>0.1</v>
          </cell>
          <cell r="BA81">
            <v>0</v>
          </cell>
          <cell r="BB81">
            <v>0</v>
          </cell>
          <cell r="BC81">
            <v>0</v>
          </cell>
          <cell r="BD81">
            <v>0.2</v>
          </cell>
          <cell r="BG81">
            <v>0</v>
          </cell>
          <cell r="BJ81">
            <v>0</v>
          </cell>
          <cell r="BM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0.1</v>
          </cell>
          <cell r="BT81">
            <v>0</v>
          </cell>
          <cell r="BU81">
            <v>0</v>
          </cell>
          <cell r="BV81">
            <v>0</v>
          </cell>
          <cell r="BW81">
            <v>0.1</v>
          </cell>
          <cell r="BY81">
            <v>0.3</v>
          </cell>
          <cell r="BZ81">
            <v>-0.5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V81">
            <v>0</v>
          </cell>
        </row>
        <row r="82">
          <cell r="D82">
            <v>1066</v>
          </cell>
          <cell r="G82">
            <v>5266</v>
          </cell>
          <cell r="J82">
            <v>2598</v>
          </cell>
          <cell r="M82">
            <v>4081</v>
          </cell>
          <cell r="N82">
            <v>2602</v>
          </cell>
          <cell r="O82">
            <v>8500</v>
          </cell>
          <cell r="P82">
            <v>6219</v>
          </cell>
          <cell r="Q82">
            <v>5010</v>
          </cell>
          <cell r="R82">
            <v>902</v>
          </cell>
          <cell r="S82">
            <v>2890</v>
          </cell>
          <cell r="T82">
            <v>11781</v>
          </cell>
          <cell r="V82">
            <v>11422</v>
          </cell>
          <cell r="Y82">
            <v>0</v>
          </cell>
          <cell r="Z82">
            <v>0</v>
          </cell>
          <cell r="AA82">
            <v>0</v>
          </cell>
          <cell r="AF82">
            <v>0</v>
          </cell>
          <cell r="AH82">
            <v>0</v>
          </cell>
          <cell r="AN82">
            <v>0.1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V82">
            <v>0.1</v>
          </cell>
          <cell r="AW82">
            <v>0</v>
          </cell>
          <cell r="AX82">
            <v>0</v>
          </cell>
          <cell r="AY82">
            <v>0.1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-0.1</v>
          </cell>
          <cell r="BG82">
            <v>0</v>
          </cell>
          <cell r="BJ82">
            <v>0</v>
          </cell>
          <cell r="BM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-0.1</v>
          </cell>
          <cell r="BT82">
            <v>0</v>
          </cell>
          <cell r="BU82">
            <v>0</v>
          </cell>
          <cell r="BV82">
            <v>0</v>
          </cell>
          <cell r="BW82">
            <v>0.1</v>
          </cell>
          <cell r="BY82">
            <v>-0.1</v>
          </cell>
          <cell r="BZ82">
            <v>1.4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V82">
            <v>0</v>
          </cell>
        </row>
        <row r="83">
          <cell r="D83">
            <v>1090</v>
          </cell>
          <cell r="G83">
            <v>5360</v>
          </cell>
          <cell r="J83">
            <v>2649</v>
          </cell>
          <cell r="M83">
            <v>4162</v>
          </cell>
          <cell r="N83">
            <v>2654</v>
          </cell>
          <cell r="O83">
            <v>8556</v>
          </cell>
          <cell r="P83">
            <v>6876</v>
          </cell>
          <cell r="Q83">
            <v>5592</v>
          </cell>
          <cell r="R83">
            <v>883</v>
          </cell>
          <cell r="S83">
            <v>2908</v>
          </cell>
          <cell r="T83">
            <v>11950</v>
          </cell>
          <cell r="V83">
            <v>11663</v>
          </cell>
          <cell r="Y83">
            <v>-0.1</v>
          </cell>
          <cell r="Z83">
            <v>0</v>
          </cell>
          <cell r="AA83">
            <v>-0.1</v>
          </cell>
          <cell r="AF83">
            <v>0.1</v>
          </cell>
          <cell r="AH83">
            <v>0.1</v>
          </cell>
          <cell r="AN83">
            <v>-0.2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V83">
            <v>-0.2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0.2</v>
          </cell>
          <cell r="BD83">
            <v>0.2</v>
          </cell>
          <cell r="BG83">
            <v>0</v>
          </cell>
          <cell r="BJ83">
            <v>0.1</v>
          </cell>
          <cell r="BM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0.1</v>
          </cell>
          <cell r="BT83">
            <v>0.1</v>
          </cell>
          <cell r="BU83">
            <v>0</v>
          </cell>
          <cell r="BV83">
            <v>0</v>
          </cell>
          <cell r="BW83">
            <v>0.1</v>
          </cell>
          <cell r="BY83">
            <v>-0.1</v>
          </cell>
          <cell r="BZ83">
            <v>-0.5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V83">
            <v>0</v>
          </cell>
        </row>
        <row r="84">
          <cell r="D84">
            <v>1124</v>
          </cell>
          <cell r="G84">
            <v>5267</v>
          </cell>
          <cell r="J84">
            <v>2602</v>
          </cell>
          <cell r="M84">
            <v>4087</v>
          </cell>
          <cell r="N84">
            <v>2606</v>
          </cell>
          <cell r="O84">
            <v>8547</v>
          </cell>
          <cell r="P84">
            <v>7163</v>
          </cell>
          <cell r="Q84">
            <v>5868</v>
          </cell>
          <cell r="R84">
            <v>939</v>
          </cell>
          <cell r="S84">
            <v>2907</v>
          </cell>
          <cell r="T84">
            <v>12115</v>
          </cell>
          <cell r="V84">
            <v>12111</v>
          </cell>
          <cell r="Y84">
            <v>0</v>
          </cell>
          <cell r="Z84">
            <v>0</v>
          </cell>
          <cell r="AA84">
            <v>0</v>
          </cell>
          <cell r="AF84">
            <v>-0.2</v>
          </cell>
          <cell r="AH84">
            <v>-0.2</v>
          </cell>
          <cell r="AI84">
            <v>0</v>
          </cell>
          <cell r="AJ84">
            <v>-0.1</v>
          </cell>
          <cell r="AK84">
            <v>-0.1</v>
          </cell>
          <cell r="AL84">
            <v>0</v>
          </cell>
          <cell r="AN84">
            <v>-0.1</v>
          </cell>
          <cell r="AO84">
            <v>0</v>
          </cell>
          <cell r="AP84">
            <v>0</v>
          </cell>
          <cell r="AQ84">
            <v>0.1</v>
          </cell>
          <cell r="AR84">
            <v>0</v>
          </cell>
          <cell r="AV84">
            <v>-0.2</v>
          </cell>
          <cell r="AW84">
            <v>0</v>
          </cell>
          <cell r="AX84">
            <v>0</v>
          </cell>
          <cell r="AY84">
            <v>0.1</v>
          </cell>
          <cell r="AZ84">
            <v>0.1</v>
          </cell>
          <cell r="BA84">
            <v>0</v>
          </cell>
          <cell r="BB84">
            <v>0</v>
          </cell>
          <cell r="BC84">
            <v>0</v>
          </cell>
          <cell r="BD84">
            <v>0.1</v>
          </cell>
          <cell r="BG84">
            <v>0</v>
          </cell>
          <cell r="BJ84">
            <v>0</v>
          </cell>
          <cell r="BM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0.2</v>
          </cell>
          <cell r="BT84">
            <v>0.1</v>
          </cell>
          <cell r="BU84">
            <v>0</v>
          </cell>
          <cell r="BV84">
            <v>0</v>
          </cell>
          <cell r="BW84">
            <v>0.1</v>
          </cell>
          <cell r="BY84">
            <v>0</v>
          </cell>
          <cell r="BZ84">
            <v>-0.3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V84">
            <v>0</v>
          </cell>
        </row>
        <row r="85">
          <cell r="D85">
            <v>1098</v>
          </cell>
          <cell r="G85">
            <v>5355</v>
          </cell>
          <cell r="J85">
            <v>2640</v>
          </cell>
          <cell r="M85">
            <v>4147</v>
          </cell>
          <cell r="N85">
            <v>2644</v>
          </cell>
          <cell r="O85">
            <v>8597</v>
          </cell>
          <cell r="P85">
            <v>7191</v>
          </cell>
          <cell r="Q85">
            <v>5854</v>
          </cell>
          <cell r="R85">
            <v>935</v>
          </cell>
          <cell r="S85">
            <v>2846</v>
          </cell>
          <cell r="T85">
            <v>12273</v>
          </cell>
          <cell r="V85">
            <v>11377</v>
          </cell>
          <cell r="Y85">
            <v>-0.1</v>
          </cell>
          <cell r="Z85">
            <v>0</v>
          </cell>
          <cell r="AA85">
            <v>-0.1</v>
          </cell>
          <cell r="AF85">
            <v>0.1</v>
          </cell>
          <cell r="AH85">
            <v>0.1</v>
          </cell>
          <cell r="AI85">
            <v>0</v>
          </cell>
          <cell r="AJ85">
            <v>0.1</v>
          </cell>
          <cell r="AK85">
            <v>0.1</v>
          </cell>
          <cell r="AL85">
            <v>-0.1</v>
          </cell>
          <cell r="AN85">
            <v>0</v>
          </cell>
          <cell r="AO85">
            <v>0</v>
          </cell>
          <cell r="AP85">
            <v>0</v>
          </cell>
          <cell r="AQ85">
            <v>-0.2</v>
          </cell>
          <cell r="AR85">
            <v>-0.1</v>
          </cell>
          <cell r="AV85">
            <v>0.3</v>
          </cell>
          <cell r="AW85">
            <v>-0.2</v>
          </cell>
          <cell r="AX85">
            <v>0</v>
          </cell>
          <cell r="AY85">
            <v>0</v>
          </cell>
          <cell r="AZ85">
            <v>0.1</v>
          </cell>
          <cell r="BA85">
            <v>0</v>
          </cell>
          <cell r="BB85">
            <v>0</v>
          </cell>
          <cell r="BC85">
            <v>-0.1</v>
          </cell>
          <cell r="BD85">
            <v>0.1</v>
          </cell>
          <cell r="BG85">
            <v>0</v>
          </cell>
          <cell r="BJ85">
            <v>0</v>
          </cell>
          <cell r="BM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0.2</v>
          </cell>
          <cell r="BT85">
            <v>0.1</v>
          </cell>
          <cell r="BU85">
            <v>0</v>
          </cell>
          <cell r="BV85">
            <v>0</v>
          </cell>
          <cell r="BW85">
            <v>0.1</v>
          </cell>
          <cell r="BY85">
            <v>0</v>
          </cell>
          <cell r="BZ85">
            <v>0.7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V85">
            <v>0</v>
          </cell>
        </row>
        <row r="86">
          <cell r="D86">
            <v>1133</v>
          </cell>
          <cell r="G86">
            <v>5321</v>
          </cell>
          <cell r="J86">
            <v>2618</v>
          </cell>
          <cell r="M86">
            <v>4113</v>
          </cell>
          <cell r="N86">
            <v>2622</v>
          </cell>
          <cell r="O86">
            <v>8643</v>
          </cell>
          <cell r="P86">
            <v>7243</v>
          </cell>
          <cell r="Q86">
            <v>5808</v>
          </cell>
          <cell r="R86">
            <v>961</v>
          </cell>
          <cell r="S86">
            <v>2900</v>
          </cell>
          <cell r="T86">
            <v>12428</v>
          </cell>
          <cell r="V86">
            <v>11467</v>
          </cell>
          <cell r="Y86">
            <v>-0.1</v>
          </cell>
          <cell r="Z86">
            <v>0</v>
          </cell>
          <cell r="AA86">
            <v>-0.1</v>
          </cell>
          <cell r="AF86">
            <v>0</v>
          </cell>
          <cell r="AH86">
            <v>0</v>
          </cell>
          <cell r="AI86">
            <v>0</v>
          </cell>
          <cell r="AJ86">
            <v>0.1</v>
          </cell>
          <cell r="AK86">
            <v>0</v>
          </cell>
          <cell r="AL86">
            <v>0.1</v>
          </cell>
          <cell r="AN86">
            <v>0.3</v>
          </cell>
          <cell r="AO86">
            <v>0</v>
          </cell>
          <cell r="AP86">
            <v>0</v>
          </cell>
          <cell r="AQ86">
            <v>0.1</v>
          </cell>
          <cell r="AR86">
            <v>0.1</v>
          </cell>
          <cell r="AV86">
            <v>0</v>
          </cell>
          <cell r="AW86">
            <v>0.1</v>
          </cell>
          <cell r="AX86">
            <v>0.1</v>
          </cell>
          <cell r="AY86">
            <v>0</v>
          </cell>
          <cell r="AZ86">
            <v>0.1</v>
          </cell>
          <cell r="BA86">
            <v>0</v>
          </cell>
          <cell r="BB86">
            <v>0</v>
          </cell>
          <cell r="BC86">
            <v>0</v>
          </cell>
          <cell r="BD86">
            <v>0.2</v>
          </cell>
          <cell r="BG86">
            <v>0</v>
          </cell>
          <cell r="BJ86">
            <v>0</v>
          </cell>
          <cell r="BM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0.4</v>
          </cell>
          <cell r="BT86">
            <v>0.1</v>
          </cell>
          <cell r="BU86">
            <v>0</v>
          </cell>
          <cell r="BV86">
            <v>0</v>
          </cell>
          <cell r="BW86">
            <v>0.1</v>
          </cell>
          <cell r="BY86">
            <v>0.2</v>
          </cell>
          <cell r="BZ86">
            <v>0.9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V86">
            <v>0</v>
          </cell>
        </row>
        <row r="87">
          <cell r="D87">
            <v>1173</v>
          </cell>
          <cell r="G87">
            <v>5404</v>
          </cell>
          <cell r="J87">
            <v>2667</v>
          </cell>
          <cell r="M87">
            <v>4189</v>
          </cell>
          <cell r="N87">
            <v>2671</v>
          </cell>
          <cell r="O87">
            <v>8837</v>
          </cell>
          <cell r="P87">
            <v>7722</v>
          </cell>
          <cell r="Q87">
            <v>6180</v>
          </cell>
          <cell r="R87">
            <v>937</v>
          </cell>
          <cell r="S87">
            <v>2932</v>
          </cell>
          <cell r="T87">
            <v>12582</v>
          </cell>
          <cell r="V87">
            <v>11963</v>
          </cell>
          <cell r="Y87">
            <v>0.9</v>
          </cell>
          <cell r="Z87">
            <v>0</v>
          </cell>
          <cell r="AA87">
            <v>0.9</v>
          </cell>
          <cell r="AF87">
            <v>0</v>
          </cell>
          <cell r="AH87">
            <v>0</v>
          </cell>
          <cell r="AI87">
            <v>0</v>
          </cell>
          <cell r="AJ87">
            <v>0.1</v>
          </cell>
          <cell r="AK87">
            <v>0</v>
          </cell>
          <cell r="AL87">
            <v>-0.1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V87">
            <v>-0.1</v>
          </cell>
          <cell r="AW87">
            <v>0.1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-0.1</v>
          </cell>
          <cell r="BG87">
            <v>0</v>
          </cell>
          <cell r="BJ87">
            <v>0.1</v>
          </cell>
          <cell r="BM87">
            <v>0</v>
          </cell>
          <cell r="BP87">
            <v>0</v>
          </cell>
          <cell r="BQ87">
            <v>0</v>
          </cell>
          <cell r="BR87">
            <v>0.1</v>
          </cell>
          <cell r="BS87">
            <v>-0.1</v>
          </cell>
          <cell r="BT87">
            <v>0.1</v>
          </cell>
          <cell r="BU87">
            <v>0</v>
          </cell>
          <cell r="BV87">
            <v>0</v>
          </cell>
          <cell r="BW87">
            <v>0.1</v>
          </cell>
          <cell r="BY87">
            <v>0.1</v>
          </cell>
          <cell r="BZ87">
            <v>1.4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V87">
            <v>0</v>
          </cell>
        </row>
        <row r="88">
          <cell r="D88">
            <v>1214</v>
          </cell>
          <cell r="G88">
            <v>5414</v>
          </cell>
          <cell r="J88">
            <v>2669</v>
          </cell>
          <cell r="M88">
            <v>4193</v>
          </cell>
          <cell r="N88">
            <v>2674</v>
          </cell>
          <cell r="O88">
            <v>8777</v>
          </cell>
          <cell r="P88">
            <v>7703</v>
          </cell>
          <cell r="Q88">
            <v>6206</v>
          </cell>
          <cell r="R88">
            <v>977</v>
          </cell>
          <cell r="S88">
            <v>2998</v>
          </cell>
          <cell r="T88">
            <v>12758</v>
          </cell>
          <cell r="V88">
            <v>12411</v>
          </cell>
          <cell r="Y88">
            <v>0.2</v>
          </cell>
          <cell r="Z88">
            <v>0</v>
          </cell>
          <cell r="AA88">
            <v>0.2</v>
          </cell>
          <cell r="AF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0.1</v>
          </cell>
          <cell r="AL88">
            <v>0</v>
          </cell>
          <cell r="AN88">
            <v>0.2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V88">
            <v>0.2</v>
          </cell>
          <cell r="AW88">
            <v>0.1</v>
          </cell>
          <cell r="AX88">
            <v>0</v>
          </cell>
          <cell r="AY88">
            <v>-0.2</v>
          </cell>
          <cell r="AZ88">
            <v>0</v>
          </cell>
          <cell r="BA88">
            <v>0</v>
          </cell>
          <cell r="BB88">
            <v>0</v>
          </cell>
          <cell r="BC88">
            <v>0.1</v>
          </cell>
          <cell r="BD88">
            <v>0</v>
          </cell>
          <cell r="BG88">
            <v>0</v>
          </cell>
          <cell r="BJ88">
            <v>0.1</v>
          </cell>
          <cell r="BM88">
            <v>0</v>
          </cell>
          <cell r="BP88">
            <v>0.1</v>
          </cell>
          <cell r="BQ88">
            <v>0</v>
          </cell>
          <cell r="BR88">
            <v>0</v>
          </cell>
          <cell r="BS88">
            <v>-0.1</v>
          </cell>
          <cell r="BT88">
            <v>0</v>
          </cell>
          <cell r="BU88">
            <v>0</v>
          </cell>
          <cell r="BV88">
            <v>0</v>
          </cell>
          <cell r="BW88">
            <v>0.1</v>
          </cell>
          <cell r="BY88">
            <v>-0.1</v>
          </cell>
          <cell r="BZ88">
            <v>0.8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V88">
            <v>0</v>
          </cell>
        </row>
        <row r="89">
          <cell r="D89">
            <v>1191</v>
          </cell>
          <cell r="G89">
            <v>5632</v>
          </cell>
          <cell r="J89">
            <v>2779</v>
          </cell>
          <cell r="M89">
            <v>4366</v>
          </cell>
          <cell r="N89">
            <v>2784</v>
          </cell>
          <cell r="O89">
            <v>8768</v>
          </cell>
          <cell r="P89">
            <v>7699</v>
          </cell>
          <cell r="Q89">
            <v>6230</v>
          </cell>
          <cell r="R89">
            <v>969</v>
          </cell>
          <cell r="S89">
            <v>2961</v>
          </cell>
          <cell r="T89">
            <v>12920</v>
          </cell>
          <cell r="V89">
            <v>11736</v>
          </cell>
          <cell r="Y89">
            <v>-0.2</v>
          </cell>
          <cell r="Z89">
            <v>0</v>
          </cell>
          <cell r="AA89">
            <v>-0.2</v>
          </cell>
          <cell r="AF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0.1</v>
          </cell>
          <cell r="AL89">
            <v>0.1</v>
          </cell>
          <cell r="AN89">
            <v>0.2</v>
          </cell>
          <cell r="AO89">
            <v>0</v>
          </cell>
          <cell r="AP89">
            <v>0</v>
          </cell>
          <cell r="AQ89">
            <v>0.1</v>
          </cell>
          <cell r="AR89">
            <v>0.1</v>
          </cell>
          <cell r="AV89">
            <v>0.1</v>
          </cell>
          <cell r="AW89">
            <v>-0.1</v>
          </cell>
          <cell r="AX89">
            <v>0</v>
          </cell>
          <cell r="AY89">
            <v>0</v>
          </cell>
          <cell r="AZ89">
            <v>-0.1</v>
          </cell>
          <cell r="BA89">
            <v>0</v>
          </cell>
          <cell r="BB89">
            <v>0</v>
          </cell>
          <cell r="BC89">
            <v>-0.1</v>
          </cell>
          <cell r="BD89">
            <v>-0.2</v>
          </cell>
          <cell r="BG89">
            <v>0</v>
          </cell>
          <cell r="BJ89">
            <v>0.1</v>
          </cell>
          <cell r="BM89">
            <v>0.1</v>
          </cell>
          <cell r="BP89">
            <v>0.1</v>
          </cell>
          <cell r="BQ89">
            <v>0.1</v>
          </cell>
          <cell r="BR89">
            <v>0</v>
          </cell>
          <cell r="BS89">
            <v>0.3</v>
          </cell>
          <cell r="BT89">
            <v>0</v>
          </cell>
          <cell r="BU89">
            <v>0</v>
          </cell>
          <cell r="BV89">
            <v>0</v>
          </cell>
          <cell r="BW89">
            <v>0.1</v>
          </cell>
          <cell r="BY89">
            <v>0.1</v>
          </cell>
          <cell r="BZ89">
            <v>2.8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V89">
            <v>0</v>
          </cell>
        </row>
        <row r="90">
          <cell r="D90">
            <v>1228</v>
          </cell>
          <cell r="G90">
            <v>5695</v>
          </cell>
          <cell r="J90">
            <v>2826</v>
          </cell>
          <cell r="M90">
            <v>4439</v>
          </cell>
          <cell r="N90">
            <v>2830</v>
          </cell>
          <cell r="O90">
            <v>8883</v>
          </cell>
          <cell r="P90">
            <v>7666</v>
          </cell>
          <cell r="Q90">
            <v>6090</v>
          </cell>
          <cell r="R90">
            <v>981</v>
          </cell>
          <cell r="S90">
            <v>2933</v>
          </cell>
          <cell r="T90">
            <v>13085</v>
          </cell>
          <cell r="V90">
            <v>11863</v>
          </cell>
          <cell r="Y90">
            <v>-0.3</v>
          </cell>
          <cell r="Z90">
            <v>0</v>
          </cell>
          <cell r="AA90">
            <v>-0.3</v>
          </cell>
          <cell r="AF90">
            <v>0.1</v>
          </cell>
          <cell r="AH90">
            <v>0.1</v>
          </cell>
          <cell r="AI90">
            <v>0</v>
          </cell>
          <cell r="AJ90">
            <v>0</v>
          </cell>
          <cell r="AK90">
            <v>0</v>
          </cell>
          <cell r="AL90">
            <v>0.1</v>
          </cell>
          <cell r="AN90">
            <v>0.1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V90">
            <v>0.1</v>
          </cell>
          <cell r="AW90">
            <v>0.1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0.1</v>
          </cell>
          <cell r="BD90">
            <v>0</v>
          </cell>
          <cell r="BG90">
            <v>0</v>
          </cell>
          <cell r="BJ90">
            <v>0.1</v>
          </cell>
          <cell r="BM90">
            <v>0</v>
          </cell>
          <cell r="BP90">
            <v>0.1</v>
          </cell>
          <cell r="BQ90">
            <v>0</v>
          </cell>
          <cell r="BR90">
            <v>0</v>
          </cell>
          <cell r="BS90">
            <v>0.2</v>
          </cell>
          <cell r="BT90">
            <v>0</v>
          </cell>
          <cell r="BU90">
            <v>0</v>
          </cell>
          <cell r="BV90">
            <v>0</v>
          </cell>
          <cell r="BW90">
            <v>0.1</v>
          </cell>
          <cell r="BY90">
            <v>0.2</v>
          </cell>
          <cell r="BZ90">
            <v>-1.6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V90">
            <v>0</v>
          </cell>
        </row>
        <row r="91">
          <cell r="D91">
            <v>1256</v>
          </cell>
          <cell r="G91">
            <v>5772</v>
          </cell>
          <cell r="J91">
            <v>2854</v>
          </cell>
          <cell r="M91">
            <v>4484</v>
          </cell>
          <cell r="N91">
            <v>2859</v>
          </cell>
          <cell r="O91">
            <v>8809</v>
          </cell>
          <cell r="P91">
            <v>8524</v>
          </cell>
          <cell r="Q91">
            <v>6351</v>
          </cell>
          <cell r="R91">
            <v>958</v>
          </cell>
          <cell r="S91">
            <v>2917</v>
          </cell>
          <cell r="T91">
            <v>13246</v>
          </cell>
          <cell r="V91">
            <v>12061</v>
          </cell>
          <cell r="Y91">
            <v>-0.2</v>
          </cell>
          <cell r="Z91">
            <v>0</v>
          </cell>
          <cell r="AA91">
            <v>-0.2</v>
          </cell>
          <cell r="AF91">
            <v>0</v>
          </cell>
          <cell r="AH91">
            <v>0.1</v>
          </cell>
          <cell r="AI91">
            <v>0.1</v>
          </cell>
          <cell r="AJ91">
            <v>-0.1</v>
          </cell>
          <cell r="AK91">
            <v>0.1</v>
          </cell>
          <cell r="AL91">
            <v>0.1</v>
          </cell>
          <cell r="AN91">
            <v>0.3</v>
          </cell>
          <cell r="AO91">
            <v>0</v>
          </cell>
          <cell r="AP91">
            <v>0</v>
          </cell>
          <cell r="AQ91">
            <v>0</v>
          </cell>
          <cell r="AR91">
            <v>0.1</v>
          </cell>
          <cell r="AV91">
            <v>0</v>
          </cell>
          <cell r="AW91">
            <v>0</v>
          </cell>
          <cell r="AX91">
            <v>0.1</v>
          </cell>
          <cell r="AY91">
            <v>0</v>
          </cell>
          <cell r="AZ91">
            <v>0</v>
          </cell>
          <cell r="BA91">
            <v>0</v>
          </cell>
          <cell r="BB91">
            <v>0.1</v>
          </cell>
          <cell r="BC91">
            <v>0</v>
          </cell>
          <cell r="BD91">
            <v>-0.1</v>
          </cell>
          <cell r="BG91">
            <v>0</v>
          </cell>
          <cell r="BJ91">
            <v>0.1</v>
          </cell>
          <cell r="BM91">
            <v>0</v>
          </cell>
          <cell r="BP91">
            <v>0</v>
          </cell>
          <cell r="BQ91">
            <v>0</v>
          </cell>
          <cell r="BR91">
            <v>-0.1</v>
          </cell>
          <cell r="BS91">
            <v>0.1</v>
          </cell>
          <cell r="BT91">
            <v>0</v>
          </cell>
          <cell r="BU91">
            <v>0</v>
          </cell>
          <cell r="BV91">
            <v>0</v>
          </cell>
          <cell r="BW91">
            <v>0.1</v>
          </cell>
          <cell r="BY91">
            <v>-0.1</v>
          </cell>
          <cell r="BZ91">
            <v>0.9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V91">
            <v>0</v>
          </cell>
        </row>
        <row r="92">
          <cell r="D92">
            <v>1315</v>
          </cell>
          <cell r="G92">
            <v>5864</v>
          </cell>
          <cell r="J92">
            <v>2820</v>
          </cell>
          <cell r="M92">
            <v>4430</v>
          </cell>
          <cell r="N92">
            <v>2824</v>
          </cell>
          <cell r="O92">
            <v>8653</v>
          </cell>
          <cell r="P92">
            <v>8740</v>
          </cell>
          <cell r="Q92">
            <v>6387</v>
          </cell>
          <cell r="R92">
            <v>993</v>
          </cell>
          <cell r="S92">
            <v>3007</v>
          </cell>
          <cell r="T92">
            <v>13422</v>
          </cell>
          <cell r="V92">
            <v>12932</v>
          </cell>
          <cell r="Y92">
            <v>0</v>
          </cell>
          <cell r="Z92">
            <v>0</v>
          </cell>
          <cell r="AA92">
            <v>0</v>
          </cell>
          <cell r="AF92">
            <v>0</v>
          </cell>
          <cell r="AH92">
            <v>-0.1</v>
          </cell>
          <cell r="AI92">
            <v>-0.1</v>
          </cell>
          <cell r="AJ92">
            <v>0.2</v>
          </cell>
          <cell r="AK92">
            <v>-0.1</v>
          </cell>
          <cell r="AL92">
            <v>0</v>
          </cell>
          <cell r="AN92">
            <v>-0.1</v>
          </cell>
          <cell r="AO92">
            <v>0</v>
          </cell>
          <cell r="AP92">
            <v>0</v>
          </cell>
          <cell r="AQ92">
            <v>0</v>
          </cell>
          <cell r="AR92">
            <v>0.1</v>
          </cell>
          <cell r="AV92">
            <v>0</v>
          </cell>
          <cell r="AW92">
            <v>0.2</v>
          </cell>
          <cell r="AX92">
            <v>0</v>
          </cell>
          <cell r="AY92">
            <v>0</v>
          </cell>
          <cell r="AZ92">
            <v>0.3</v>
          </cell>
          <cell r="BA92">
            <v>0</v>
          </cell>
          <cell r="BB92">
            <v>0</v>
          </cell>
          <cell r="BC92">
            <v>0.1</v>
          </cell>
          <cell r="BD92">
            <v>0.6</v>
          </cell>
          <cell r="BG92">
            <v>0</v>
          </cell>
          <cell r="BJ92">
            <v>0.1</v>
          </cell>
          <cell r="BM92">
            <v>0</v>
          </cell>
          <cell r="BP92">
            <v>0</v>
          </cell>
          <cell r="BQ92">
            <v>0</v>
          </cell>
          <cell r="BR92">
            <v>-0.1</v>
          </cell>
          <cell r="BS92">
            <v>0.1</v>
          </cell>
          <cell r="BT92">
            <v>0.1</v>
          </cell>
          <cell r="BU92">
            <v>0</v>
          </cell>
          <cell r="BV92">
            <v>0.1</v>
          </cell>
          <cell r="BW92">
            <v>0.1</v>
          </cell>
          <cell r="BY92">
            <v>0.1</v>
          </cell>
          <cell r="BZ92">
            <v>1.9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V92">
            <v>0</v>
          </cell>
        </row>
        <row r="93">
          <cell r="D93">
            <v>1280</v>
          </cell>
          <cell r="G93">
            <v>6049</v>
          </cell>
          <cell r="J93">
            <v>2876</v>
          </cell>
          <cell r="M93">
            <v>4518</v>
          </cell>
          <cell r="N93">
            <v>2881</v>
          </cell>
          <cell r="O93">
            <v>8597</v>
          </cell>
          <cell r="P93">
            <v>8357</v>
          </cell>
          <cell r="Q93">
            <v>6298</v>
          </cell>
          <cell r="R93">
            <v>1021</v>
          </cell>
          <cell r="S93">
            <v>3057</v>
          </cell>
          <cell r="T93">
            <v>13605</v>
          </cell>
          <cell r="V93">
            <v>11793</v>
          </cell>
          <cell r="Y93">
            <v>-0.2</v>
          </cell>
          <cell r="Z93">
            <v>0</v>
          </cell>
          <cell r="AA93">
            <v>-0.2</v>
          </cell>
          <cell r="AF93">
            <v>-0.2</v>
          </cell>
          <cell r="AH93">
            <v>-0.3</v>
          </cell>
          <cell r="AI93">
            <v>0.1</v>
          </cell>
          <cell r="AJ93">
            <v>-0.1</v>
          </cell>
          <cell r="AK93">
            <v>0.2</v>
          </cell>
          <cell r="AL93">
            <v>0</v>
          </cell>
          <cell r="AN93">
            <v>0.3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V93">
            <v>0</v>
          </cell>
          <cell r="AW93">
            <v>0</v>
          </cell>
          <cell r="AX93">
            <v>0.1</v>
          </cell>
          <cell r="AY93">
            <v>0</v>
          </cell>
          <cell r="AZ93">
            <v>-0.2</v>
          </cell>
          <cell r="BA93">
            <v>0</v>
          </cell>
          <cell r="BB93">
            <v>0</v>
          </cell>
          <cell r="BC93">
            <v>0</v>
          </cell>
          <cell r="BD93">
            <v>-0.5</v>
          </cell>
          <cell r="BG93">
            <v>0</v>
          </cell>
          <cell r="BJ93">
            <v>0</v>
          </cell>
          <cell r="BM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0.1</v>
          </cell>
          <cell r="BT93">
            <v>-0.1</v>
          </cell>
          <cell r="BU93">
            <v>0</v>
          </cell>
          <cell r="BV93">
            <v>0.1</v>
          </cell>
          <cell r="BW93">
            <v>0.1</v>
          </cell>
          <cell r="BY93">
            <v>-0.2</v>
          </cell>
          <cell r="BZ93">
            <v>0.4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V93">
            <v>0</v>
          </cell>
        </row>
        <row r="94">
          <cell r="D94">
            <v>1315</v>
          </cell>
          <cell r="G94">
            <v>5951</v>
          </cell>
          <cell r="J94">
            <v>3001</v>
          </cell>
          <cell r="M94">
            <v>4714</v>
          </cell>
          <cell r="N94">
            <v>3006</v>
          </cell>
          <cell r="O94">
            <v>8828</v>
          </cell>
          <cell r="P94">
            <v>8000</v>
          </cell>
          <cell r="Q94">
            <v>6259</v>
          </cell>
          <cell r="R94">
            <v>995</v>
          </cell>
          <cell r="S94">
            <v>3088</v>
          </cell>
          <cell r="T94">
            <v>13788</v>
          </cell>
          <cell r="V94">
            <v>11341</v>
          </cell>
          <cell r="Y94">
            <v>0.2</v>
          </cell>
          <cell r="Z94">
            <v>0</v>
          </cell>
          <cell r="AA94">
            <v>0.2</v>
          </cell>
          <cell r="AF94">
            <v>-0.1</v>
          </cell>
          <cell r="AH94">
            <v>-0.1</v>
          </cell>
          <cell r="AI94">
            <v>0.1</v>
          </cell>
          <cell r="AJ94">
            <v>-0.1</v>
          </cell>
          <cell r="AK94">
            <v>-0.2</v>
          </cell>
          <cell r="AL94">
            <v>-0.1</v>
          </cell>
          <cell r="AN94">
            <v>-0.3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V94">
            <v>0.1</v>
          </cell>
          <cell r="AW94">
            <v>-0.1</v>
          </cell>
          <cell r="AX94">
            <v>0</v>
          </cell>
          <cell r="AY94">
            <v>0</v>
          </cell>
          <cell r="AZ94">
            <v>0.1</v>
          </cell>
          <cell r="BA94">
            <v>0</v>
          </cell>
          <cell r="BB94">
            <v>0</v>
          </cell>
          <cell r="BC94">
            <v>-0.1</v>
          </cell>
          <cell r="BD94">
            <v>0.1</v>
          </cell>
          <cell r="BG94">
            <v>0</v>
          </cell>
          <cell r="BJ94">
            <v>0</v>
          </cell>
          <cell r="BM94">
            <v>0.1</v>
          </cell>
          <cell r="BP94">
            <v>0.2</v>
          </cell>
          <cell r="BQ94">
            <v>0.1</v>
          </cell>
          <cell r="BR94">
            <v>0.1</v>
          </cell>
          <cell r="BS94">
            <v>-0.1</v>
          </cell>
          <cell r="BT94">
            <v>0.1</v>
          </cell>
          <cell r="BU94">
            <v>0</v>
          </cell>
          <cell r="BV94">
            <v>0</v>
          </cell>
          <cell r="BW94">
            <v>0.1</v>
          </cell>
          <cell r="BY94">
            <v>-0.3</v>
          </cell>
          <cell r="BZ94">
            <v>0.3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V94">
            <v>0</v>
          </cell>
        </row>
        <row r="95">
          <cell r="D95">
            <v>1384</v>
          </cell>
          <cell r="G95">
            <v>5835</v>
          </cell>
          <cell r="J95">
            <v>2996</v>
          </cell>
          <cell r="M95">
            <v>4707</v>
          </cell>
          <cell r="N95">
            <v>3001</v>
          </cell>
          <cell r="O95">
            <v>8939</v>
          </cell>
          <cell r="P95">
            <v>9052</v>
          </cell>
          <cell r="Q95">
            <v>6559</v>
          </cell>
          <cell r="R95">
            <v>1002</v>
          </cell>
          <cell r="S95">
            <v>3123</v>
          </cell>
          <cell r="T95">
            <v>13963</v>
          </cell>
          <cell r="V95">
            <v>12396</v>
          </cell>
          <cell r="Y95">
            <v>-0.4</v>
          </cell>
          <cell r="Z95">
            <v>0</v>
          </cell>
          <cell r="AA95">
            <v>-0.4</v>
          </cell>
          <cell r="AF95">
            <v>0.2</v>
          </cell>
          <cell r="AH95">
            <v>0.3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N95">
            <v>0.1</v>
          </cell>
          <cell r="AO95">
            <v>0</v>
          </cell>
          <cell r="AP95">
            <v>0</v>
          </cell>
          <cell r="AQ95">
            <v>0</v>
          </cell>
          <cell r="AR95">
            <v>0.1</v>
          </cell>
          <cell r="AV95">
            <v>0.4</v>
          </cell>
          <cell r="AW95">
            <v>0.1</v>
          </cell>
          <cell r="AX95">
            <v>0.2</v>
          </cell>
          <cell r="AY95">
            <v>0</v>
          </cell>
          <cell r="AZ95">
            <v>0.2</v>
          </cell>
          <cell r="BA95">
            <v>0</v>
          </cell>
          <cell r="BB95">
            <v>0</v>
          </cell>
          <cell r="BC95">
            <v>0.1</v>
          </cell>
          <cell r="BD95">
            <v>0.3</v>
          </cell>
          <cell r="BG95">
            <v>0</v>
          </cell>
          <cell r="BJ95">
            <v>-0.1</v>
          </cell>
          <cell r="BM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0.2</v>
          </cell>
          <cell r="BT95">
            <v>0</v>
          </cell>
          <cell r="BU95">
            <v>0</v>
          </cell>
          <cell r="BV95">
            <v>0</v>
          </cell>
          <cell r="BW95">
            <v>0.1</v>
          </cell>
          <cell r="BY95">
            <v>0.6</v>
          </cell>
          <cell r="BZ95">
            <v>0.5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V95">
            <v>0</v>
          </cell>
        </row>
        <row r="96">
          <cell r="D96">
            <v>1456</v>
          </cell>
          <cell r="G96">
            <v>6105</v>
          </cell>
          <cell r="J96">
            <v>3047</v>
          </cell>
          <cell r="M96">
            <v>4786</v>
          </cell>
          <cell r="N96">
            <v>3052</v>
          </cell>
          <cell r="O96">
            <v>9119</v>
          </cell>
          <cell r="P96">
            <v>9149</v>
          </cell>
          <cell r="Q96">
            <v>6455</v>
          </cell>
          <cell r="R96">
            <v>1028</v>
          </cell>
          <cell r="S96">
            <v>3119</v>
          </cell>
          <cell r="T96">
            <v>14153</v>
          </cell>
          <cell r="V96">
            <v>12699</v>
          </cell>
          <cell r="Y96">
            <v>-0.1</v>
          </cell>
          <cell r="Z96">
            <v>0</v>
          </cell>
          <cell r="AA96">
            <v>-0.1</v>
          </cell>
          <cell r="AF96">
            <v>0</v>
          </cell>
          <cell r="AH96">
            <v>0</v>
          </cell>
          <cell r="AI96">
            <v>0.1</v>
          </cell>
          <cell r="AJ96">
            <v>0</v>
          </cell>
          <cell r="AK96">
            <v>0.1</v>
          </cell>
          <cell r="AL96">
            <v>0</v>
          </cell>
          <cell r="AN96">
            <v>0.4</v>
          </cell>
          <cell r="AO96">
            <v>0.1</v>
          </cell>
          <cell r="AP96">
            <v>0</v>
          </cell>
          <cell r="AQ96">
            <v>0</v>
          </cell>
          <cell r="AR96">
            <v>0.1</v>
          </cell>
          <cell r="AV96">
            <v>0.1</v>
          </cell>
          <cell r="AW96">
            <v>0</v>
          </cell>
          <cell r="AX96">
            <v>0.1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G96">
            <v>0</v>
          </cell>
          <cell r="BJ96">
            <v>0.3</v>
          </cell>
          <cell r="BM96">
            <v>0.1</v>
          </cell>
          <cell r="BP96">
            <v>0.1</v>
          </cell>
          <cell r="BQ96">
            <v>0.1</v>
          </cell>
          <cell r="BR96">
            <v>0.2</v>
          </cell>
          <cell r="BS96">
            <v>0.1</v>
          </cell>
          <cell r="BT96">
            <v>0</v>
          </cell>
          <cell r="BU96">
            <v>0</v>
          </cell>
          <cell r="BV96">
            <v>0</v>
          </cell>
          <cell r="BW96">
            <v>0.1</v>
          </cell>
          <cell r="BY96">
            <v>-0.4</v>
          </cell>
          <cell r="BZ96">
            <v>1.7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V96">
            <v>0</v>
          </cell>
        </row>
        <row r="97">
          <cell r="D97">
            <v>1410</v>
          </cell>
          <cell r="G97">
            <v>6512</v>
          </cell>
          <cell r="J97">
            <v>3164</v>
          </cell>
          <cell r="M97">
            <v>4970</v>
          </cell>
          <cell r="N97">
            <v>3169</v>
          </cell>
          <cell r="O97">
            <v>9105</v>
          </cell>
          <cell r="P97">
            <v>8469</v>
          </cell>
          <cell r="Q97">
            <v>6604</v>
          </cell>
          <cell r="R97">
            <v>1025</v>
          </cell>
          <cell r="S97">
            <v>3071</v>
          </cell>
          <cell r="T97">
            <v>14353</v>
          </cell>
          <cell r="V97">
            <v>12264</v>
          </cell>
          <cell r="Y97">
            <v>-0.1</v>
          </cell>
          <cell r="Z97">
            <v>0</v>
          </cell>
          <cell r="AA97">
            <v>-0.1</v>
          </cell>
          <cell r="AF97">
            <v>0.2</v>
          </cell>
          <cell r="AH97">
            <v>0.2</v>
          </cell>
          <cell r="AI97">
            <v>-0.1</v>
          </cell>
          <cell r="AJ97">
            <v>0.1</v>
          </cell>
          <cell r="AK97">
            <v>0</v>
          </cell>
          <cell r="AL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-0.1</v>
          </cell>
          <cell r="AR97">
            <v>0</v>
          </cell>
          <cell r="AV97">
            <v>-0.1</v>
          </cell>
          <cell r="AW97">
            <v>-0.1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-0.1</v>
          </cell>
          <cell r="BG97">
            <v>0</v>
          </cell>
          <cell r="BJ97">
            <v>0.2</v>
          </cell>
          <cell r="BM97">
            <v>0.1</v>
          </cell>
          <cell r="BP97">
            <v>0.1</v>
          </cell>
          <cell r="BQ97">
            <v>0.1</v>
          </cell>
          <cell r="BR97">
            <v>0.1</v>
          </cell>
          <cell r="BS97">
            <v>-0.1</v>
          </cell>
          <cell r="BT97">
            <v>0.1</v>
          </cell>
          <cell r="BU97">
            <v>0</v>
          </cell>
          <cell r="BV97">
            <v>0</v>
          </cell>
          <cell r="BW97">
            <v>0.1</v>
          </cell>
          <cell r="BY97">
            <v>0.4</v>
          </cell>
          <cell r="BZ97">
            <v>0.4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V97">
            <v>0</v>
          </cell>
        </row>
        <row r="98">
          <cell r="D98">
            <v>1467</v>
          </cell>
          <cell r="G98">
            <v>6540</v>
          </cell>
          <cell r="J98">
            <v>3205</v>
          </cell>
          <cell r="M98">
            <v>5035</v>
          </cell>
          <cell r="N98">
            <v>3210</v>
          </cell>
          <cell r="O98">
            <v>9183</v>
          </cell>
          <cell r="P98">
            <v>8360</v>
          </cell>
          <cell r="Q98">
            <v>6339</v>
          </cell>
          <cell r="R98">
            <v>1039</v>
          </cell>
          <cell r="S98">
            <v>3121</v>
          </cell>
          <cell r="T98">
            <v>14536</v>
          </cell>
          <cell r="V98">
            <v>12020</v>
          </cell>
          <cell r="Y98">
            <v>0.1</v>
          </cell>
          <cell r="Z98">
            <v>0</v>
          </cell>
          <cell r="AA98">
            <v>0.1</v>
          </cell>
          <cell r="AF98">
            <v>-0.1</v>
          </cell>
          <cell r="AH98">
            <v>-0.2</v>
          </cell>
          <cell r="AI98">
            <v>-0.1</v>
          </cell>
          <cell r="AJ98">
            <v>0</v>
          </cell>
          <cell r="AK98">
            <v>0</v>
          </cell>
          <cell r="AL98">
            <v>0.1</v>
          </cell>
          <cell r="AN98">
            <v>-0.1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V98">
            <v>-0.1</v>
          </cell>
          <cell r="AW98">
            <v>0</v>
          </cell>
          <cell r="AX98">
            <v>0.1</v>
          </cell>
          <cell r="AY98">
            <v>0</v>
          </cell>
          <cell r="AZ98">
            <v>0.1</v>
          </cell>
          <cell r="BA98">
            <v>0</v>
          </cell>
          <cell r="BB98">
            <v>0</v>
          </cell>
          <cell r="BC98">
            <v>-0.1</v>
          </cell>
          <cell r="BD98">
            <v>0</v>
          </cell>
          <cell r="BG98">
            <v>0</v>
          </cell>
          <cell r="BJ98">
            <v>0.1</v>
          </cell>
          <cell r="BM98">
            <v>0</v>
          </cell>
          <cell r="BP98">
            <v>0.1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0.1</v>
          </cell>
          <cell r="BY98">
            <v>-0.1</v>
          </cell>
          <cell r="BZ98">
            <v>1.5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V98">
            <v>0</v>
          </cell>
        </row>
        <row r="99">
          <cell r="D99">
            <v>1534</v>
          </cell>
          <cell r="G99">
            <v>6348</v>
          </cell>
          <cell r="J99">
            <v>3295</v>
          </cell>
          <cell r="M99">
            <v>5176</v>
          </cell>
          <cell r="N99">
            <v>3301</v>
          </cell>
          <cell r="O99">
            <v>9557</v>
          </cell>
          <cell r="P99">
            <v>9133</v>
          </cell>
          <cell r="Q99">
            <v>6577</v>
          </cell>
          <cell r="R99">
            <v>1074</v>
          </cell>
          <cell r="S99">
            <v>3154</v>
          </cell>
          <cell r="T99">
            <v>14740</v>
          </cell>
          <cell r="V99">
            <v>12415</v>
          </cell>
          <cell r="Y99">
            <v>0.4</v>
          </cell>
          <cell r="Z99">
            <v>0</v>
          </cell>
          <cell r="AA99">
            <v>0.4</v>
          </cell>
          <cell r="AF99">
            <v>-0.1</v>
          </cell>
          <cell r="AH99">
            <v>-0.2</v>
          </cell>
          <cell r="AI99">
            <v>0.1</v>
          </cell>
          <cell r="AJ99">
            <v>0</v>
          </cell>
          <cell r="AK99">
            <v>0</v>
          </cell>
          <cell r="AL99">
            <v>0</v>
          </cell>
          <cell r="AN99">
            <v>0.2</v>
          </cell>
          <cell r="AO99">
            <v>0</v>
          </cell>
          <cell r="AP99">
            <v>0</v>
          </cell>
          <cell r="AQ99">
            <v>0</v>
          </cell>
          <cell r="AR99">
            <v>0.1</v>
          </cell>
          <cell r="AV99">
            <v>0.5</v>
          </cell>
          <cell r="AW99">
            <v>0.1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-0.1</v>
          </cell>
          <cell r="BD99">
            <v>-0.1</v>
          </cell>
          <cell r="BG99">
            <v>0</v>
          </cell>
          <cell r="BJ99">
            <v>-0.1</v>
          </cell>
          <cell r="BM99">
            <v>0</v>
          </cell>
          <cell r="BP99">
            <v>0.1</v>
          </cell>
          <cell r="BQ99">
            <v>0</v>
          </cell>
          <cell r="BR99">
            <v>0.2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0.1</v>
          </cell>
          <cell r="BY99">
            <v>0.1</v>
          </cell>
          <cell r="BZ99">
            <v>2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V99">
            <v>0</v>
          </cell>
        </row>
        <row r="100">
          <cell r="D100">
            <v>1584</v>
          </cell>
          <cell r="G100">
            <v>5940</v>
          </cell>
          <cell r="J100">
            <v>3337</v>
          </cell>
          <cell r="M100">
            <v>5242</v>
          </cell>
          <cell r="N100">
            <v>3342</v>
          </cell>
          <cell r="O100">
            <v>9229</v>
          </cell>
          <cell r="P100">
            <v>9250</v>
          </cell>
          <cell r="Q100">
            <v>6539</v>
          </cell>
          <cell r="R100">
            <v>1100</v>
          </cell>
          <cell r="S100">
            <v>3165</v>
          </cell>
          <cell r="T100">
            <v>14789</v>
          </cell>
          <cell r="V100">
            <v>13818</v>
          </cell>
          <cell r="Y100">
            <v>0.1</v>
          </cell>
          <cell r="Z100">
            <v>0</v>
          </cell>
          <cell r="AA100">
            <v>0.1</v>
          </cell>
          <cell r="AF100">
            <v>0.2</v>
          </cell>
          <cell r="AH100">
            <v>0.2</v>
          </cell>
          <cell r="AI100">
            <v>0.1</v>
          </cell>
          <cell r="AJ100">
            <v>0.1</v>
          </cell>
          <cell r="AK100">
            <v>-0.1</v>
          </cell>
          <cell r="AL100">
            <v>0</v>
          </cell>
          <cell r="AN100">
            <v>0.2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V100">
            <v>0</v>
          </cell>
          <cell r="AW100">
            <v>0.1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0.1</v>
          </cell>
          <cell r="BD100">
            <v>0.1</v>
          </cell>
          <cell r="BG100">
            <v>0</v>
          </cell>
          <cell r="BJ100">
            <v>-0.2</v>
          </cell>
          <cell r="BM100">
            <v>0.1</v>
          </cell>
          <cell r="BP100">
            <v>0.1</v>
          </cell>
          <cell r="BQ100">
            <v>0.1</v>
          </cell>
          <cell r="BR100">
            <v>-0.2</v>
          </cell>
          <cell r="BS100">
            <v>0.1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Y100">
            <v>0.4</v>
          </cell>
          <cell r="BZ100">
            <v>-0.4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V100">
            <v>0</v>
          </cell>
        </row>
        <row r="101">
          <cell r="D101">
            <v>1510</v>
          </cell>
          <cell r="G101">
            <v>6446</v>
          </cell>
          <cell r="J101">
            <v>3479</v>
          </cell>
          <cell r="M101">
            <v>5465</v>
          </cell>
          <cell r="N101">
            <v>3485</v>
          </cell>
          <cell r="O101">
            <v>9202</v>
          </cell>
          <cell r="P101">
            <v>8433</v>
          </cell>
          <cell r="Q101">
            <v>6759</v>
          </cell>
          <cell r="R101">
            <v>1105</v>
          </cell>
          <cell r="S101">
            <v>3167</v>
          </cell>
          <cell r="T101">
            <v>14880</v>
          </cell>
          <cell r="V101">
            <v>12641</v>
          </cell>
          <cell r="Y101">
            <v>0.1</v>
          </cell>
          <cell r="Z101">
            <v>0</v>
          </cell>
          <cell r="AA101">
            <v>0.1</v>
          </cell>
          <cell r="AF101">
            <v>-0.1</v>
          </cell>
          <cell r="AH101">
            <v>-0.1</v>
          </cell>
          <cell r="AI101">
            <v>0</v>
          </cell>
          <cell r="AJ101">
            <v>-0.1</v>
          </cell>
          <cell r="AK101">
            <v>0</v>
          </cell>
          <cell r="AL101">
            <v>0</v>
          </cell>
          <cell r="AN101">
            <v>-0.1</v>
          </cell>
          <cell r="AO101">
            <v>0</v>
          </cell>
          <cell r="AP101">
            <v>0</v>
          </cell>
          <cell r="AQ101">
            <v>0.1</v>
          </cell>
          <cell r="AR101">
            <v>0.1</v>
          </cell>
          <cell r="AV101">
            <v>0.1</v>
          </cell>
          <cell r="AW101">
            <v>0.1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0.1</v>
          </cell>
          <cell r="BD101">
            <v>0.1</v>
          </cell>
          <cell r="BG101">
            <v>0</v>
          </cell>
          <cell r="BJ101">
            <v>0.2</v>
          </cell>
          <cell r="BM101">
            <v>0.1</v>
          </cell>
          <cell r="BP101">
            <v>0.1</v>
          </cell>
          <cell r="BQ101">
            <v>0.1</v>
          </cell>
          <cell r="BR101">
            <v>0.1</v>
          </cell>
          <cell r="BS101">
            <v>-0.1</v>
          </cell>
          <cell r="BT101">
            <v>0.2</v>
          </cell>
          <cell r="BU101">
            <v>0</v>
          </cell>
          <cell r="BV101">
            <v>0</v>
          </cell>
          <cell r="BW101">
            <v>0.1</v>
          </cell>
          <cell r="BY101">
            <v>-0.1</v>
          </cell>
          <cell r="BZ101">
            <v>-0.8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V101">
            <v>0</v>
          </cell>
        </row>
        <row r="102">
          <cell r="D102">
            <v>1544</v>
          </cell>
          <cell r="G102">
            <v>6390</v>
          </cell>
          <cell r="J102">
            <v>3379</v>
          </cell>
          <cell r="M102">
            <v>5308</v>
          </cell>
          <cell r="N102">
            <v>3385</v>
          </cell>
          <cell r="O102">
            <v>9100</v>
          </cell>
          <cell r="P102">
            <v>8448</v>
          </cell>
          <cell r="Q102">
            <v>6510</v>
          </cell>
          <cell r="R102">
            <v>1062</v>
          </cell>
          <cell r="S102">
            <v>3188</v>
          </cell>
          <cell r="T102">
            <v>14965</v>
          </cell>
          <cell r="V102">
            <v>12676</v>
          </cell>
          <cell r="Y102">
            <v>0</v>
          </cell>
          <cell r="Z102">
            <v>0</v>
          </cell>
          <cell r="AA102">
            <v>0</v>
          </cell>
          <cell r="AF102">
            <v>0.2</v>
          </cell>
          <cell r="AH102">
            <v>0.3</v>
          </cell>
          <cell r="AI102">
            <v>0.1</v>
          </cell>
          <cell r="AJ102">
            <v>0.1</v>
          </cell>
          <cell r="AK102">
            <v>0</v>
          </cell>
          <cell r="AL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0.1</v>
          </cell>
          <cell r="AR102">
            <v>0.1</v>
          </cell>
          <cell r="AV102">
            <v>-0.4</v>
          </cell>
          <cell r="AW102">
            <v>-0.1</v>
          </cell>
          <cell r="AX102">
            <v>0.1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0.1</v>
          </cell>
          <cell r="BD102">
            <v>0.1</v>
          </cell>
          <cell r="BG102">
            <v>0</v>
          </cell>
          <cell r="BJ102">
            <v>0</v>
          </cell>
          <cell r="BM102">
            <v>-0.1</v>
          </cell>
          <cell r="BP102">
            <v>-0.1</v>
          </cell>
          <cell r="BQ102">
            <v>-0.1</v>
          </cell>
          <cell r="BR102">
            <v>-0.1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0.1</v>
          </cell>
          <cell r="BY102">
            <v>0.1</v>
          </cell>
          <cell r="BZ102">
            <v>1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V102">
            <v>0</v>
          </cell>
        </row>
        <row r="103">
          <cell r="D103">
            <v>1586</v>
          </cell>
          <cell r="G103">
            <v>6378</v>
          </cell>
          <cell r="J103">
            <v>3452</v>
          </cell>
          <cell r="M103">
            <v>5423</v>
          </cell>
          <cell r="N103">
            <v>3458</v>
          </cell>
          <cell r="O103">
            <v>9054</v>
          </cell>
          <cell r="P103">
            <v>9174</v>
          </cell>
          <cell r="Q103">
            <v>6953</v>
          </cell>
          <cell r="R103">
            <v>1079</v>
          </cell>
          <cell r="S103">
            <v>3257</v>
          </cell>
          <cell r="T103">
            <v>15056</v>
          </cell>
          <cell r="V103">
            <v>12189</v>
          </cell>
          <cell r="Y103">
            <v>-0.6</v>
          </cell>
          <cell r="Z103">
            <v>0</v>
          </cell>
          <cell r="AA103">
            <v>-0.6</v>
          </cell>
          <cell r="AF103">
            <v>-0.2</v>
          </cell>
          <cell r="AH103">
            <v>-0.2</v>
          </cell>
          <cell r="AI103">
            <v>0</v>
          </cell>
          <cell r="AJ103">
            <v>-0.1</v>
          </cell>
          <cell r="AK103">
            <v>-0.1</v>
          </cell>
          <cell r="AL103">
            <v>0</v>
          </cell>
          <cell r="AN103">
            <v>-0.3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V103">
            <v>-0.1</v>
          </cell>
          <cell r="AW103">
            <v>-0.2</v>
          </cell>
          <cell r="AX103">
            <v>-0.1</v>
          </cell>
          <cell r="AY103">
            <v>0</v>
          </cell>
          <cell r="AZ103">
            <v>-0.1</v>
          </cell>
          <cell r="BA103">
            <v>0</v>
          </cell>
          <cell r="BB103">
            <v>0</v>
          </cell>
          <cell r="BC103">
            <v>-0.2</v>
          </cell>
          <cell r="BD103">
            <v>-0.3</v>
          </cell>
          <cell r="BG103">
            <v>0</v>
          </cell>
          <cell r="BJ103">
            <v>0</v>
          </cell>
          <cell r="BM103">
            <v>0</v>
          </cell>
          <cell r="BP103">
            <v>0</v>
          </cell>
          <cell r="BQ103">
            <v>0</v>
          </cell>
          <cell r="BR103">
            <v>-0.1</v>
          </cell>
          <cell r="BS103">
            <v>-0.1</v>
          </cell>
          <cell r="BT103">
            <v>0.1</v>
          </cell>
          <cell r="BU103">
            <v>0</v>
          </cell>
          <cell r="BV103">
            <v>0</v>
          </cell>
          <cell r="BW103">
            <v>0.1</v>
          </cell>
          <cell r="BY103">
            <v>-0.5</v>
          </cell>
          <cell r="BZ103">
            <v>-0.7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V103">
            <v>0</v>
          </cell>
        </row>
        <row r="104">
          <cell r="D104">
            <v>1693</v>
          </cell>
          <cell r="G104">
            <v>6169</v>
          </cell>
          <cell r="J104">
            <v>3290</v>
          </cell>
          <cell r="M104">
            <v>5169</v>
          </cell>
          <cell r="N104">
            <v>3296</v>
          </cell>
          <cell r="O104">
            <v>9229</v>
          </cell>
          <cell r="P104">
            <v>8951</v>
          </cell>
          <cell r="Q104">
            <v>6883</v>
          </cell>
          <cell r="R104">
            <v>1107</v>
          </cell>
          <cell r="S104">
            <v>3263</v>
          </cell>
          <cell r="T104">
            <v>15144</v>
          </cell>
          <cell r="V104">
            <v>12899</v>
          </cell>
          <cell r="Y104">
            <v>-0.1</v>
          </cell>
          <cell r="Z104">
            <v>0</v>
          </cell>
          <cell r="AA104">
            <v>-0.1</v>
          </cell>
          <cell r="AF104">
            <v>0.1</v>
          </cell>
          <cell r="AH104">
            <v>0.1</v>
          </cell>
          <cell r="AI104">
            <v>-0.1</v>
          </cell>
          <cell r="AJ104">
            <v>-0.1</v>
          </cell>
          <cell r="AK104">
            <v>-0.3</v>
          </cell>
          <cell r="AL104">
            <v>-0.4</v>
          </cell>
          <cell r="AN104">
            <v>-1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V104">
            <v>-0.5</v>
          </cell>
          <cell r="AW104">
            <v>-0.1</v>
          </cell>
          <cell r="AX104">
            <v>0.1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-0.1</v>
          </cell>
          <cell r="BD104">
            <v>-0.1</v>
          </cell>
          <cell r="BG104">
            <v>0</v>
          </cell>
          <cell r="BJ104">
            <v>-0.1</v>
          </cell>
          <cell r="BM104">
            <v>-0.1</v>
          </cell>
          <cell r="BP104">
            <v>-0.1</v>
          </cell>
          <cell r="BQ104">
            <v>-0.1</v>
          </cell>
          <cell r="BR104">
            <v>0.1</v>
          </cell>
          <cell r="BS104">
            <v>-0.1</v>
          </cell>
          <cell r="BT104">
            <v>0</v>
          </cell>
          <cell r="BU104">
            <v>0</v>
          </cell>
          <cell r="BV104">
            <v>0</v>
          </cell>
          <cell r="BW104">
            <v>0.1</v>
          </cell>
          <cell r="BY104">
            <v>-0.1</v>
          </cell>
          <cell r="BZ104">
            <v>-1.6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V104">
            <v>0</v>
          </cell>
        </row>
        <row r="105">
          <cell r="D105">
            <v>1576</v>
          </cell>
          <cell r="G105">
            <v>6454</v>
          </cell>
          <cell r="J105">
            <v>3238</v>
          </cell>
          <cell r="M105">
            <v>5087</v>
          </cell>
          <cell r="N105">
            <v>3244</v>
          </cell>
          <cell r="O105">
            <v>9155</v>
          </cell>
          <cell r="P105">
            <v>8216</v>
          </cell>
          <cell r="Q105">
            <v>6771</v>
          </cell>
          <cell r="R105">
            <v>1112</v>
          </cell>
          <cell r="S105">
            <v>3188</v>
          </cell>
          <cell r="T105">
            <v>15225</v>
          </cell>
          <cell r="V105">
            <v>11393</v>
          </cell>
          <cell r="Y105">
            <v>-0.1</v>
          </cell>
          <cell r="Z105">
            <v>0</v>
          </cell>
          <cell r="AA105">
            <v>-0.1</v>
          </cell>
          <cell r="AF105">
            <v>0</v>
          </cell>
          <cell r="AH105">
            <v>0</v>
          </cell>
          <cell r="AI105">
            <v>0</v>
          </cell>
          <cell r="AJ105">
            <v>-0.1</v>
          </cell>
          <cell r="AK105">
            <v>0</v>
          </cell>
          <cell r="AL105">
            <v>-0.1</v>
          </cell>
          <cell r="AN105">
            <v>-0.3</v>
          </cell>
          <cell r="AO105">
            <v>0</v>
          </cell>
          <cell r="AP105">
            <v>0</v>
          </cell>
          <cell r="AQ105">
            <v>-0.1</v>
          </cell>
          <cell r="AR105">
            <v>-0.1</v>
          </cell>
          <cell r="AV105">
            <v>-0.3</v>
          </cell>
          <cell r="AW105">
            <v>-0.3</v>
          </cell>
          <cell r="AX105">
            <v>0</v>
          </cell>
          <cell r="AY105">
            <v>0</v>
          </cell>
          <cell r="AZ105">
            <v>0.1</v>
          </cell>
          <cell r="BA105">
            <v>0</v>
          </cell>
          <cell r="BB105">
            <v>0</v>
          </cell>
          <cell r="BC105">
            <v>0</v>
          </cell>
          <cell r="BD105">
            <v>0.2</v>
          </cell>
          <cell r="BG105">
            <v>0</v>
          </cell>
          <cell r="BJ105">
            <v>0</v>
          </cell>
          <cell r="BM105">
            <v>-0.1</v>
          </cell>
          <cell r="BP105">
            <v>-0.1</v>
          </cell>
          <cell r="BQ105">
            <v>-0.1</v>
          </cell>
          <cell r="BR105">
            <v>0</v>
          </cell>
          <cell r="BS105">
            <v>0</v>
          </cell>
          <cell r="BT105">
            <v>-0.1</v>
          </cell>
          <cell r="BU105">
            <v>0</v>
          </cell>
          <cell r="BV105">
            <v>0</v>
          </cell>
          <cell r="BW105">
            <v>0.1</v>
          </cell>
          <cell r="BY105">
            <v>-0.4</v>
          </cell>
          <cell r="BZ105">
            <v>-1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V105">
            <v>0</v>
          </cell>
        </row>
        <row r="106">
          <cell r="D106">
            <v>1589</v>
          </cell>
          <cell r="G106">
            <v>6515</v>
          </cell>
          <cell r="J106">
            <v>3335</v>
          </cell>
          <cell r="M106">
            <v>5239</v>
          </cell>
          <cell r="N106">
            <v>3340</v>
          </cell>
          <cell r="O106">
            <v>9363</v>
          </cell>
          <cell r="P106">
            <v>8283</v>
          </cell>
          <cell r="Q106">
            <v>6632</v>
          </cell>
          <cell r="R106">
            <v>1081</v>
          </cell>
          <cell r="S106">
            <v>3191</v>
          </cell>
          <cell r="T106">
            <v>15288</v>
          </cell>
          <cell r="V106">
            <v>11720</v>
          </cell>
          <cell r="Y106">
            <v>-0.1</v>
          </cell>
          <cell r="Z106">
            <v>0</v>
          </cell>
          <cell r="AA106">
            <v>-0.1</v>
          </cell>
          <cell r="AF106">
            <v>0.1</v>
          </cell>
          <cell r="AH106">
            <v>0.2</v>
          </cell>
          <cell r="AI106">
            <v>0</v>
          </cell>
          <cell r="AJ106">
            <v>0.1</v>
          </cell>
          <cell r="AK106">
            <v>0.2</v>
          </cell>
          <cell r="AL106">
            <v>0</v>
          </cell>
          <cell r="AN106">
            <v>0.4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0.1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-0.1</v>
          </cell>
          <cell r="BG106">
            <v>0</v>
          </cell>
          <cell r="BJ106">
            <v>0.1</v>
          </cell>
          <cell r="BM106">
            <v>0.1</v>
          </cell>
          <cell r="BP106">
            <v>0.1</v>
          </cell>
          <cell r="BQ106">
            <v>0.1</v>
          </cell>
          <cell r="BR106">
            <v>0.1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Y106">
            <v>0.3</v>
          </cell>
          <cell r="BZ106">
            <v>-0.2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V106">
            <v>0</v>
          </cell>
        </row>
        <row r="107">
          <cell r="D107">
            <v>1640</v>
          </cell>
          <cell r="G107">
            <v>6589</v>
          </cell>
          <cell r="J107">
            <v>3297</v>
          </cell>
          <cell r="M107">
            <v>5180</v>
          </cell>
          <cell r="N107">
            <v>3303</v>
          </cell>
          <cell r="O107">
            <v>9801</v>
          </cell>
          <cell r="P107">
            <v>9349</v>
          </cell>
          <cell r="Q107">
            <v>7051</v>
          </cell>
          <cell r="R107">
            <v>1112</v>
          </cell>
          <cell r="S107">
            <v>3267</v>
          </cell>
          <cell r="T107">
            <v>15368</v>
          </cell>
          <cell r="V107">
            <v>12399</v>
          </cell>
          <cell r="Y107">
            <v>1.5</v>
          </cell>
          <cell r="Z107">
            <v>0</v>
          </cell>
          <cell r="AA107">
            <v>1.5</v>
          </cell>
          <cell r="AF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0.1</v>
          </cell>
          <cell r="AN107">
            <v>-0.1</v>
          </cell>
          <cell r="AO107">
            <v>0</v>
          </cell>
          <cell r="AP107">
            <v>0</v>
          </cell>
          <cell r="AQ107">
            <v>0</v>
          </cell>
          <cell r="AR107">
            <v>0.1</v>
          </cell>
          <cell r="AV107">
            <v>-0.1</v>
          </cell>
          <cell r="AW107">
            <v>0.2</v>
          </cell>
          <cell r="AX107">
            <v>0</v>
          </cell>
          <cell r="AY107">
            <v>0</v>
          </cell>
          <cell r="AZ107">
            <v>-0.1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G107">
            <v>0</v>
          </cell>
          <cell r="BJ107">
            <v>0.1</v>
          </cell>
          <cell r="BM107">
            <v>-0.1</v>
          </cell>
          <cell r="BP107">
            <v>-0.1</v>
          </cell>
          <cell r="BQ107">
            <v>-0.1</v>
          </cell>
          <cell r="BR107">
            <v>0.3</v>
          </cell>
          <cell r="BS107">
            <v>0.2</v>
          </cell>
          <cell r="BT107">
            <v>0.1</v>
          </cell>
          <cell r="BU107">
            <v>0</v>
          </cell>
          <cell r="BV107">
            <v>0</v>
          </cell>
          <cell r="BW107">
            <v>0.1</v>
          </cell>
          <cell r="BY107">
            <v>0.3</v>
          </cell>
          <cell r="BZ107">
            <v>2.8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V107">
            <v>0</v>
          </cell>
        </row>
        <row r="108">
          <cell r="D108">
            <v>1800</v>
          </cell>
          <cell r="G108">
            <v>6545</v>
          </cell>
          <cell r="J108">
            <v>3313</v>
          </cell>
          <cell r="M108">
            <v>5205</v>
          </cell>
          <cell r="N108">
            <v>3319</v>
          </cell>
          <cell r="O108">
            <v>9875</v>
          </cell>
          <cell r="P108">
            <v>9153</v>
          </cell>
          <cell r="Q108">
            <v>7148</v>
          </cell>
          <cell r="R108">
            <v>1153</v>
          </cell>
          <cell r="S108">
            <v>3307</v>
          </cell>
          <cell r="T108">
            <v>15452</v>
          </cell>
          <cell r="V108">
            <v>13364</v>
          </cell>
          <cell r="Y108">
            <v>-0.1</v>
          </cell>
          <cell r="Z108">
            <v>0</v>
          </cell>
          <cell r="AA108">
            <v>-0.1</v>
          </cell>
          <cell r="AF108">
            <v>0</v>
          </cell>
          <cell r="AH108">
            <v>0</v>
          </cell>
          <cell r="AI108">
            <v>0</v>
          </cell>
          <cell r="AJ108">
            <v>0.1</v>
          </cell>
          <cell r="AK108">
            <v>0</v>
          </cell>
          <cell r="AL108">
            <v>0</v>
          </cell>
          <cell r="AN108">
            <v>0.2</v>
          </cell>
          <cell r="AO108">
            <v>0.1</v>
          </cell>
          <cell r="AP108">
            <v>0</v>
          </cell>
          <cell r="AQ108">
            <v>0</v>
          </cell>
          <cell r="AR108">
            <v>0.1</v>
          </cell>
          <cell r="AV108">
            <v>0.4</v>
          </cell>
          <cell r="AW108">
            <v>0.1</v>
          </cell>
          <cell r="AX108">
            <v>0.1</v>
          </cell>
          <cell r="AY108">
            <v>0</v>
          </cell>
          <cell r="AZ108">
            <v>0</v>
          </cell>
          <cell r="BA108">
            <v>0</v>
          </cell>
          <cell r="BB108">
            <v>0.1</v>
          </cell>
          <cell r="BC108">
            <v>0.2</v>
          </cell>
          <cell r="BD108">
            <v>0.1</v>
          </cell>
          <cell r="BG108">
            <v>0</v>
          </cell>
          <cell r="BJ108">
            <v>0.1</v>
          </cell>
          <cell r="BM108">
            <v>0.1</v>
          </cell>
          <cell r="BP108">
            <v>0.1</v>
          </cell>
          <cell r="BQ108">
            <v>0.1</v>
          </cell>
          <cell r="BR108">
            <v>0.1</v>
          </cell>
          <cell r="BS108">
            <v>-0.1</v>
          </cell>
          <cell r="BT108">
            <v>0.1</v>
          </cell>
          <cell r="BU108">
            <v>0</v>
          </cell>
          <cell r="BV108">
            <v>0</v>
          </cell>
          <cell r="BW108">
            <v>0.1</v>
          </cell>
          <cell r="BY108">
            <v>0.1</v>
          </cell>
          <cell r="BZ108">
            <v>1.7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V108">
            <v>0</v>
          </cell>
        </row>
        <row r="109">
          <cell r="D109">
            <v>1680</v>
          </cell>
          <cell r="G109">
            <v>6786</v>
          </cell>
          <cell r="J109">
            <v>3356</v>
          </cell>
          <cell r="M109">
            <v>5273</v>
          </cell>
          <cell r="N109">
            <v>3362</v>
          </cell>
          <cell r="O109">
            <v>9930</v>
          </cell>
          <cell r="P109">
            <v>8493</v>
          </cell>
          <cell r="Q109">
            <v>7126</v>
          </cell>
          <cell r="R109">
            <v>1195</v>
          </cell>
          <cell r="S109">
            <v>3260</v>
          </cell>
          <cell r="T109">
            <v>15537</v>
          </cell>
          <cell r="V109">
            <v>12821</v>
          </cell>
          <cell r="Y109">
            <v>-0.1</v>
          </cell>
          <cell r="Z109">
            <v>0</v>
          </cell>
          <cell r="AA109">
            <v>-0.1</v>
          </cell>
          <cell r="AF109">
            <v>0.2</v>
          </cell>
          <cell r="AH109">
            <v>0.2</v>
          </cell>
          <cell r="AI109">
            <v>0.1</v>
          </cell>
          <cell r="AJ109">
            <v>0.2</v>
          </cell>
          <cell r="AK109">
            <v>0.1</v>
          </cell>
          <cell r="AL109">
            <v>0</v>
          </cell>
          <cell r="AN109">
            <v>0.3</v>
          </cell>
          <cell r="AO109">
            <v>0</v>
          </cell>
          <cell r="AP109">
            <v>0</v>
          </cell>
          <cell r="AQ109">
            <v>0</v>
          </cell>
          <cell r="AR109">
            <v>0.1</v>
          </cell>
          <cell r="AV109">
            <v>-0.1</v>
          </cell>
          <cell r="AW109">
            <v>0.1</v>
          </cell>
          <cell r="AX109">
            <v>0.1</v>
          </cell>
          <cell r="AY109">
            <v>-0.1</v>
          </cell>
          <cell r="AZ109">
            <v>0.1</v>
          </cell>
          <cell r="BA109">
            <v>0</v>
          </cell>
          <cell r="BB109">
            <v>0.1</v>
          </cell>
          <cell r="BC109">
            <v>0.1</v>
          </cell>
          <cell r="BD109">
            <v>0.4</v>
          </cell>
          <cell r="BG109">
            <v>0</v>
          </cell>
          <cell r="BJ109">
            <v>0</v>
          </cell>
          <cell r="BM109">
            <v>0</v>
          </cell>
          <cell r="BP109">
            <v>0</v>
          </cell>
          <cell r="BQ109">
            <v>0</v>
          </cell>
          <cell r="BR109">
            <v>0.1</v>
          </cell>
          <cell r="BS109">
            <v>0.1</v>
          </cell>
          <cell r="BT109">
            <v>0</v>
          </cell>
          <cell r="BU109">
            <v>0</v>
          </cell>
          <cell r="BV109">
            <v>0</v>
          </cell>
          <cell r="BW109">
            <v>0.1</v>
          </cell>
          <cell r="BY109">
            <v>0.4</v>
          </cell>
          <cell r="BZ109">
            <v>2.5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V109">
            <v>0</v>
          </cell>
        </row>
        <row r="110">
          <cell r="D110">
            <v>1708</v>
          </cell>
          <cell r="G110">
            <v>6590</v>
          </cell>
          <cell r="J110">
            <v>3430</v>
          </cell>
          <cell r="M110">
            <v>5388</v>
          </cell>
          <cell r="N110">
            <v>3435</v>
          </cell>
          <cell r="O110">
            <v>10249</v>
          </cell>
          <cell r="P110">
            <v>9009</v>
          </cell>
          <cell r="Q110">
            <v>7119</v>
          </cell>
          <cell r="R110">
            <v>1197</v>
          </cell>
          <cell r="S110">
            <v>3212</v>
          </cell>
          <cell r="T110">
            <v>15623</v>
          </cell>
          <cell r="V110">
            <v>12727</v>
          </cell>
          <cell r="Y110">
            <v>0.1</v>
          </cell>
          <cell r="Z110">
            <v>0</v>
          </cell>
          <cell r="AA110">
            <v>0.1</v>
          </cell>
          <cell r="AF110">
            <v>0.1</v>
          </cell>
          <cell r="AH110">
            <v>0.1</v>
          </cell>
          <cell r="AI110">
            <v>0.1</v>
          </cell>
          <cell r="AJ110">
            <v>-0.3</v>
          </cell>
          <cell r="AK110">
            <v>0.1</v>
          </cell>
          <cell r="AL110">
            <v>0</v>
          </cell>
          <cell r="AN110">
            <v>-0.1</v>
          </cell>
          <cell r="AO110">
            <v>0</v>
          </cell>
          <cell r="AP110">
            <v>0</v>
          </cell>
          <cell r="AQ110">
            <v>0.1</v>
          </cell>
          <cell r="AR110">
            <v>0.1</v>
          </cell>
          <cell r="AV110">
            <v>0.4</v>
          </cell>
          <cell r="AW110">
            <v>0</v>
          </cell>
          <cell r="AX110">
            <v>0</v>
          </cell>
          <cell r="AY110">
            <v>0</v>
          </cell>
          <cell r="AZ110">
            <v>-0.1</v>
          </cell>
          <cell r="BA110">
            <v>0</v>
          </cell>
          <cell r="BB110">
            <v>0</v>
          </cell>
          <cell r="BC110">
            <v>0.1</v>
          </cell>
          <cell r="BD110">
            <v>0</v>
          </cell>
          <cell r="BG110">
            <v>0</v>
          </cell>
          <cell r="BJ110">
            <v>-0.1</v>
          </cell>
          <cell r="BM110">
            <v>0.1</v>
          </cell>
          <cell r="BP110">
            <v>0.1</v>
          </cell>
          <cell r="BQ110">
            <v>0.1</v>
          </cell>
          <cell r="BR110">
            <v>0.2</v>
          </cell>
          <cell r="BS110">
            <v>0.3</v>
          </cell>
          <cell r="BT110">
            <v>0.1</v>
          </cell>
          <cell r="BU110">
            <v>0</v>
          </cell>
          <cell r="BV110">
            <v>0</v>
          </cell>
          <cell r="BW110">
            <v>0.1</v>
          </cell>
          <cell r="BY110">
            <v>0</v>
          </cell>
          <cell r="BZ110">
            <v>1.2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V110">
            <v>0</v>
          </cell>
        </row>
        <row r="111">
          <cell r="D111">
            <v>1766</v>
          </cell>
          <cell r="G111">
            <v>6769</v>
          </cell>
          <cell r="J111">
            <v>3663</v>
          </cell>
          <cell r="M111">
            <v>5751</v>
          </cell>
          <cell r="N111">
            <v>3667</v>
          </cell>
          <cell r="O111">
            <v>10401</v>
          </cell>
          <cell r="P111">
            <v>9641</v>
          </cell>
          <cell r="Q111">
            <v>7479</v>
          </cell>
          <cell r="R111">
            <v>1230</v>
          </cell>
          <cell r="S111">
            <v>3218</v>
          </cell>
          <cell r="T111">
            <v>15662</v>
          </cell>
          <cell r="V111">
            <v>13661</v>
          </cell>
          <cell r="Y111">
            <v>-0.1</v>
          </cell>
          <cell r="Z111">
            <v>0</v>
          </cell>
          <cell r="AA111">
            <v>-0.1</v>
          </cell>
          <cell r="AF111">
            <v>0</v>
          </cell>
          <cell r="AH111">
            <v>0.1</v>
          </cell>
          <cell r="AI111">
            <v>0</v>
          </cell>
          <cell r="AJ111">
            <v>0.2</v>
          </cell>
          <cell r="AK111">
            <v>0</v>
          </cell>
          <cell r="AL111">
            <v>0.1</v>
          </cell>
          <cell r="AN111">
            <v>0.5</v>
          </cell>
          <cell r="AO111">
            <v>0.1</v>
          </cell>
          <cell r="AP111">
            <v>0</v>
          </cell>
          <cell r="AQ111">
            <v>0</v>
          </cell>
          <cell r="AR111">
            <v>0.1</v>
          </cell>
          <cell r="AV111">
            <v>-0.1</v>
          </cell>
          <cell r="AW111">
            <v>0.2</v>
          </cell>
          <cell r="AX111">
            <v>0.1</v>
          </cell>
          <cell r="AY111">
            <v>0</v>
          </cell>
          <cell r="AZ111">
            <v>0.1</v>
          </cell>
          <cell r="BA111">
            <v>0</v>
          </cell>
          <cell r="BB111">
            <v>0</v>
          </cell>
          <cell r="BC111">
            <v>0</v>
          </cell>
          <cell r="BD111">
            <v>0.1</v>
          </cell>
          <cell r="BG111">
            <v>0</v>
          </cell>
          <cell r="BJ111">
            <v>0.2</v>
          </cell>
          <cell r="BM111">
            <v>0.1</v>
          </cell>
          <cell r="BP111">
            <v>0.2</v>
          </cell>
          <cell r="BQ111">
            <v>0.1</v>
          </cell>
          <cell r="BR111">
            <v>0.1</v>
          </cell>
          <cell r="BS111">
            <v>0</v>
          </cell>
          <cell r="BT111">
            <v>0.1</v>
          </cell>
          <cell r="BU111">
            <v>0</v>
          </cell>
          <cell r="BV111">
            <v>0</v>
          </cell>
          <cell r="BW111">
            <v>0</v>
          </cell>
          <cell r="BY111">
            <v>0.4</v>
          </cell>
          <cell r="BZ111">
            <v>0.9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V111">
            <v>0</v>
          </cell>
        </row>
        <row r="112">
          <cell r="D112">
            <v>1926</v>
          </cell>
          <cell r="G112">
            <v>6767</v>
          </cell>
          <cell r="J112">
            <v>3602</v>
          </cell>
          <cell r="M112">
            <v>5657</v>
          </cell>
          <cell r="N112">
            <v>3606</v>
          </cell>
          <cell r="O112">
            <v>10227</v>
          </cell>
          <cell r="P112">
            <v>9501</v>
          </cell>
          <cell r="Q112">
            <v>7501</v>
          </cell>
          <cell r="R112">
            <v>1265</v>
          </cell>
          <cell r="S112">
            <v>3363</v>
          </cell>
          <cell r="T112">
            <v>15748</v>
          </cell>
          <cell r="V112">
            <v>14397</v>
          </cell>
          <cell r="Y112">
            <v>0.1</v>
          </cell>
          <cell r="Z112">
            <v>0</v>
          </cell>
          <cell r="AA112">
            <v>0.1</v>
          </cell>
          <cell r="AF112">
            <v>0</v>
          </cell>
          <cell r="AH112">
            <v>0</v>
          </cell>
          <cell r="AI112">
            <v>-0.2</v>
          </cell>
          <cell r="AJ112">
            <v>-0.1</v>
          </cell>
          <cell r="AK112">
            <v>0</v>
          </cell>
          <cell r="AL112">
            <v>0</v>
          </cell>
          <cell r="AN112">
            <v>-0.5</v>
          </cell>
          <cell r="AO112">
            <v>0</v>
          </cell>
          <cell r="AP112">
            <v>0</v>
          </cell>
          <cell r="AQ112">
            <v>0.1</v>
          </cell>
          <cell r="AR112">
            <v>0</v>
          </cell>
          <cell r="AV112">
            <v>0.2</v>
          </cell>
          <cell r="AW112">
            <v>0</v>
          </cell>
          <cell r="AX112">
            <v>0.1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G112">
            <v>0</v>
          </cell>
          <cell r="BJ112">
            <v>0</v>
          </cell>
          <cell r="BM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0.1</v>
          </cell>
          <cell r="BU112">
            <v>0</v>
          </cell>
          <cell r="BV112">
            <v>0</v>
          </cell>
          <cell r="BW112">
            <v>0.1</v>
          </cell>
          <cell r="BY112">
            <v>-0.1</v>
          </cell>
          <cell r="BZ112">
            <v>0.7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V112">
            <v>0</v>
          </cell>
        </row>
        <row r="113">
          <cell r="D113">
            <v>1814</v>
          </cell>
          <cell r="G113">
            <v>7120</v>
          </cell>
          <cell r="J113">
            <v>3740</v>
          </cell>
          <cell r="M113">
            <v>5875</v>
          </cell>
          <cell r="N113">
            <v>3746</v>
          </cell>
          <cell r="O113">
            <v>10254</v>
          </cell>
          <cell r="P113">
            <v>8832</v>
          </cell>
          <cell r="Q113">
            <v>7559</v>
          </cell>
          <cell r="R113">
            <v>1289</v>
          </cell>
          <cell r="S113">
            <v>3227</v>
          </cell>
          <cell r="T113">
            <v>15931</v>
          </cell>
          <cell r="V113">
            <v>13645</v>
          </cell>
          <cell r="Y113">
            <v>0.1</v>
          </cell>
          <cell r="Z113">
            <v>0</v>
          </cell>
          <cell r="AA113">
            <v>0.1</v>
          </cell>
          <cell r="AF113">
            <v>0.1</v>
          </cell>
          <cell r="AH113">
            <v>0.1</v>
          </cell>
          <cell r="AI113">
            <v>0.1</v>
          </cell>
          <cell r="AJ113">
            <v>0.1</v>
          </cell>
          <cell r="AK113">
            <v>0</v>
          </cell>
          <cell r="AL113">
            <v>0</v>
          </cell>
          <cell r="AN113">
            <v>0.4</v>
          </cell>
          <cell r="AO113">
            <v>0.1</v>
          </cell>
          <cell r="AP113">
            <v>0</v>
          </cell>
          <cell r="AQ113">
            <v>0</v>
          </cell>
          <cell r="AR113">
            <v>0.1</v>
          </cell>
          <cell r="AV113">
            <v>0.2</v>
          </cell>
          <cell r="AW113">
            <v>0.1</v>
          </cell>
          <cell r="AX113">
            <v>0.1</v>
          </cell>
          <cell r="AY113">
            <v>0.1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G113">
            <v>0</v>
          </cell>
          <cell r="BJ113">
            <v>0.2</v>
          </cell>
          <cell r="BM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0.1</v>
          </cell>
          <cell r="BU113">
            <v>0</v>
          </cell>
          <cell r="BV113">
            <v>0</v>
          </cell>
          <cell r="BW113">
            <v>0.1</v>
          </cell>
          <cell r="BY113">
            <v>0.3</v>
          </cell>
          <cell r="BZ113">
            <v>1.2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V113">
            <v>0</v>
          </cell>
        </row>
        <row r="114">
          <cell r="D114">
            <v>1851</v>
          </cell>
          <cell r="G114">
            <v>7307</v>
          </cell>
          <cell r="J114">
            <v>3713</v>
          </cell>
          <cell r="M114">
            <v>5838</v>
          </cell>
          <cell r="N114">
            <v>3723</v>
          </cell>
          <cell r="O114">
            <v>10384</v>
          </cell>
          <cell r="P114">
            <v>9184</v>
          </cell>
          <cell r="Q114">
            <v>7708</v>
          </cell>
          <cell r="R114">
            <v>1273</v>
          </cell>
          <cell r="S114">
            <v>3329</v>
          </cell>
          <cell r="T114">
            <v>16073</v>
          </cell>
          <cell r="V114">
            <v>13696</v>
          </cell>
          <cell r="Y114">
            <v>0</v>
          </cell>
          <cell r="Z114">
            <v>0</v>
          </cell>
          <cell r="AA114">
            <v>0</v>
          </cell>
          <cell r="AF114">
            <v>0.3</v>
          </cell>
          <cell r="AH114">
            <v>0.4</v>
          </cell>
          <cell r="AI114">
            <v>0.1</v>
          </cell>
          <cell r="AJ114">
            <v>0.1</v>
          </cell>
          <cell r="AK114">
            <v>0.1</v>
          </cell>
          <cell r="AL114">
            <v>0</v>
          </cell>
          <cell r="AN114">
            <v>0.4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V114">
            <v>-0.2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0.1</v>
          </cell>
          <cell r="BC114">
            <v>0</v>
          </cell>
          <cell r="BD114">
            <v>0.1</v>
          </cell>
          <cell r="BG114">
            <v>0</v>
          </cell>
          <cell r="BJ114">
            <v>0.1</v>
          </cell>
          <cell r="BM114">
            <v>0</v>
          </cell>
          <cell r="BP114">
            <v>0.1</v>
          </cell>
          <cell r="BQ114">
            <v>0</v>
          </cell>
          <cell r="BR114">
            <v>0.1</v>
          </cell>
          <cell r="BS114">
            <v>-0.1</v>
          </cell>
          <cell r="BT114">
            <v>0</v>
          </cell>
          <cell r="BU114">
            <v>0</v>
          </cell>
          <cell r="BV114">
            <v>0</v>
          </cell>
          <cell r="BW114">
            <v>0.1</v>
          </cell>
          <cell r="BY114">
            <v>0.1</v>
          </cell>
          <cell r="BZ114">
            <v>2.2000000000000002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V114">
            <v>0</v>
          </cell>
        </row>
        <row r="115">
          <cell r="D115">
            <v>1928</v>
          </cell>
          <cell r="G115">
            <v>7297</v>
          </cell>
          <cell r="J115">
            <v>3877</v>
          </cell>
          <cell r="M115">
            <v>6095</v>
          </cell>
          <cell r="N115">
            <v>3887</v>
          </cell>
          <cell r="O115">
            <v>10584</v>
          </cell>
          <cell r="P115">
            <v>9837</v>
          </cell>
          <cell r="Q115">
            <v>7837</v>
          </cell>
          <cell r="R115">
            <v>1276</v>
          </cell>
          <cell r="S115">
            <v>3424</v>
          </cell>
          <cell r="T115">
            <v>16222</v>
          </cell>
          <cell r="V115">
            <v>14431</v>
          </cell>
          <cell r="Y115">
            <v>-0.1</v>
          </cell>
          <cell r="Z115">
            <v>0</v>
          </cell>
          <cell r="AA115">
            <v>-0.2</v>
          </cell>
          <cell r="AF115">
            <v>0.2</v>
          </cell>
          <cell r="AH115">
            <v>0.3</v>
          </cell>
          <cell r="AI115">
            <v>-0.1</v>
          </cell>
          <cell r="AJ115">
            <v>0</v>
          </cell>
          <cell r="AK115">
            <v>0</v>
          </cell>
          <cell r="AL115">
            <v>-0.1</v>
          </cell>
          <cell r="AN115">
            <v>-0.1</v>
          </cell>
          <cell r="AO115">
            <v>0</v>
          </cell>
          <cell r="AP115">
            <v>0</v>
          </cell>
          <cell r="AQ115">
            <v>0</v>
          </cell>
          <cell r="AR115">
            <v>0.1</v>
          </cell>
          <cell r="AV115">
            <v>0.4</v>
          </cell>
          <cell r="AW115">
            <v>-0.1</v>
          </cell>
          <cell r="AX115">
            <v>0</v>
          </cell>
          <cell r="AY115">
            <v>0</v>
          </cell>
          <cell r="AZ115">
            <v>0.1</v>
          </cell>
          <cell r="BA115">
            <v>0</v>
          </cell>
          <cell r="BB115">
            <v>0</v>
          </cell>
          <cell r="BC115">
            <v>0</v>
          </cell>
          <cell r="BD115">
            <v>0.1</v>
          </cell>
          <cell r="BG115">
            <v>0.1</v>
          </cell>
          <cell r="BJ115">
            <v>0</v>
          </cell>
          <cell r="BM115">
            <v>0.1</v>
          </cell>
          <cell r="BP115">
            <v>0.1</v>
          </cell>
          <cell r="BQ115">
            <v>0.1</v>
          </cell>
          <cell r="BR115">
            <v>0.1</v>
          </cell>
          <cell r="BS115">
            <v>0.2</v>
          </cell>
          <cell r="BT115">
            <v>0.1</v>
          </cell>
          <cell r="BU115">
            <v>0</v>
          </cell>
          <cell r="BV115">
            <v>0</v>
          </cell>
          <cell r="BW115">
            <v>0.1</v>
          </cell>
          <cell r="BY115">
            <v>0.1</v>
          </cell>
          <cell r="BZ115">
            <v>1.5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V115">
            <v>0</v>
          </cell>
        </row>
        <row r="116">
          <cell r="D116">
            <v>2109</v>
          </cell>
          <cell r="G116">
            <v>7530</v>
          </cell>
          <cell r="J116">
            <v>3950</v>
          </cell>
          <cell r="M116">
            <v>6210</v>
          </cell>
          <cell r="N116">
            <v>3961</v>
          </cell>
          <cell r="O116">
            <v>10587</v>
          </cell>
          <cell r="P116">
            <v>10022</v>
          </cell>
          <cell r="Q116">
            <v>7882</v>
          </cell>
          <cell r="R116">
            <v>1324</v>
          </cell>
          <cell r="S116">
            <v>3546</v>
          </cell>
          <cell r="T116">
            <v>16386</v>
          </cell>
          <cell r="V116">
            <v>14819</v>
          </cell>
          <cell r="Y116">
            <v>-0.2</v>
          </cell>
          <cell r="Z116">
            <v>0</v>
          </cell>
          <cell r="AA116">
            <v>-0.2</v>
          </cell>
          <cell r="AB116">
            <v>0</v>
          </cell>
          <cell r="AC116">
            <v>0</v>
          </cell>
          <cell r="AD116">
            <v>-0.1</v>
          </cell>
          <cell r="AE116">
            <v>0</v>
          </cell>
          <cell r="AF116">
            <v>-0.2</v>
          </cell>
          <cell r="AG116">
            <v>-0.3</v>
          </cell>
          <cell r="AH116">
            <v>-0.2</v>
          </cell>
          <cell r="AI116">
            <v>0</v>
          </cell>
          <cell r="AJ116">
            <v>0</v>
          </cell>
          <cell r="AK116">
            <v>0</v>
          </cell>
          <cell r="AL116">
            <v>0.1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V116">
            <v>0</v>
          </cell>
          <cell r="AW116">
            <v>0.1</v>
          </cell>
          <cell r="AX116">
            <v>0.1</v>
          </cell>
          <cell r="AY116">
            <v>0</v>
          </cell>
          <cell r="AZ116">
            <v>0.1</v>
          </cell>
          <cell r="BA116">
            <v>0</v>
          </cell>
          <cell r="BB116">
            <v>0</v>
          </cell>
          <cell r="BC116">
            <v>0</v>
          </cell>
          <cell r="BD116">
            <v>0.1</v>
          </cell>
          <cell r="BG116">
            <v>0</v>
          </cell>
          <cell r="BJ116">
            <v>0.1</v>
          </cell>
          <cell r="BM116">
            <v>0.1</v>
          </cell>
          <cell r="BP116">
            <v>0.2</v>
          </cell>
          <cell r="BQ116">
            <v>0.1</v>
          </cell>
          <cell r="BR116">
            <v>0.1</v>
          </cell>
          <cell r="BS116">
            <v>0.3</v>
          </cell>
          <cell r="BT116">
            <v>0.1</v>
          </cell>
          <cell r="BU116">
            <v>0</v>
          </cell>
          <cell r="BV116">
            <v>0</v>
          </cell>
          <cell r="BW116">
            <v>0.1</v>
          </cell>
          <cell r="BY116">
            <v>0</v>
          </cell>
          <cell r="BZ116">
            <v>-0.3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V116">
            <v>0</v>
          </cell>
        </row>
        <row r="117">
          <cell r="D117">
            <v>1887</v>
          </cell>
          <cell r="G117">
            <v>8010</v>
          </cell>
          <cell r="J117">
            <v>4141</v>
          </cell>
          <cell r="M117">
            <v>6510</v>
          </cell>
          <cell r="N117">
            <v>4153</v>
          </cell>
          <cell r="O117">
            <v>10822</v>
          </cell>
          <cell r="P117">
            <v>9447</v>
          </cell>
          <cell r="Q117">
            <v>7906</v>
          </cell>
          <cell r="R117">
            <v>1336</v>
          </cell>
          <cell r="S117">
            <v>3419</v>
          </cell>
          <cell r="T117">
            <v>16539</v>
          </cell>
          <cell r="V117">
            <v>13743</v>
          </cell>
          <cell r="Y117">
            <v>0.2</v>
          </cell>
          <cell r="Z117">
            <v>0</v>
          </cell>
          <cell r="AA117">
            <v>0.2</v>
          </cell>
          <cell r="AB117">
            <v>0.1</v>
          </cell>
          <cell r="AC117">
            <v>-0.2</v>
          </cell>
          <cell r="AD117">
            <v>0</v>
          </cell>
          <cell r="AE117">
            <v>0</v>
          </cell>
          <cell r="AF117">
            <v>-0.1</v>
          </cell>
          <cell r="AG117">
            <v>0.2</v>
          </cell>
          <cell r="AH117">
            <v>0</v>
          </cell>
          <cell r="AI117">
            <v>0</v>
          </cell>
          <cell r="AJ117">
            <v>-0.1</v>
          </cell>
          <cell r="AK117">
            <v>0</v>
          </cell>
          <cell r="AL117">
            <v>-0.1</v>
          </cell>
          <cell r="AN117">
            <v>-0.2</v>
          </cell>
          <cell r="AO117">
            <v>0</v>
          </cell>
          <cell r="AP117">
            <v>0</v>
          </cell>
          <cell r="AQ117">
            <v>0.1</v>
          </cell>
          <cell r="AR117">
            <v>0.1</v>
          </cell>
          <cell r="AV117">
            <v>-0.1</v>
          </cell>
          <cell r="AW117">
            <v>0</v>
          </cell>
          <cell r="AX117">
            <v>-0.2</v>
          </cell>
          <cell r="AY117">
            <v>0</v>
          </cell>
          <cell r="AZ117">
            <v>-0.1</v>
          </cell>
          <cell r="BA117">
            <v>0</v>
          </cell>
          <cell r="BB117">
            <v>0</v>
          </cell>
          <cell r="BC117">
            <v>0</v>
          </cell>
          <cell r="BD117">
            <v>-0.1</v>
          </cell>
          <cell r="BG117">
            <v>0</v>
          </cell>
          <cell r="BJ117">
            <v>0.3</v>
          </cell>
          <cell r="BM117">
            <v>0</v>
          </cell>
          <cell r="BP117">
            <v>0.1</v>
          </cell>
          <cell r="BQ117">
            <v>0</v>
          </cell>
          <cell r="BR117">
            <v>0.1</v>
          </cell>
          <cell r="BS117">
            <v>-0.4</v>
          </cell>
          <cell r="BT117">
            <v>0.1</v>
          </cell>
          <cell r="BU117">
            <v>0</v>
          </cell>
          <cell r="BV117">
            <v>0</v>
          </cell>
          <cell r="BW117">
            <v>0.1</v>
          </cell>
          <cell r="BY117">
            <v>-0.1</v>
          </cell>
          <cell r="BZ117">
            <v>0.6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V117">
            <v>0</v>
          </cell>
        </row>
        <row r="118">
          <cell r="D118">
            <v>2060</v>
          </cell>
          <cell r="G118">
            <v>8493</v>
          </cell>
          <cell r="J118">
            <v>4036</v>
          </cell>
          <cell r="M118">
            <v>6344</v>
          </cell>
          <cell r="N118">
            <v>4047</v>
          </cell>
          <cell r="O118">
            <v>10942</v>
          </cell>
          <cell r="P118">
            <v>9780</v>
          </cell>
          <cell r="Q118">
            <v>8064</v>
          </cell>
          <cell r="R118">
            <v>1341</v>
          </cell>
          <cell r="S118">
            <v>3516</v>
          </cell>
          <cell r="T118">
            <v>16680</v>
          </cell>
          <cell r="V118">
            <v>12865</v>
          </cell>
          <cell r="Y118">
            <v>-0.1</v>
          </cell>
          <cell r="Z118">
            <v>0</v>
          </cell>
          <cell r="AA118">
            <v>-0.1</v>
          </cell>
          <cell r="AB118">
            <v>0</v>
          </cell>
          <cell r="AC118">
            <v>-0.3</v>
          </cell>
          <cell r="AD118">
            <v>0</v>
          </cell>
          <cell r="AE118">
            <v>0</v>
          </cell>
          <cell r="AF118">
            <v>-0.3</v>
          </cell>
          <cell r="AG118">
            <v>-0.2</v>
          </cell>
          <cell r="AH118">
            <v>-0.4</v>
          </cell>
          <cell r="AI118">
            <v>0.1</v>
          </cell>
          <cell r="AJ118">
            <v>-0.1</v>
          </cell>
          <cell r="AK118">
            <v>0</v>
          </cell>
          <cell r="AL118">
            <v>-0.1</v>
          </cell>
          <cell r="AN118">
            <v>-0.1</v>
          </cell>
          <cell r="AO118">
            <v>0.1</v>
          </cell>
          <cell r="AP118">
            <v>0</v>
          </cell>
          <cell r="AQ118">
            <v>0</v>
          </cell>
          <cell r="AR118">
            <v>0.1</v>
          </cell>
          <cell r="AV118">
            <v>0</v>
          </cell>
          <cell r="AW118">
            <v>-0.1</v>
          </cell>
          <cell r="AX118">
            <v>0.1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0.1</v>
          </cell>
          <cell r="BG118">
            <v>0</v>
          </cell>
          <cell r="BJ118">
            <v>0.3</v>
          </cell>
          <cell r="BM118">
            <v>0</v>
          </cell>
          <cell r="BP118">
            <v>0</v>
          </cell>
          <cell r="BQ118">
            <v>0</v>
          </cell>
          <cell r="BR118">
            <v>0.1</v>
          </cell>
          <cell r="BS118">
            <v>0.2</v>
          </cell>
          <cell r="BT118">
            <v>0</v>
          </cell>
          <cell r="BU118">
            <v>0</v>
          </cell>
          <cell r="BV118">
            <v>0</v>
          </cell>
          <cell r="BW118">
            <v>0.1</v>
          </cell>
          <cell r="BY118">
            <v>-0.4</v>
          </cell>
          <cell r="BZ118">
            <v>-0.2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V118">
            <v>0</v>
          </cell>
        </row>
        <row r="119">
          <cell r="D119">
            <v>2093</v>
          </cell>
          <cell r="G119">
            <v>8887</v>
          </cell>
          <cell r="J119">
            <v>4239</v>
          </cell>
          <cell r="M119">
            <v>6676</v>
          </cell>
          <cell r="N119">
            <v>4261</v>
          </cell>
          <cell r="O119">
            <v>11079</v>
          </cell>
          <cell r="P119">
            <v>10390</v>
          </cell>
          <cell r="Q119">
            <v>8071</v>
          </cell>
          <cell r="R119">
            <v>1314</v>
          </cell>
          <cell r="S119">
            <v>3585</v>
          </cell>
          <cell r="T119">
            <v>16812</v>
          </cell>
          <cell r="V119">
            <v>13527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0.1</v>
          </cell>
          <cell r="AD119">
            <v>0</v>
          </cell>
          <cell r="AE119">
            <v>0.1</v>
          </cell>
          <cell r="AF119">
            <v>-0.1</v>
          </cell>
          <cell r="AG119">
            <v>-0.2</v>
          </cell>
          <cell r="AH119">
            <v>-0.2</v>
          </cell>
          <cell r="AI119">
            <v>0.1</v>
          </cell>
          <cell r="AJ119">
            <v>0.1</v>
          </cell>
          <cell r="AK119">
            <v>0.1</v>
          </cell>
          <cell r="AL119">
            <v>0.2</v>
          </cell>
          <cell r="AN119">
            <v>0.4</v>
          </cell>
          <cell r="AO119">
            <v>0</v>
          </cell>
          <cell r="AP119">
            <v>0</v>
          </cell>
          <cell r="AQ119">
            <v>-0.1</v>
          </cell>
          <cell r="AR119">
            <v>0</v>
          </cell>
          <cell r="AV119">
            <v>-0.1</v>
          </cell>
          <cell r="AW119">
            <v>0.1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G119">
            <v>0</v>
          </cell>
          <cell r="BJ119">
            <v>0.3</v>
          </cell>
          <cell r="BM119">
            <v>0.1</v>
          </cell>
          <cell r="BP119">
            <v>0.1</v>
          </cell>
          <cell r="BQ119">
            <v>0.1</v>
          </cell>
          <cell r="BR119">
            <v>0</v>
          </cell>
          <cell r="BS119">
            <v>0.4</v>
          </cell>
          <cell r="BT119">
            <v>0</v>
          </cell>
          <cell r="BU119">
            <v>0</v>
          </cell>
          <cell r="BV119">
            <v>0</v>
          </cell>
          <cell r="BW119">
            <v>0.1</v>
          </cell>
          <cell r="BY119">
            <v>0</v>
          </cell>
          <cell r="BZ119">
            <v>0.3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V119">
            <v>0</v>
          </cell>
        </row>
        <row r="120">
          <cell r="D120">
            <v>2225</v>
          </cell>
          <cell r="G120">
            <v>9529</v>
          </cell>
          <cell r="J120">
            <v>4249</v>
          </cell>
          <cell r="M120">
            <v>6668</v>
          </cell>
          <cell r="N120">
            <v>4252</v>
          </cell>
          <cell r="O120">
            <v>10851</v>
          </cell>
          <cell r="P120">
            <v>10370</v>
          </cell>
          <cell r="Q120">
            <v>8039</v>
          </cell>
          <cell r="R120">
            <v>1340</v>
          </cell>
          <cell r="S120">
            <v>3675</v>
          </cell>
          <cell r="T120">
            <v>16948</v>
          </cell>
          <cell r="V120">
            <v>14223</v>
          </cell>
          <cell r="Y120">
            <v>0.1</v>
          </cell>
          <cell r="Z120">
            <v>0</v>
          </cell>
          <cell r="AA120">
            <v>0.1</v>
          </cell>
          <cell r="AB120">
            <v>0</v>
          </cell>
          <cell r="AC120">
            <v>0.3</v>
          </cell>
          <cell r="AD120">
            <v>0.1</v>
          </cell>
          <cell r="AE120">
            <v>0</v>
          </cell>
          <cell r="AF120">
            <v>0.2</v>
          </cell>
          <cell r="AG120">
            <v>-0.1</v>
          </cell>
          <cell r="AH120">
            <v>0.3</v>
          </cell>
          <cell r="AI120">
            <v>0</v>
          </cell>
          <cell r="AJ120">
            <v>0.1</v>
          </cell>
          <cell r="AK120">
            <v>0</v>
          </cell>
          <cell r="AL120">
            <v>-0.2</v>
          </cell>
          <cell r="AM120">
            <v>0.1</v>
          </cell>
          <cell r="AN120">
            <v>-0.1</v>
          </cell>
          <cell r="AO120">
            <v>0</v>
          </cell>
          <cell r="AP120">
            <v>0</v>
          </cell>
          <cell r="AQ120">
            <v>-0.1</v>
          </cell>
          <cell r="AR120">
            <v>0</v>
          </cell>
          <cell r="AV120">
            <v>-0.1</v>
          </cell>
          <cell r="AW120">
            <v>-0.1</v>
          </cell>
          <cell r="AX120">
            <v>-0.1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0.1</v>
          </cell>
          <cell r="BG120">
            <v>0</v>
          </cell>
          <cell r="BJ120">
            <v>0.4</v>
          </cell>
          <cell r="BM120">
            <v>0.1</v>
          </cell>
          <cell r="BP120">
            <v>0.1</v>
          </cell>
          <cell r="BQ120">
            <v>0.1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0.1</v>
          </cell>
          <cell r="BY120">
            <v>0.2</v>
          </cell>
          <cell r="BZ120">
            <v>1.7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V120">
            <v>0</v>
          </cell>
        </row>
        <row r="121">
          <cell r="D121">
            <v>2043</v>
          </cell>
          <cell r="G121">
            <v>9953</v>
          </cell>
          <cell r="J121">
            <v>4334</v>
          </cell>
          <cell r="M121">
            <v>6748</v>
          </cell>
          <cell r="N121">
            <v>4293</v>
          </cell>
          <cell r="O121">
            <v>11061</v>
          </cell>
          <cell r="P121">
            <v>9635</v>
          </cell>
          <cell r="Q121">
            <v>8021</v>
          </cell>
          <cell r="R121">
            <v>1321</v>
          </cell>
          <cell r="S121">
            <v>3539</v>
          </cell>
          <cell r="T121">
            <v>17083</v>
          </cell>
          <cell r="V121">
            <v>13433</v>
          </cell>
          <cell r="Y121">
            <v>-0.1</v>
          </cell>
          <cell r="Z121">
            <v>0</v>
          </cell>
          <cell r="AA121">
            <v>-0.1</v>
          </cell>
          <cell r="AB121">
            <v>0.1</v>
          </cell>
          <cell r="AC121">
            <v>-0.1</v>
          </cell>
          <cell r="AD121">
            <v>0</v>
          </cell>
          <cell r="AE121">
            <v>0.1</v>
          </cell>
          <cell r="AF121">
            <v>0.1</v>
          </cell>
          <cell r="AG121">
            <v>0</v>
          </cell>
          <cell r="AH121">
            <v>0.1</v>
          </cell>
          <cell r="AI121">
            <v>-0.1</v>
          </cell>
          <cell r="AJ121">
            <v>0</v>
          </cell>
          <cell r="AK121">
            <v>0.1</v>
          </cell>
          <cell r="AL121">
            <v>0.1</v>
          </cell>
          <cell r="AM121">
            <v>0</v>
          </cell>
          <cell r="AN121">
            <v>0.1</v>
          </cell>
          <cell r="AO121">
            <v>0</v>
          </cell>
          <cell r="AP121">
            <v>0</v>
          </cell>
          <cell r="AQ121">
            <v>0.1</v>
          </cell>
          <cell r="AR121">
            <v>0.1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G121">
            <v>0</v>
          </cell>
          <cell r="BJ121">
            <v>0.2</v>
          </cell>
          <cell r="BM121">
            <v>0</v>
          </cell>
          <cell r="BP121">
            <v>-0.1</v>
          </cell>
          <cell r="BQ121">
            <v>-0.1</v>
          </cell>
          <cell r="BR121">
            <v>0.1</v>
          </cell>
          <cell r="BS121">
            <v>-0.5</v>
          </cell>
          <cell r="BT121">
            <v>0</v>
          </cell>
          <cell r="BU121">
            <v>0</v>
          </cell>
          <cell r="BV121">
            <v>0</v>
          </cell>
          <cell r="BW121">
            <v>0.1</v>
          </cell>
          <cell r="BY121">
            <v>0</v>
          </cell>
          <cell r="BZ121">
            <v>1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V121">
            <v>0</v>
          </cell>
        </row>
        <row r="122">
          <cell r="D122">
            <v>2228</v>
          </cell>
          <cell r="G122">
            <v>10485</v>
          </cell>
          <cell r="J122">
            <v>4480</v>
          </cell>
          <cell r="M122">
            <v>6888</v>
          </cell>
          <cell r="N122">
            <v>4366</v>
          </cell>
          <cell r="O122">
            <v>11203</v>
          </cell>
          <cell r="P122">
            <v>10422</v>
          </cell>
          <cell r="Q122">
            <v>8352</v>
          </cell>
          <cell r="R122">
            <v>1326</v>
          </cell>
          <cell r="S122">
            <v>3607</v>
          </cell>
          <cell r="T122">
            <v>17216</v>
          </cell>
          <cell r="V122">
            <v>13690</v>
          </cell>
          <cell r="Y122">
            <v>0.1</v>
          </cell>
          <cell r="Z122">
            <v>0</v>
          </cell>
          <cell r="AA122">
            <v>0.1</v>
          </cell>
          <cell r="AB122">
            <v>0</v>
          </cell>
          <cell r="AC122">
            <v>0.1</v>
          </cell>
          <cell r="AD122">
            <v>0</v>
          </cell>
          <cell r="AE122">
            <v>0</v>
          </cell>
          <cell r="AF122">
            <v>0.1</v>
          </cell>
          <cell r="AG122">
            <v>0.1</v>
          </cell>
          <cell r="AH122">
            <v>0.1</v>
          </cell>
          <cell r="AI122">
            <v>0.2</v>
          </cell>
          <cell r="AJ122">
            <v>0.1</v>
          </cell>
          <cell r="AK122">
            <v>0</v>
          </cell>
          <cell r="AL122">
            <v>0</v>
          </cell>
          <cell r="AM122">
            <v>0.1</v>
          </cell>
          <cell r="AN122">
            <v>0.4</v>
          </cell>
          <cell r="AO122">
            <v>0.1</v>
          </cell>
          <cell r="AP122">
            <v>0</v>
          </cell>
          <cell r="AQ122">
            <v>0</v>
          </cell>
          <cell r="AR122">
            <v>0.1</v>
          </cell>
          <cell r="AV122">
            <v>0.2</v>
          </cell>
          <cell r="AW122">
            <v>0.1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G122">
            <v>0.1</v>
          </cell>
          <cell r="BJ122">
            <v>0.3</v>
          </cell>
          <cell r="BM122">
            <v>0.2</v>
          </cell>
          <cell r="BP122">
            <v>0.2</v>
          </cell>
          <cell r="BQ122">
            <v>0.1</v>
          </cell>
          <cell r="BR122">
            <v>0.1</v>
          </cell>
          <cell r="BS122">
            <v>0.5</v>
          </cell>
          <cell r="BT122">
            <v>0.1</v>
          </cell>
          <cell r="BU122">
            <v>0</v>
          </cell>
          <cell r="BV122">
            <v>0</v>
          </cell>
          <cell r="BW122">
            <v>0.1</v>
          </cell>
          <cell r="BY122">
            <v>0.3</v>
          </cell>
          <cell r="BZ122">
            <v>1.5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V122">
            <v>0</v>
          </cell>
        </row>
        <row r="123">
          <cell r="D123">
            <v>2263</v>
          </cell>
          <cell r="G123">
            <v>11007</v>
          </cell>
          <cell r="J123">
            <v>4767</v>
          </cell>
          <cell r="M123">
            <v>7191</v>
          </cell>
          <cell r="N123">
            <v>4528</v>
          </cell>
          <cell r="O123">
            <v>11503</v>
          </cell>
          <cell r="P123">
            <v>10449</v>
          </cell>
          <cell r="Q123">
            <v>8619</v>
          </cell>
          <cell r="R123">
            <v>1348</v>
          </cell>
          <cell r="S123">
            <v>3653</v>
          </cell>
          <cell r="T123">
            <v>17336</v>
          </cell>
          <cell r="V123">
            <v>14444</v>
          </cell>
          <cell r="Y123">
            <v>-0.2</v>
          </cell>
          <cell r="Z123">
            <v>0.1</v>
          </cell>
          <cell r="AA123">
            <v>-0.1</v>
          </cell>
          <cell r="AB123">
            <v>-0.1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0.1</v>
          </cell>
          <cell r="AH123">
            <v>0</v>
          </cell>
          <cell r="AI123">
            <v>0</v>
          </cell>
          <cell r="AJ123">
            <v>0.1</v>
          </cell>
          <cell r="AK123">
            <v>0</v>
          </cell>
          <cell r="AL123">
            <v>0</v>
          </cell>
          <cell r="AM123">
            <v>0</v>
          </cell>
          <cell r="AN123">
            <v>0.1</v>
          </cell>
          <cell r="AO123">
            <v>0</v>
          </cell>
          <cell r="AP123">
            <v>0</v>
          </cell>
          <cell r="AQ123">
            <v>0</v>
          </cell>
          <cell r="AR123">
            <v>0.1</v>
          </cell>
          <cell r="AV123">
            <v>0.1</v>
          </cell>
          <cell r="AW123">
            <v>0.1</v>
          </cell>
          <cell r="AX123">
            <v>0.1</v>
          </cell>
          <cell r="AY123">
            <v>0.1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0.1</v>
          </cell>
          <cell r="BG123">
            <v>0</v>
          </cell>
          <cell r="BJ123">
            <v>0.4</v>
          </cell>
          <cell r="BM123">
            <v>0.1</v>
          </cell>
          <cell r="BP123">
            <v>0.1</v>
          </cell>
          <cell r="BQ123">
            <v>0.1</v>
          </cell>
          <cell r="BR123">
            <v>0.2</v>
          </cell>
          <cell r="BS123">
            <v>0</v>
          </cell>
          <cell r="BT123">
            <v>0.2</v>
          </cell>
          <cell r="BU123">
            <v>0</v>
          </cell>
          <cell r="BV123">
            <v>0</v>
          </cell>
          <cell r="BW123">
            <v>0.1</v>
          </cell>
          <cell r="BY123">
            <v>0.1</v>
          </cell>
          <cell r="BZ123">
            <v>1.8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V123">
            <v>0</v>
          </cell>
        </row>
        <row r="124">
          <cell r="D124">
            <v>2413</v>
          </cell>
          <cell r="G124">
            <v>11394</v>
          </cell>
          <cell r="J124">
            <v>4585</v>
          </cell>
          <cell r="M124">
            <v>6865</v>
          </cell>
          <cell r="N124">
            <v>4313</v>
          </cell>
          <cell r="O124">
            <v>11483</v>
          </cell>
          <cell r="P124">
            <v>10489</v>
          </cell>
          <cell r="Q124">
            <v>8594</v>
          </cell>
          <cell r="R124">
            <v>1377</v>
          </cell>
          <cell r="S124">
            <v>3806</v>
          </cell>
          <cell r="T124">
            <v>17473</v>
          </cell>
          <cell r="V124">
            <v>14642</v>
          </cell>
          <cell r="Y124">
            <v>0.2</v>
          </cell>
          <cell r="Z124">
            <v>0</v>
          </cell>
          <cell r="AA124">
            <v>0.1</v>
          </cell>
          <cell r="AB124">
            <v>0.2</v>
          </cell>
          <cell r="AC124">
            <v>-0.1</v>
          </cell>
          <cell r="AD124">
            <v>0</v>
          </cell>
          <cell r="AE124">
            <v>0.1</v>
          </cell>
          <cell r="AF124">
            <v>0.5</v>
          </cell>
          <cell r="AG124">
            <v>0.1</v>
          </cell>
          <cell r="AH124">
            <v>0.5</v>
          </cell>
          <cell r="AI124">
            <v>0</v>
          </cell>
          <cell r="AJ124">
            <v>0.1</v>
          </cell>
          <cell r="AK124">
            <v>0.1</v>
          </cell>
          <cell r="AL124">
            <v>0</v>
          </cell>
          <cell r="AM124">
            <v>0.1</v>
          </cell>
          <cell r="AN124">
            <v>0.3</v>
          </cell>
          <cell r="AO124">
            <v>0</v>
          </cell>
          <cell r="AP124">
            <v>0</v>
          </cell>
          <cell r="AQ124">
            <v>0</v>
          </cell>
          <cell r="AR124">
            <v>0.1</v>
          </cell>
          <cell r="AV124">
            <v>0.3</v>
          </cell>
          <cell r="AW124">
            <v>0.1</v>
          </cell>
          <cell r="AX124">
            <v>0</v>
          </cell>
          <cell r="AY124">
            <v>0.1</v>
          </cell>
          <cell r="AZ124">
            <v>0</v>
          </cell>
          <cell r="BA124">
            <v>0</v>
          </cell>
          <cell r="BB124">
            <v>0</v>
          </cell>
          <cell r="BC124">
            <v>0.1</v>
          </cell>
          <cell r="BD124">
            <v>0.1</v>
          </cell>
          <cell r="BG124">
            <v>0</v>
          </cell>
          <cell r="BJ124">
            <v>0.2</v>
          </cell>
          <cell r="BM124">
            <v>-0.1</v>
          </cell>
          <cell r="BP124">
            <v>-0.1</v>
          </cell>
          <cell r="BQ124">
            <v>-0.1</v>
          </cell>
          <cell r="BR124">
            <v>0.1</v>
          </cell>
          <cell r="BS124">
            <v>0</v>
          </cell>
          <cell r="BT124">
            <v>0</v>
          </cell>
          <cell r="BU124">
            <v>0</v>
          </cell>
          <cell r="BV124">
            <v>0.1</v>
          </cell>
          <cell r="BW124">
            <v>0.1</v>
          </cell>
          <cell r="BY124">
            <v>-0.1</v>
          </cell>
          <cell r="BZ124">
            <v>2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V124">
            <v>0</v>
          </cell>
        </row>
        <row r="125">
          <cell r="D125">
            <v>2307</v>
          </cell>
          <cell r="G125">
            <v>11435</v>
          </cell>
          <cell r="J125">
            <v>4889</v>
          </cell>
          <cell r="M125">
            <v>7343</v>
          </cell>
          <cell r="N125">
            <v>4619</v>
          </cell>
          <cell r="O125">
            <v>11825</v>
          </cell>
          <cell r="P125">
            <v>10525</v>
          </cell>
          <cell r="Q125">
            <v>8596</v>
          </cell>
          <cell r="R125">
            <v>1375</v>
          </cell>
          <cell r="S125">
            <v>3681</v>
          </cell>
          <cell r="T125">
            <v>17625</v>
          </cell>
          <cell r="V125">
            <v>14330</v>
          </cell>
          <cell r="Y125">
            <v>0</v>
          </cell>
          <cell r="Z125">
            <v>0</v>
          </cell>
          <cell r="AA125">
            <v>0</v>
          </cell>
          <cell r="AB125">
            <v>-0.1</v>
          </cell>
          <cell r="AC125">
            <v>0</v>
          </cell>
          <cell r="AD125">
            <v>0</v>
          </cell>
          <cell r="AE125">
            <v>0</v>
          </cell>
          <cell r="AF125">
            <v>-0.1</v>
          </cell>
          <cell r="AG125">
            <v>-0.1</v>
          </cell>
          <cell r="AH125">
            <v>-0.1</v>
          </cell>
          <cell r="AI125">
            <v>0</v>
          </cell>
          <cell r="AJ125">
            <v>0.1</v>
          </cell>
          <cell r="AK125">
            <v>0</v>
          </cell>
          <cell r="AL125">
            <v>0</v>
          </cell>
          <cell r="AM125">
            <v>0</v>
          </cell>
          <cell r="AN125">
            <v>0.2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V125">
            <v>0.1</v>
          </cell>
          <cell r="AW125">
            <v>0.1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G125">
            <v>0.1</v>
          </cell>
          <cell r="BJ125">
            <v>0</v>
          </cell>
          <cell r="BM125">
            <v>0.1</v>
          </cell>
          <cell r="BP125">
            <v>0.2</v>
          </cell>
          <cell r="BQ125">
            <v>0.1</v>
          </cell>
          <cell r="BR125">
            <v>0.1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0.1</v>
          </cell>
          <cell r="BY125">
            <v>0.3</v>
          </cell>
          <cell r="BZ125">
            <v>0.5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V125">
            <v>0</v>
          </cell>
        </row>
        <row r="126">
          <cell r="D126">
            <v>2362</v>
          </cell>
          <cell r="G126">
            <v>11350</v>
          </cell>
          <cell r="J126">
            <v>4792</v>
          </cell>
          <cell r="M126">
            <v>7302</v>
          </cell>
          <cell r="N126">
            <v>4617</v>
          </cell>
          <cell r="O126">
            <v>11820</v>
          </cell>
          <cell r="P126">
            <v>10559</v>
          </cell>
          <cell r="Q126">
            <v>8851</v>
          </cell>
          <cell r="R126">
            <v>1411</v>
          </cell>
          <cell r="S126">
            <v>3759</v>
          </cell>
          <cell r="T126">
            <v>17790</v>
          </cell>
          <cell r="V126">
            <v>14392</v>
          </cell>
          <cell r="Y126">
            <v>-0.5</v>
          </cell>
          <cell r="Z126">
            <v>0</v>
          </cell>
          <cell r="AA126">
            <v>-0.4</v>
          </cell>
          <cell r="AB126">
            <v>-0.1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0.1</v>
          </cell>
          <cell r="AH126">
            <v>0</v>
          </cell>
          <cell r="AI126">
            <v>0</v>
          </cell>
          <cell r="AJ126">
            <v>-0.2</v>
          </cell>
          <cell r="AK126">
            <v>-0.1</v>
          </cell>
          <cell r="AL126">
            <v>0.1</v>
          </cell>
          <cell r="AM126">
            <v>0</v>
          </cell>
          <cell r="AN126">
            <v>-0.1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V126">
            <v>0.1</v>
          </cell>
          <cell r="AW126">
            <v>0.1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G126">
            <v>0</v>
          </cell>
          <cell r="BJ126">
            <v>0</v>
          </cell>
          <cell r="BM126">
            <v>0</v>
          </cell>
          <cell r="BP126">
            <v>0.1</v>
          </cell>
          <cell r="BQ126">
            <v>0.1</v>
          </cell>
          <cell r="BR126">
            <v>0</v>
          </cell>
          <cell r="BS126">
            <v>0</v>
          </cell>
          <cell r="BT126">
            <v>0.1</v>
          </cell>
          <cell r="BU126">
            <v>0</v>
          </cell>
          <cell r="BV126">
            <v>0</v>
          </cell>
          <cell r="BW126">
            <v>0.1</v>
          </cell>
          <cell r="BY126">
            <v>0.1</v>
          </cell>
          <cell r="BZ126">
            <v>0.1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V126">
            <v>0</v>
          </cell>
        </row>
        <row r="127">
          <cell r="D127">
            <v>2537</v>
          </cell>
          <cell r="G127">
            <v>10715</v>
          </cell>
          <cell r="J127">
            <v>4791</v>
          </cell>
          <cell r="M127">
            <v>7485</v>
          </cell>
          <cell r="N127">
            <v>4780</v>
          </cell>
          <cell r="O127">
            <v>11882</v>
          </cell>
          <cell r="P127">
            <v>10522</v>
          </cell>
          <cell r="Q127">
            <v>9142</v>
          </cell>
          <cell r="R127">
            <v>1458</v>
          </cell>
          <cell r="S127">
            <v>3840</v>
          </cell>
          <cell r="T127">
            <v>17961</v>
          </cell>
          <cell r="V127">
            <v>15197</v>
          </cell>
          <cell r="Y127">
            <v>0.3</v>
          </cell>
          <cell r="Z127">
            <v>0.1</v>
          </cell>
          <cell r="AA127">
            <v>0.3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0.1</v>
          </cell>
          <cell r="AN127">
            <v>0.2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V127">
            <v>0.2</v>
          </cell>
          <cell r="AW127">
            <v>0.1</v>
          </cell>
          <cell r="AX127">
            <v>0</v>
          </cell>
          <cell r="AY127">
            <v>0.1</v>
          </cell>
          <cell r="AZ127">
            <v>0</v>
          </cell>
          <cell r="BA127">
            <v>0</v>
          </cell>
          <cell r="BB127">
            <v>0</v>
          </cell>
          <cell r="BC127">
            <v>0.1</v>
          </cell>
          <cell r="BD127">
            <v>0.1</v>
          </cell>
          <cell r="BG127">
            <v>0.1</v>
          </cell>
          <cell r="BJ127">
            <v>-0.3</v>
          </cell>
          <cell r="BM127">
            <v>0</v>
          </cell>
          <cell r="BP127">
            <v>0</v>
          </cell>
          <cell r="BQ127">
            <v>0.1</v>
          </cell>
          <cell r="BR127">
            <v>0</v>
          </cell>
          <cell r="BS127">
            <v>0</v>
          </cell>
          <cell r="BT127">
            <v>0.2</v>
          </cell>
          <cell r="BU127">
            <v>0</v>
          </cell>
          <cell r="BV127">
            <v>0</v>
          </cell>
          <cell r="BW127">
            <v>0.1</v>
          </cell>
          <cell r="BY127">
            <v>0.1</v>
          </cell>
          <cell r="BZ127">
            <v>0.8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V127">
            <v>0</v>
          </cell>
        </row>
        <row r="128">
          <cell r="D128">
            <v>2639</v>
          </cell>
          <cell r="G128">
            <v>10660</v>
          </cell>
          <cell r="J128">
            <v>4719</v>
          </cell>
          <cell r="M128">
            <v>7488</v>
          </cell>
          <cell r="N128">
            <v>4797</v>
          </cell>
          <cell r="O128">
            <v>11818</v>
          </cell>
          <cell r="P128">
            <v>10567</v>
          </cell>
          <cell r="Q128">
            <v>9115</v>
          </cell>
          <cell r="R128">
            <v>1447</v>
          </cell>
          <cell r="S128">
            <v>3949</v>
          </cell>
          <cell r="T128">
            <v>18130</v>
          </cell>
          <cell r="V128">
            <v>15686</v>
          </cell>
          <cell r="Y128">
            <v>0.2</v>
          </cell>
          <cell r="Z128">
            <v>0</v>
          </cell>
          <cell r="AA128">
            <v>0.1</v>
          </cell>
          <cell r="AB128">
            <v>0.1</v>
          </cell>
          <cell r="AC128">
            <v>-0.1</v>
          </cell>
          <cell r="AD128">
            <v>0</v>
          </cell>
          <cell r="AE128">
            <v>0.1</v>
          </cell>
          <cell r="AF128">
            <v>0.2</v>
          </cell>
          <cell r="AG128">
            <v>0</v>
          </cell>
          <cell r="AH128">
            <v>0.2</v>
          </cell>
          <cell r="AI128">
            <v>0.1</v>
          </cell>
          <cell r="AJ128">
            <v>0</v>
          </cell>
          <cell r="AK128">
            <v>0.2</v>
          </cell>
          <cell r="AL128">
            <v>0.1</v>
          </cell>
          <cell r="AM128">
            <v>0.1</v>
          </cell>
          <cell r="AN128">
            <v>0.6</v>
          </cell>
          <cell r="AO128">
            <v>0.1</v>
          </cell>
          <cell r="AP128">
            <v>0</v>
          </cell>
          <cell r="AQ128">
            <v>0</v>
          </cell>
          <cell r="AR128">
            <v>0.1</v>
          </cell>
          <cell r="AV128">
            <v>0.1</v>
          </cell>
          <cell r="AW128">
            <v>0.1</v>
          </cell>
          <cell r="AX128">
            <v>0.1</v>
          </cell>
          <cell r="AY128">
            <v>-0.1</v>
          </cell>
          <cell r="AZ128">
            <v>0.1</v>
          </cell>
          <cell r="BA128">
            <v>0</v>
          </cell>
          <cell r="BB128">
            <v>0</v>
          </cell>
          <cell r="BC128">
            <v>0</v>
          </cell>
          <cell r="BD128">
            <v>0.1</v>
          </cell>
          <cell r="BG128">
            <v>0</v>
          </cell>
          <cell r="BJ128">
            <v>0</v>
          </cell>
          <cell r="BM128">
            <v>0</v>
          </cell>
          <cell r="BP128">
            <v>0.1</v>
          </cell>
          <cell r="BQ128">
            <v>0.1</v>
          </cell>
          <cell r="BR128">
            <v>0.1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0.1</v>
          </cell>
          <cell r="BY128">
            <v>0.1</v>
          </cell>
          <cell r="BZ128">
            <v>1.5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V128">
            <v>0</v>
          </cell>
        </row>
        <row r="129">
          <cell r="D129">
            <v>2306</v>
          </cell>
          <cell r="G129">
            <v>10854</v>
          </cell>
          <cell r="J129">
            <v>4933</v>
          </cell>
          <cell r="M129">
            <v>7876</v>
          </cell>
          <cell r="N129">
            <v>5036</v>
          </cell>
          <cell r="O129">
            <v>11811</v>
          </cell>
          <cell r="P129">
            <v>10679</v>
          </cell>
          <cell r="Q129">
            <v>9385</v>
          </cell>
          <cell r="R129">
            <v>1464</v>
          </cell>
          <cell r="S129">
            <v>3912</v>
          </cell>
          <cell r="T129">
            <v>18305</v>
          </cell>
          <cell r="V129">
            <v>15355</v>
          </cell>
          <cell r="Y129">
            <v>-0.1</v>
          </cell>
          <cell r="Z129">
            <v>0</v>
          </cell>
          <cell r="AA129">
            <v>-0.1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-0.1</v>
          </cell>
          <cell r="AI129">
            <v>0</v>
          </cell>
          <cell r="AJ129">
            <v>0.1</v>
          </cell>
          <cell r="AK129">
            <v>0</v>
          </cell>
          <cell r="AL129">
            <v>0</v>
          </cell>
          <cell r="AM129">
            <v>-0.1</v>
          </cell>
          <cell r="AN129">
            <v>-0.2</v>
          </cell>
          <cell r="AO129">
            <v>0.1</v>
          </cell>
          <cell r="AP129">
            <v>0</v>
          </cell>
          <cell r="AQ129">
            <v>0</v>
          </cell>
          <cell r="AR129">
            <v>0.1</v>
          </cell>
          <cell r="AV129">
            <v>0.3</v>
          </cell>
          <cell r="AW129">
            <v>0.1</v>
          </cell>
          <cell r="AX129">
            <v>0</v>
          </cell>
          <cell r="AY129">
            <v>0.2</v>
          </cell>
          <cell r="AZ129">
            <v>-0.1</v>
          </cell>
          <cell r="BA129">
            <v>0</v>
          </cell>
          <cell r="BB129">
            <v>0.1</v>
          </cell>
          <cell r="BC129">
            <v>0</v>
          </cell>
          <cell r="BD129">
            <v>0</v>
          </cell>
          <cell r="BG129">
            <v>-0.1</v>
          </cell>
          <cell r="BJ129">
            <v>0.1</v>
          </cell>
          <cell r="BM129">
            <v>0</v>
          </cell>
          <cell r="BP129">
            <v>0.1</v>
          </cell>
          <cell r="BQ129">
            <v>0</v>
          </cell>
          <cell r="BR129">
            <v>-0.1</v>
          </cell>
          <cell r="BS129">
            <v>0.1</v>
          </cell>
          <cell r="BT129">
            <v>0.2</v>
          </cell>
          <cell r="BU129">
            <v>0</v>
          </cell>
          <cell r="BV129">
            <v>0.1</v>
          </cell>
          <cell r="BW129">
            <v>0.1</v>
          </cell>
          <cell r="BY129">
            <v>0.3</v>
          </cell>
          <cell r="BZ129">
            <v>1.1000000000000001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V129">
            <v>0</v>
          </cell>
        </row>
        <row r="130">
          <cell r="D130">
            <v>2632</v>
          </cell>
          <cell r="G130">
            <v>11034</v>
          </cell>
          <cell r="J130">
            <v>4937</v>
          </cell>
          <cell r="M130">
            <v>7862</v>
          </cell>
          <cell r="N130">
            <v>4989</v>
          </cell>
          <cell r="O130">
            <v>11729</v>
          </cell>
          <cell r="P130">
            <v>10855</v>
          </cell>
          <cell r="Q130">
            <v>9397</v>
          </cell>
          <cell r="R130">
            <v>1437</v>
          </cell>
          <cell r="S130">
            <v>4032</v>
          </cell>
          <cell r="T130">
            <v>18485</v>
          </cell>
          <cell r="V130">
            <v>15756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0.1</v>
          </cell>
          <cell r="AF130">
            <v>0.1</v>
          </cell>
          <cell r="AG130">
            <v>-0.1</v>
          </cell>
          <cell r="AH130">
            <v>0</v>
          </cell>
          <cell r="AI130">
            <v>-0.1</v>
          </cell>
          <cell r="AJ130">
            <v>0.1</v>
          </cell>
          <cell r="AK130">
            <v>-0.1</v>
          </cell>
          <cell r="AL130">
            <v>0.2</v>
          </cell>
          <cell r="AM130">
            <v>0.2</v>
          </cell>
          <cell r="AN130">
            <v>0.2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V130">
            <v>0.2</v>
          </cell>
          <cell r="AW130">
            <v>0.1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G130">
            <v>0.1</v>
          </cell>
          <cell r="BJ130">
            <v>0.1</v>
          </cell>
          <cell r="BM130">
            <v>0.1</v>
          </cell>
          <cell r="BP130">
            <v>0.1</v>
          </cell>
          <cell r="BQ130">
            <v>0</v>
          </cell>
          <cell r="BR130">
            <v>0</v>
          </cell>
          <cell r="BS130">
            <v>0.1</v>
          </cell>
          <cell r="BT130">
            <v>-0.1</v>
          </cell>
          <cell r="BU130">
            <v>0</v>
          </cell>
          <cell r="BV130">
            <v>0</v>
          </cell>
          <cell r="BW130">
            <v>0.1</v>
          </cell>
          <cell r="BY130">
            <v>0.3</v>
          </cell>
          <cell r="BZ130">
            <v>2.1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V130">
            <v>0</v>
          </cell>
        </row>
        <row r="131">
          <cell r="D131">
            <v>2767</v>
          </cell>
          <cell r="G131">
            <v>11427</v>
          </cell>
          <cell r="J131">
            <v>5168</v>
          </cell>
          <cell r="M131">
            <v>8145</v>
          </cell>
          <cell r="N131">
            <v>5094</v>
          </cell>
          <cell r="O131">
            <v>11621</v>
          </cell>
          <cell r="P131">
            <v>11171</v>
          </cell>
          <cell r="Q131">
            <v>9320</v>
          </cell>
          <cell r="R131">
            <v>1466</v>
          </cell>
          <cell r="S131">
            <v>4177</v>
          </cell>
          <cell r="T131">
            <v>18677</v>
          </cell>
          <cell r="V131">
            <v>16205</v>
          </cell>
          <cell r="Y131">
            <v>0.3</v>
          </cell>
          <cell r="Z131">
            <v>0</v>
          </cell>
          <cell r="AA131">
            <v>0.3</v>
          </cell>
          <cell r="AB131">
            <v>0.1</v>
          </cell>
          <cell r="AC131">
            <v>0.1</v>
          </cell>
          <cell r="AD131">
            <v>0</v>
          </cell>
          <cell r="AE131">
            <v>0</v>
          </cell>
          <cell r="AF131">
            <v>0.2</v>
          </cell>
          <cell r="AG131">
            <v>-0.1</v>
          </cell>
          <cell r="AH131">
            <v>0.2</v>
          </cell>
          <cell r="AI131">
            <v>0.1</v>
          </cell>
          <cell r="AJ131">
            <v>-0.2</v>
          </cell>
          <cell r="AK131">
            <v>0</v>
          </cell>
          <cell r="AL131">
            <v>-0.1</v>
          </cell>
          <cell r="AM131">
            <v>0</v>
          </cell>
          <cell r="AN131">
            <v>-0.3</v>
          </cell>
          <cell r="AO131">
            <v>0.1</v>
          </cell>
          <cell r="AP131">
            <v>0</v>
          </cell>
          <cell r="AQ131">
            <v>0</v>
          </cell>
          <cell r="AR131">
            <v>0.1</v>
          </cell>
          <cell r="AV131">
            <v>0.1</v>
          </cell>
          <cell r="AW131">
            <v>0</v>
          </cell>
          <cell r="AX131">
            <v>0</v>
          </cell>
          <cell r="AY131">
            <v>0</v>
          </cell>
          <cell r="AZ131">
            <v>0.1</v>
          </cell>
          <cell r="BA131">
            <v>-0.1</v>
          </cell>
          <cell r="BB131">
            <v>0</v>
          </cell>
          <cell r="BC131">
            <v>0</v>
          </cell>
          <cell r="BD131">
            <v>0</v>
          </cell>
          <cell r="BG131">
            <v>0.1</v>
          </cell>
          <cell r="BJ131">
            <v>0.3</v>
          </cell>
          <cell r="BM131">
            <v>0.1</v>
          </cell>
          <cell r="BP131">
            <v>0.1</v>
          </cell>
          <cell r="BQ131">
            <v>0</v>
          </cell>
          <cell r="BR131">
            <v>-0.1</v>
          </cell>
          <cell r="BS131">
            <v>0.2</v>
          </cell>
          <cell r="BT131">
            <v>-0.1</v>
          </cell>
          <cell r="BU131">
            <v>0</v>
          </cell>
          <cell r="BV131">
            <v>0.1</v>
          </cell>
          <cell r="BW131">
            <v>0.1</v>
          </cell>
          <cell r="BY131">
            <v>-0.1</v>
          </cell>
          <cell r="BZ131">
            <v>0.8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V131">
            <v>0</v>
          </cell>
        </row>
        <row r="132">
          <cell r="D132">
            <v>2926</v>
          </cell>
          <cell r="G132">
            <v>11696</v>
          </cell>
          <cell r="J132">
            <v>5244</v>
          </cell>
          <cell r="M132">
            <v>8190</v>
          </cell>
          <cell r="N132">
            <v>5086</v>
          </cell>
          <cell r="O132">
            <v>11391</v>
          </cell>
          <cell r="P132">
            <v>11346</v>
          </cell>
          <cell r="Q132">
            <v>9378</v>
          </cell>
          <cell r="R132">
            <v>1469</v>
          </cell>
          <cell r="S132">
            <v>4247</v>
          </cell>
          <cell r="T132">
            <v>18855</v>
          </cell>
          <cell r="V132">
            <v>16559</v>
          </cell>
          <cell r="Y132">
            <v>0</v>
          </cell>
          <cell r="Z132">
            <v>0</v>
          </cell>
          <cell r="AA132">
            <v>0</v>
          </cell>
          <cell r="AB132">
            <v>-0.1</v>
          </cell>
          <cell r="AC132">
            <v>0.1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-0.1</v>
          </cell>
          <cell r="AK132">
            <v>0</v>
          </cell>
          <cell r="AL132">
            <v>0</v>
          </cell>
          <cell r="AM132">
            <v>0</v>
          </cell>
          <cell r="AN132">
            <v>-0.1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V132">
            <v>-0.2</v>
          </cell>
          <cell r="AW132">
            <v>-0.1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G132">
            <v>0</v>
          </cell>
          <cell r="BJ132">
            <v>0.1</v>
          </cell>
          <cell r="BM132">
            <v>0.1</v>
          </cell>
          <cell r="BP132">
            <v>0.1</v>
          </cell>
          <cell r="BQ132">
            <v>0.1</v>
          </cell>
          <cell r="BR132">
            <v>0</v>
          </cell>
          <cell r="BS132">
            <v>0.1</v>
          </cell>
          <cell r="BT132">
            <v>0.1</v>
          </cell>
          <cell r="BU132">
            <v>0</v>
          </cell>
          <cell r="BV132">
            <v>0</v>
          </cell>
          <cell r="BW132">
            <v>0.1</v>
          </cell>
          <cell r="BY132">
            <v>0</v>
          </cell>
          <cell r="BZ132">
            <v>-0.3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V132">
            <v>0</v>
          </cell>
        </row>
        <row r="133">
          <cell r="D133">
            <v>2673</v>
          </cell>
          <cell r="G133">
            <v>11872</v>
          </cell>
          <cell r="J133">
            <v>5426</v>
          </cell>
          <cell r="M133">
            <v>8406</v>
          </cell>
          <cell r="N133">
            <v>5219</v>
          </cell>
          <cell r="O133">
            <v>11625</v>
          </cell>
          <cell r="P133">
            <v>11445</v>
          </cell>
          <cell r="Q133">
            <v>9508</v>
          </cell>
          <cell r="R133">
            <v>1488</v>
          </cell>
          <cell r="S133">
            <v>4181</v>
          </cell>
          <cell r="T133">
            <v>19019</v>
          </cell>
          <cell r="V133">
            <v>15493</v>
          </cell>
          <cell r="Y133">
            <v>-0.1</v>
          </cell>
          <cell r="Z133">
            <v>0</v>
          </cell>
          <cell r="AA133">
            <v>-0.1</v>
          </cell>
          <cell r="AB133">
            <v>0</v>
          </cell>
          <cell r="AC133">
            <v>0.1</v>
          </cell>
          <cell r="AD133">
            <v>0</v>
          </cell>
          <cell r="AE133">
            <v>0.1</v>
          </cell>
          <cell r="AF133">
            <v>0.3</v>
          </cell>
          <cell r="AG133">
            <v>0.2</v>
          </cell>
          <cell r="AH133">
            <v>0.4</v>
          </cell>
          <cell r="AI133">
            <v>0.1</v>
          </cell>
          <cell r="AJ133">
            <v>0.1</v>
          </cell>
          <cell r="AK133">
            <v>0</v>
          </cell>
          <cell r="AL133">
            <v>0</v>
          </cell>
          <cell r="AM133">
            <v>0</v>
          </cell>
          <cell r="AN133">
            <v>0.1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V133">
            <v>-0.1</v>
          </cell>
          <cell r="AW133">
            <v>0</v>
          </cell>
          <cell r="AX133">
            <v>0.1</v>
          </cell>
          <cell r="AY133">
            <v>0.1</v>
          </cell>
          <cell r="AZ133">
            <v>0</v>
          </cell>
          <cell r="BA133">
            <v>0.1</v>
          </cell>
          <cell r="BB133">
            <v>0</v>
          </cell>
          <cell r="BC133">
            <v>0.1</v>
          </cell>
          <cell r="BD133">
            <v>0.2</v>
          </cell>
          <cell r="BG133">
            <v>0</v>
          </cell>
          <cell r="BJ133">
            <v>0.1</v>
          </cell>
          <cell r="BM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0.1</v>
          </cell>
          <cell r="BT133">
            <v>0.1</v>
          </cell>
          <cell r="BU133">
            <v>0</v>
          </cell>
          <cell r="BV133">
            <v>0</v>
          </cell>
          <cell r="BW133">
            <v>0.1</v>
          </cell>
          <cell r="BY133">
            <v>-0.1</v>
          </cell>
          <cell r="BZ133">
            <v>0.8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V133">
            <v>0</v>
          </cell>
        </row>
        <row r="134">
          <cell r="D134">
            <v>2938</v>
          </cell>
          <cell r="G134">
            <v>11719</v>
          </cell>
          <cell r="J134">
            <v>5328</v>
          </cell>
          <cell r="M134">
            <v>8194</v>
          </cell>
          <cell r="N134">
            <v>5124</v>
          </cell>
          <cell r="O134">
            <v>11681</v>
          </cell>
          <cell r="P134">
            <v>11468</v>
          </cell>
          <cell r="Q134">
            <v>9780</v>
          </cell>
          <cell r="R134">
            <v>1486</v>
          </cell>
          <cell r="S134">
            <v>4227</v>
          </cell>
          <cell r="T134">
            <v>19172</v>
          </cell>
          <cell r="V134">
            <v>15509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0.1</v>
          </cell>
          <cell r="AF134">
            <v>0.1</v>
          </cell>
          <cell r="AG134">
            <v>-0.2</v>
          </cell>
          <cell r="AH134">
            <v>0.1</v>
          </cell>
          <cell r="AI134">
            <v>-0.1</v>
          </cell>
          <cell r="AJ134">
            <v>-0.1</v>
          </cell>
          <cell r="AK134">
            <v>0</v>
          </cell>
          <cell r="AL134">
            <v>0</v>
          </cell>
          <cell r="AM134">
            <v>0</v>
          </cell>
          <cell r="AN134">
            <v>-0.1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V134">
            <v>-0.3</v>
          </cell>
          <cell r="AW134">
            <v>-0.1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G134">
            <v>0.1</v>
          </cell>
          <cell r="BJ134">
            <v>-0.1</v>
          </cell>
          <cell r="BM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0.1</v>
          </cell>
          <cell r="BU134">
            <v>0</v>
          </cell>
          <cell r="BV134">
            <v>0</v>
          </cell>
          <cell r="BW134">
            <v>0.1</v>
          </cell>
          <cell r="BY134">
            <v>0</v>
          </cell>
          <cell r="BZ134">
            <v>0.1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V134">
            <v>0</v>
          </cell>
        </row>
        <row r="135">
          <cell r="D135">
            <v>2888</v>
          </cell>
          <cell r="G135">
            <v>11614</v>
          </cell>
          <cell r="J135">
            <v>5322</v>
          </cell>
          <cell r="M135">
            <v>8094</v>
          </cell>
          <cell r="N135">
            <v>5152</v>
          </cell>
          <cell r="O135">
            <v>11659</v>
          </cell>
          <cell r="P135">
            <v>11403</v>
          </cell>
          <cell r="Q135">
            <v>9877</v>
          </cell>
          <cell r="R135">
            <v>1494</v>
          </cell>
          <cell r="S135">
            <v>4267</v>
          </cell>
          <cell r="T135">
            <v>19318</v>
          </cell>
          <cell r="V135">
            <v>15500</v>
          </cell>
          <cell r="Y135">
            <v>0.2</v>
          </cell>
          <cell r="Z135">
            <v>0</v>
          </cell>
          <cell r="AA135">
            <v>0.2</v>
          </cell>
          <cell r="AB135">
            <v>0</v>
          </cell>
          <cell r="AC135">
            <v>-0.1</v>
          </cell>
          <cell r="AD135">
            <v>0</v>
          </cell>
          <cell r="AE135">
            <v>0</v>
          </cell>
          <cell r="AF135">
            <v>0</v>
          </cell>
          <cell r="AG135">
            <v>0.1</v>
          </cell>
          <cell r="AH135">
            <v>0</v>
          </cell>
          <cell r="AI135">
            <v>0.1</v>
          </cell>
          <cell r="AJ135">
            <v>0.1</v>
          </cell>
          <cell r="AK135">
            <v>-0.1</v>
          </cell>
          <cell r="AL135">
            <v>0</v>
          </cell>
          <cell r="AM135">
            <v>-0.1</v>
          </cell>
          <cell r="AN135">
            <v>-0.1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V135">
            <v>0.2</v>
          </cell>
          <cell r="AW135">
            <v>-0.1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G135">
            <v>0</v>
          </cell>
          <cell r="BJ135">
            <v>0</v>
          </cell>
          <cell r="BM135">
            <v>0</v>
          </cell>
          <cell r="BP135">
            <v>-0.1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0.1</v>
          </cell>
          <cell r="BY135">
            <v>-0.3</v>
          </cell>
          <cell r="BZ135">
            <v>-0.6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V135">
            <v>0</v>
          </cell>
        </row>
        <row r="136">
          <cell r="D136">
            <v>3042</v>
          </cell>
          <cell r="G136">
            <v>11384</v>
          </cell>
          <cell r="J136">
            <v>5339</v>
          </cell>
          <cell r="M136">
            <v>8131</v>
          </cell>
          <cell r="N136">
            <v>5220</v>
          </cell>
          <cell r="O136">
            <v>11593</v>
          </cell>
          <cell r="P136">
            <v>11425</v>
          </cell>
          <cell r="Q136">
            <v>9839</v>
          </cell>
          <cell r="R136">
            <v>1498</v>
          </cell>
          <cell r="S136">
            <v>4338</v>
          </cell>
          <cell r="T136">
            <v>19467</v>
          </cell>
          <cell r="V136">
            <v>16465</v>
          </cell>
          <cell r="Y136">
            <v>0.1</v>
          </cell>
          <cell r="Z136">
            <v>0</v>
          </cell>
          <cell r="AA136">
            <v>0.1</v>
          </cell>
          <cell r="AB136">
            <v>0</v>
          </cell>
          <cell r="AC136">
            <v>0</v>
          </cell>
          <cell r="AD136">
            <v>0</v>
          </cell>
          <cell r="AE136">
            <v>0.1</v>
          </cell>
          <cell r="AF136">
            <v>0.1</v>
          </cell>
          <cell r="AG136">
            <v>-0.2</v>
          </cell>
          <cell r="AH136">
            <v>0</v>
          </cell>
          <cell r="AI136">
            <v>0</v>
          </cell>
          <cell r="AJ136">
            <v>0.1</v>
          </cell>
          <cell r="AK136">
            <v>0</v>
          </cell>
          <cell r="AL136">
            <v>0</v>
          </cell>
          <cell r="AM136">
            <v>-0.1</v>
          </cell>
          <cell r="AN136">
            <v>0</v>
          </cell>
          <cell r="AO136">
            <v>0</v>
          </cell>
          <cell r="AP136">
            <v>0</v>
          </cell>
          <cell r="AQ136">
            <v>0.1</v>
          </cell>
          <cell r="AR136">
            <v>0</v>
          </cell>
          <cell r="AV136">
            <v>-0.1</v>
          </cell>
          <cell r="AW136">
            <v>-0.1</v>
          </cell>
          <cell r="AX136">
            <v>-0.1</v>
          </cell>
          <cell r="AY136">
            <v>-0.1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-0.1</v>
          </cell>
          <cell r="BG136">
            <v>0</v>
          </cell>
          <cell r="BJ136">
            <v>-0.1</v>
          </cell>
          <cell r="BM136">
            <v>0.1</v>
          </cell>
          <cell r="BP136">
            <v>0.1</v>
          </cell>
          <cell r="BQ136">
            <v>0.1</v>
          </cell>
          <cell r="BR136">
            <v>0</v>
          </cell>
          <cell r="BS136">
            <v>0</v>
          </cell>
          <cell r="BT136">
            <v>0.1</v>
          </cell>
          <cell r="BU136">
            <v>0</v>
          </cell>
          <cell r="BV136">
            <v>0</v>
          </cell>
          <cell r="BW136">
            <v>0.1</v>
          </cell>
          <cell r="BY136">
            <v>0.3</v>
          </cell>
          <cell r="BZ136">
            <v>0.6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V136">
            <v>0</v>
          </cell>
        </row>
        <row r="137">
          <cell r="D137">
            <v>2914</v>
          </cell>
          <cell r="G137">
            <v>11581</v>
          </cell>
          <cell r="J137">
            <v>5426</v>
          </cell>
          <cell r="M137">
            <v>8378</v>
          </cell>
          <cell r="N137">
            <v>5383</v>
          </cell>
          <cell r="O137">
            <v>11893</v>
          </cell>
          <cell r="P137">
            <v>11459</v>
          </cell>
          <cell r="Q137">
            <v>10009</v>
          </cell>
          <cell r="R137">
            <v>1497</v>
          </cell>
          <cell r="S137">
            <v>4214</v>
          </cell>
          <cell r="T137">
            <v>19610</v>
          </cell>
          <cell r="V137">
            <v>15271</v>
          </cell>
          <cell r="Y137">
            <v>-0.2</v>
          </cell>
          <cell r="Z137">
            <v>0</v>
          </cell>
          <cell r="AA137">
            <v>-0.2</v>
          </cell>
          <cell r="AB137">
            <v>0</v>
          </cell>
          <cell r="AC137">
            <v>0</v>
          </cell>
          <cell r="AD137">
            <v>0</v>
          </cell>
          <cell r="AE137">
            <v>-0.1</v>
          </cell>
          <cell r="AF137">
            <v>-0.1</v>
          </cell>
          <cell r="AG137">
            <v>0</v>
          </cell>
          <cell r="AH137">
            <v>-0.1</v>
          </cell>
          <cell r="AI137">
            <v>0</v>
          </cell>
          <cell r="AJ137">
            <v>-0.3</v>
          </cell>
          <cell r="AK137">
            <v>0.1</v>
          </cell>
          <cell r="AL137">
            <v>-0.1</v>
          </cell>
          <cell r="AM137">
            <v>0</v>
          </cell>
          <cell r="AN137">
            <v>-0.2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V137">
            <v>-0.3</v>
          </cell>
          <cell r="AW137">
            <v>-0.1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G137">
            <v>0.1</v>
          </cell>
          <cell r="BJ137">
            <v>0.1</v>
          </cell>
          <cell r="BM137">
            <v>0</v>
          </cell>
          <cell r="BP137">
            <v>0</v>
          </cell>
          <cell r="BQ137">
            <v>0</v>
          </cell>
          <cell r="BR137">
            <v>0.1</v>
          </cell>
          <cell r="BS137">
            <v>0</v>
          </cell>
          <cell r="BT137">
            <v>0.1</v>
          </cell>
          <cell r="BU137">
            <v>0</v>
          </cell>
          <cell r="BV137">
            <v>0</v>
          </cell>
          <cell r="BW137">
            <v>0.1</v>
          </cell>
          <cell r="BY137">
            <v>-0.1</v>
          </cell>
          <cell r="BZ137">
            <v>-1.3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V137">
            <v>0</v>
          </cell>
        </row>
        <row r="138">
          <cell r="D138">
            <v>3083</v>
          </cell>
          <cell r="G138">
            <v>11754</v>
          </cell>
          <cell r="J138">
            <v>5328</v>
          </cell>
          <cell r="M138">
            <v>8439</v>
          </cell>
          <cell r="N138">
            <v>5389</v>
          </cell>
          <cell r="O138">
            <v>11934</v>
          </cell>
          <cell r="P138">
            <v>11504</v>
          </cell>
          <cell r="Q138">
            <v>10202</v>
          </cell>
          <cell r="R138">
            <v>1518</v>
          </cell>
          <cell r="S138">
            <v>4184</v>
          </cell>
          <cell r="T138">
            <v>19746</v>
          </cell>
          <cell r="V138">
            <v>14933</v>
          </cell>
          <cell r="Y138">
            <v>0.1</v>
          </cell>
          <cell r="Z138">
            <v>0</v>
          </cell>
          <cell r="AA138">
            <v>0.1</v>
          </cell>
          <cell r="AB138">
            <v>0.1</v>
          </cell>
          <cell r="AC138">
            <v>-0.1</v>
          </cell>
          <cell r="AD138">
            <v>0</v>
          </cell>
          <cell r="AE138">
            <v>0</v>
          </cell>
          <cell r="AF138">
            <v>0.1</v>
          </cell>
          <cell r="AG138">
            <v>0</v>
          </cell>
          <cell r="AH138">
            <v>0.1</v>
          </cell>
          <cell r="AI138">
            <v>-0.1</v>
          </cell>
          <cell r="AJ138">
            <v>0.3</v>
          </cell>
          <cell r="AK138">
            <v>-0.1</v>
          </cell>
          <cell r="AL138">
            <v>0.1</v>
          </cell>
          <cell r="AM138">
            <v>-0.1</v>
          </cell>
          <cell r="AN138">
            <v>-0.1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V138">
            <v>-0.2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0.1</v>
          </cell>
          <cell r="BG138">
            <v>0</v>
          </cell>
          <cell r="BJ138">
            <v>0.1</v>
          </cell>
          <cell r="BM138">
            <v>0</v>
          </cell>
          <cell r="BP138">
            <v>0.1</v>
          </cell>
          <cell r="BQ138">
            <v>0.1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0.1</v>
          </cell>
          <cell r="BY138">
            <v>-0.2</v>
          </cell>
          <cell r="BZ138">
            <v>-0.2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V138">
            <v>0</v>
          </cell>
        </row>
        <row r="139">
          <cell r="D139">
            <v>3154</v>
          </cell>
          <cell r="G139">
            <v>11932</v>
          </cell>
          <cell r="J139">
            <v>5287</v>
          </cell>
          <cell r="M139">
            <v>8705</v>
          </cell>
          <cell r="N139">
            <v>5478</v>
          </cell>
          <cell r="O139">
            <v>12208</v>
          </cell>
          <cell r="P139">
            <v>11477</v>
          </cell>
          <cell r="Q139">
            <v>10431</v>
          </cell>
          <cell r="R139">
            <v>1516</v>
          </cell>
          <cell r="S139">
            <v>4241</v>
          </cell>
          <cell r="T139">
            <v>19869</v>
          </cell>
          <cell r="V139">
            <v>15586</v>
          </cell>
          <cell r="Y139">
            <v>-0.2</v>
          </cell>
          <cell r="Z139">
            <v>0</v>
          </cell>
          <cell r="AA139">
            <v>-0.2</v>
          </cell>
          <cell r="AB139">
            <v>0</v>
          </cell>
          <cell r="AC139">
            <v>0</v>
          </cell>
          <cell r="AD139">
            <v>0</v>
          </cell>
          <cell r="AE139">
            <v>0.1</v>
          </cell>
          <cell r="AF139">
            <v>0.1</v>
          </cell>
          <cell r="AG139">
            <v>-0.1</v>
          </cell>
          <cell r="AH139">
            <v>0.1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0.1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V139">
            <v>-0.2</v>
          </cell>
          <cell r="AW139">
            <v>0</v>
          </cell>
          <cell r="AX139">
            <v>0.1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0.1</v>
          </cell>
          <cell r="BG139">
            <v>0</v>
          </cell>
          <cell r="BJ139">
            <v>0.1</v>
          </cell>
          <cell r="BM139">
            <v>-0.1</v>
          </cell>
          <cell r="BP139">
            <v>0.1</v>
          </cell>
          <cell r="BQ139">
            <v>0</v>
          </cell>
          <cell r="BR139">
            <v>0.2</v>
          </cell>
          <cell r="BS139">
            <v>0</v>
          </cell>
          <cell r="BT139">
            <v>0.1</v>
          </cell>
          <cell r="BU139">
            <v>0</v>
          </cell>
          <cell r="BV139">
            <v>0</v>
          </cell>
          <cell r="BW139">
            <v>0.1</v>
          </cell>
          <cell r="BY139">
            <v>0.1</v>
          </cell>
          <cell r="BZ139">
            <v>0.5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V139">
            <v>0</v>
          </cell>
        </row>
        <row r="140">
          <cell r="D140">
            <v>3284</v>
          </cell>
          <cell r="G140">
            <v>12112</v>
          </cell>
          <cell r="J140">
            <v>5051</v>
          </cell>
          <cell r="M140">
            <v>8432</v>
          </cell>
          <cell r="N140">
            <v>5297</v>
          </cell>
          <cell r="O140">
            <v>12191</v>
          </cell>
          <cell r="P140">
            <v>11522</v>
          </cell>
          <cell r="Q140">
            <v>10051</v>
          </cell>
          <cell r="R140">
            <v>1540</v>
          </cell>
          <cell r="S140">
            <v>4242</v>
          </cell>
          <cell r="T140">
            <v>20008</v>
          </cell>
          <cell r="V140">
            <v>16077</v>
          </cell>
          <cell r="Y140">
            <v>-0.2</v>
          </cell>
          <cell r="Z140">
            <v>0</v>
          </cell>
          <cell r="AA140">
            <v>-0.2</v>
          </cell>
          <cell r="AB140">
            <v>0</v>
          </cell>
          <cell r="AC140">
            <v>0</v>
          </cell>
          <cell r="AD140">
            <v>0.1</v>
          </cell>
          <cell r="AE140">
            <v>0</v>
          </cell>
          <cell r="AF140">
            <v>0.1</v>
          </cell>
          <cell r="AG140">
            <v>0.1</v>
          </cell>
          <cell r="AH140">
            <v>0.2</v>
          </cell>
          <cell r="AI140">
            <v>0</v>
          </cell>
          <cell r="AJ140">
            <v>-0.1</v>
          </cell>
          <cell r="AK140">
            <v>0</v>
          </cell>
          <cell r="AL140">
            <v>0</v>
          </cell>
          <cell r="AM140">
            <v>0</v>
          </cell>
          <cell r="AN140">
            <v>-0.1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G140">
            <v>0</v>
          </cell>
          <cell r="BJ140">
            <v>0.1</v>
          </cell>
          <cell r="BM140">
            <v>0</v>
          </cell>
          <cell r="BP140">
            <v>0</v>
          </cell>
          <cell r="BQ140">
            <v>0</v>
          </cell>
          <cell r="BR140">
            <v>0.1</v>
          </cell>
          <cell r="BS140">
            <v>0</v>
          </cell>
          <cell r="BT140">
            <v>-0.1</v>
          </cell>
          <cell r="BU140">
            <v>0</v>
          </cell>
          <cell r="BV140">
            <v>0</v>
          </cell>
          <cell r="BW140">
            <v>0.1</v>
          </cell>
          <cell r="BY140">
            <v>0</v>
          </cell>
          <cell r="BZ140">
            <v>0.1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V140">
            <v>0</v>
          </cell>
        </row>
        <row r="141">
          <cell r="D141">
            <v>3086</v>
          </cell>
          <cell r="G141">
            <v>12130</v>
          </cell>
          <cell r="J141">
            <v>5306</v>
          </cell>
          <cell r="M141">
            <v>8786</v>
          </cell>
          <cell r="N141">
            <v>5565</v>
          </cell>
          <cell r="O141">
            <v>12327</v>
          </cell>
          <cell r="P141">
            <v>11651</v>
          </cell>
          <cell r="Q141">
            <v>10105</v>
          </cell>
          <cell r="R141">
            <v>1527</v>
          </cell>
          <cell r="S141">
            <v>4121</v>
          </cell>
          <cell r="T141">
            <v>20158</v>
          </cell>
          <cell r="V141">
            <v>15138</v>
          </cell>
          <cell r="Y141">
            <v>0.4</v>
          </cell>
          <cell r="Z141">
            <v>0</v>
          </cell>
          <cell r="AA141">
            <v>0.4</v>
          </cell>
          <cell r="AB141">
            <v>0</v>
          </cell>
          <cell r="AC141">
            <v>0</v>
          </cell>
          <cell r="AD141">
            <v>-0.1</v>
          </cell>
          <cell r="AE141">
            <v>0</v>
          </cell>
          <cell r="AF141">
            <v>0</v>
          </cell>
          <cell r="AG141">
            <v>-0.1</v>
          </cell>
          <cell r="AH141">
            <v>-0.1</v>
          </cell>
          <cell r="AI141">
            <v>0.1</v>
          </cell>
          <cell r="AJ141">
            <v>-0.2</v>
          </cell>
          <cell r="AK141">
            <v>0</v>
          </cell>
          <cell r="AL141">
            <v>-0.1</v>
          </cell>
          <cell r="AM141">
            <v>0</v>
          </cell>
          <cell r="AN141">
            <v>-0.1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V141">
            <v>0.1</v>
          </cell>
          <cell r="AW141">
            <v>0.1</v>
          </cell>
          <cell r="AX141">
            <v>0</v>
          </cell>
          <cell r="AY141">
            <v>0</v>
          </cell>
          <cell r="AZ141">
            <v>0.1</v>
          </cell>
          <cell r="BA141">
            <v>0</v>
          </cell>
          <cell r="BB141">
            <v>0</v>
          </cell>
          <cell r="BC141">
            <v>-0.1</v>
          </cell>
          <cell r="BD141">
            <v>0</v>
          </cell>
          <cell r="BG141">
            <v>0</v>
          </cell>
          <cell r="BJ141">
            <v>0</v>
          </cell>
          <cell r="BM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0.1</v>
          </cell>
          <cell r="BT141">
            <v>0</v>
          </cell>
          <cell r="BU141">
            <v>0</v>
          </cell>
          <cell r="BV141">
            <v>0</v>
          </cell>
          <cell r="BW141">
            <v>0.1</v>
          </cell>
          <cell r="BY141">
            <v>0</v>
          </cell>
          <cell r="BZ141">
            <v>0.8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V141">
            <v>0</v>
          </cell>
        </row>
        <row r="142">
          <cell r="D142">
            <v>3264</v>
          </cell>
          <cell r="G142">
            <v>12456</v>
          </cell>
          <cell r="J142">
            <v>5361</v>
          </cell>
          <cell r="M142">
            <v>8596</v>
          </cell>
          <cell r="N142">
            <v>5552</v>
          </cell>
          <cell r="O142">
            <v>12391</v>
          </cell>
          <cell r="P142">
            <v>11863</v>
          </cell>
          <cell r="Q142">
            <v>10155</v>
          </cell>
          <cell r="R142">
            <v>1565</v>
          </cell>
          <cell r="S142">
            <v>4201</v>
          </cell>
          <cell r="T142">
            <v>20318</v>
          </cell>
          <cell r="V142">
            <v>15337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V142">
            <v>0</v>
          </cell>
          <cell r="AW142">
            <v>-0.1</v>
          </cell>
          <cell r="AX142">
            <v>0</v>
          </cell>
          <cell r="AY142">
            <v>0</v>
          </cell>
          <cell r="AZ142">
            <v>-0.1</v>
          </cell>
          <cell r="BA142">
            <v>0</v>
          </cell>
          <cell r="BB142">
            <v>0</v>
          </cell>
          <cell r="BC142">
            <v>0</v>
          </cell>
          <cell r="BD142">
            <v>-0.1</v>
          </cell>
          <cell r="BG142">
            <v>0</v>
          </cell>
          <cell r="BJ142">
            <v>0.2</v>
          </cell>
          <cell r="BM142">
            <v>0.1</v>
          </cell>
          <cell r="BP142">
            <v>0</v>
          </cell>
          <cell r="BQ142">
            <v>0</v>
          </cell>
          <cell r="BR142">
            <v>0</v>
          </cell>
          <cell r="BS142">
            <v>0.1</v>
          </cell>
          <cell r="BT142">
            <v>0</v>
          </cell>
          <cell r="BU142">
            <v>0</v>
          </cell>
          <cell r="BV142">
            <v>0</v>
          </cell>
          <cell r="BW142">
            <v>0.1</v>
          </cell>
          <cell r="BY142">
            <v>0.1</v>
          </cell>
          <cell r="BZ142">
            <v>0.7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V142">
            <v>0</v>
          </cell>
        </row>
        <row r="143">
          <cell r="D143">
            <v>3429</v>
          </cell>
          <cell r="G143">
            <v>12382</v>
          </cell>
          <cell r="J143">
            <v>5635</v>
          </cell>
          <cell r="M143">
            <v>8545</v>
          </cell>
          <cell r="N143">
            <v>5697</v>
          </cell>
          <cell r="O143">
            <v>12366</v>
          </cell>
          <cell r="P143">
            <v>12252</v>
          </cell>
          <cell r="Q143">
            <v>10161</v>
          </cell>
          <cell r="R143">
            <v>1539</v>
          </cell>
          <cell r="S143">
            <v>4282</v>
          </cell>
          <cell r="T143">
            <v>20477</v>
          </cell>
          <cell r="V143">
            <v>15914</v>
          </cell>
          <cell r="Y143">
            <v>0</v>
          </cell>
          <cell r="Z143">
            <v>0</v>
          </cell>
          <cell r="AA143">
            <v>-0.1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0.1</v>
          </cell>
          <cell r="AH143">
            <v>0</v>
          </cell>
          <cell r="AI143">
            <v>-0.1</v>
          </cell>
          <cell r="AJ143">
            <v>0.1</v>
          </cell>
          <cell r="AK143">
            <v>-0.1</v>
          </cell>
          <cell r="AL143">
            <v>0.1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0.1</v>
          </cell>
          <cell r="AV143">
            <v>0.1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-0.1</v>
          </cell>
          <cell r="BG143">
            <v>0.1</v>
          </cell>
          <cell r="BJ143">
            <v>0</v>
          </cell>
          <cell r="BM143">
            <v>0.1</v>
          </cell>
          <cell r="BP143">
            <v>-0.1</v>
          </cell>
          <cell r="BQ143">
            <v>0</v>
          </cell>
          <cell r="BR143">
            <v>0</v>
          </cell>
          <cell r="BS143">
            <v>0.2</v>
          </cell>
          <cell r="BT143">
            <v>0</v>
          </cell>
          <cell r="BU143">
            <v>0</v>
          </cell>
          <cell r="BV143">
            <v>0</v>
          </cell>
          <cell r="BW143">
            <v>0.1</v>
          </cell>
          <cell r="BY143">
            <v>0.1</v>
          </cell>
          <cell r="BZ143">
            <v>1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V143">
            <v>0</v>
          </cell>
        </row>
        <row r="144">
          <cell r="D144">
            <v>3606</v>
          </cell>
          <cell r="G144">
            <v>12468</v>
          </cell>
          <cell r="J144">
            <v>5613</v>
          </cell>
          <cell r="M144">
            <v>8183</v>
          </cell>
          <cell r="N144">
            <v>5577</v>
          </cell>
          <cell r="O144">
            <v>12377</v>
          </cell>
          <cell r="P144">
            <v>12464</v>
          </cell>
          <cell r="Q144">
            <v>10137</v>
          </cell>
          <cell r="R144">
            <v>1557</v>
          </cell>
          <cell r="S144">
            <v>4351</v>
          </cell>
          <cell r="T144">
            <v>20642</v>
          </cell>
          <cell r="V144">
            <v>16575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0.1</v>
          </cell>
          <cell r="AH144">
            <v>0.1</v>
          </cell>
          <cell r="AI144">
            <v>0.1</v>
          </cell>
          <cell r="AJ144">
            <v>0</v>
          </cell>
          <cell r="AK144">
            <v>0.1</v>
          </cell>
          <cell r="AL144">
            <v>0</v>
          </cell>
          <cell r="AM144">
            <v>0.1</v>
          </cell>
          <cell r="AN144">
            <v>0.3</v>
          </cell>
          <cell r="AO144">
            <v>0</v>
          </cell>
          <cell r="AP144">
            <v>0</v>
          </cell>
          <cell r="AQ144">
            <v>-0.1</v>
          </cell>
          <cell r="AR144">
            <v>-0.1</v>
          </cell>
          <cell r="AV144">
            <v>0.2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0.1</v>
          </cell>
          <cell r="BD144">
            <v>0.2</v>
          </cell>
          <cell r="BG144">
            <v>0.1</v>
          </cell>
          <cell r="BJ144">
            <v>0.1</v>
          </cell>
          <cell r="BM144">
            <v>0.1</v>
          </cell>
          <cell r="BP144">
            <v>0</v>
          </cell>
          <cell r="BQ144">
            <v>0</v>
          </cell>
          <cell r="BR144">
            <v>0.1</v>
          </cell>
          <cell r="BS144">
            <v>0.1</v>
          </cell>
          <cell r="BT144">
            <v>0.1</v>
          </cell>
          <cell r="BU144">
            <v>0</v>
          </cell>
          <cell r="BV144">
            <v>0</v>
          </cell>
          <cell r="BW144">
            <v>0.1</v>
          </cell>
          <cell r="BY144">
            <v>0</v>
          </cell>
          <cell r="BZ144">
            <v>2.1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V144">
            <v>0</v>
          </cell>
        </row>
        <row r="145">
          <cell r="D145">
            <v>3482</v>
          </cell>
          <cell r="G145">
            <v>12720</v>
          </cell>
          <cell r="J145">
            <v>5852</v>
          </cell>
          <cell r="M145">
            <v>8357</v>
          </cell>
          <cell r="N145">
            <v>5761</v>
          </cell>
          <cell r="O145">
            <v>12735</v>
          </cell>
          <cell r="P145">
            <v>12585</v>
          </cell>
          <cell r="Q145">
            <v>10332</v>
          </cell>
          <cell r="R145">
            <v>1551</v>
          </cell>
          <cell r="S145">
            <v>4233</v>
          </cell>
          <cell r="T145">
            <v>20816</v>
          </cell>
          <cell r="V145">
            <v>15636</v>
          </cell>
          <cell r="Y145">
            <v>0.5</v>
          </cell>
          <cell r="Z145">
            <v>0</v>
          </cell>
          <cell r="AA145">
            <v>0.5</v>
          </cell>
          <cell r="AB145">
            <v>0</v>
          </cell>
          <cell r="AC145">
            <v>-0.1</v>
          </cell>
          <cell r="AD145">
            <v>0</v>
          </cell>
          <cell r="AE145">
            <v>0</v>
          </cell>
          <cell r="AF145">
            <v>0</v>
          </cell>
          <cell r="AG145">
            <v>-0.1</v>
          </cell>
          <cell r="AH145">
            <v>-0.1</v>
          </cell>
          <cell r="AI145">
            <v>-0.1</v>
          </cell>
          <cell r="AJ145">
            <v>0.1</v>
          </cell>
          <cell r="AK145">
            <v>0.1</v>
          </cell>
          <cell r="AL145">
            <v>0</v>
          </cell>
          <cell r="AM145">
            <v>0</v>
          </cell>
          <cell r="AN145">
            <v>0.1</v>
          </cell>
          <cell r="AO145">
            <v>0</v>
          </cell>
          <cell r="AP145">
            <v>0</v>
          </cell>
          <cell r="AQ145">
            <v>0.1</v>
          </cell>
          <cell r="AR145">
            <v>0.1</v>
          </cell>
          <cell r="AV145">
            <v>0.2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G145">
            <v>0.1</v>
          </cell>
          <cell r="BJ145">
            <v>0.1</v>
          </cell>
          <cell r="BM145">
            <v>0</v>
          </cell>
          <cell r="BP145">
            <v>-0.1</v>
          </cell>
          <cell r="BQ145">
            <v>0</v>
          </cell>
          <cell r="BR145">
            <v>0.1</v>
          </cell>
          <cell r="BS145">
            <v>0.1</v>
          </cell>
          <cell r="BT145">
            <v>0</v>
          </cell>
          <cell r="BU145">
            <v>0</v>
          </cell>
          <cell r="BV145">
            <v>0</v>
          </cell>
          <cell r="BW145">
            <v>0.1</v>
          </cell>
          <cell r="BY145">
            <v>0.1</v>
          </cell>
          <cell r="BZ145">
            <v>0.7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V145">
            <v>0</v>
          </cell>
        </row>
        <row r="146">
          <cell r="D146">
            <v>3766</v>
          </cell>
          <cell r="G146">
            <v>13060</v>
          </cell>
          <cell r="J146">
            <v>5752</v>
          </cell>
          <cell r="M146">
            <v>8215</v>
          </cell>
          <cell r="N146">
            <v>5659</v>
          </cell>
          <cell r="O146">
            <v>12839</v>
          </cell>
          <cell r="P146">
            <v>12613</v>
          </cell>
          <cell r="Q146">
            <v>10948</v>
          </cell>
          <cell r="R146">
            <v>1582</v>
          </cell>
          <cell r="S146">
            <v>4254</v>
          </cell>
          <cell r="T146">
            <v>20999</v>
          </cell>
          <cell r="V146">
            <v>15828</v>
          </cell>
          <cell r="Y146">
            <v>-0.6</v>
          </cell>
          <cell r="Z146">
            <v>0</v>
          </cell>
          <cell r="AA146">
            <v>-0.5</v>
          </cell>
          <cell r="AB146">
            <v>0</v>
          </cell>
          <cell r="AC146">
            <v>0.1</v>
          </cell>
          <cell r="AD146">
            <v>0</v>
          </cell>
          <cell r="AE146">
            <v>0</v>
          </cell>
          <cell r="AF146">
            <v>0.1</v>
          </cell>
          <cell r="AG146">
            <v>0.1</v>
          </cell>
          <cell r="AH146">
            <v>0.1</v>
          </cell>
          <cell r="AI146">
            <v>0.1</v>
          </cell>
          <cell r="AJ146">
            <v>-0.1</v>
          </cell>
          <cell r="AK146">
            <v>0</v>
          </cell>
          <cell r="AL146">
            <v>0</v>
          </cell>
          <cell r="AM146">
            <v>0.1</v>
          </cell>
          <cell r="AN146">
            <v>0.1</v>
          </cell>
          <cell r="AO146">
            <v>0</v>
          </cell>
          <cell r="AP146">
            <v>0</v>
          </cell>
          <cell r="AQ146">
            <v>0.1</v>
          </cell>
          <cell r="AR146">
            <v>0.1</v>
          </cell>
          <cell r="AV146">
            <v>0.1</v>
          </cell>
          <cell r="AW146">
            <v>0</v>
          </cell>
          <cell r="AX146">
            <v>0.1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0.1</v>
          </cell>
          <cell r="BG146">
            <v>0.1</v>
          </cell>
          <cell r="BJ146">
            <v>0.2</v>
          </cell>
          <cell r="BM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0.1</v>
          </cell>
          <cell r="BU146">
            <v>0</v>
          </cell>
          <cell r="BV146">
            <v>0</v>
          </cell>
          <cell r="BW146">
            <v>0.1</v>
          </cell>
          <cell r="BY146">
            <v>0</v>
          </cell>
          <cell r="BZ146">
            <v>0.5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V146">
            <v>0</v>
          </cell>
        </row>
        <row r="147">
          <cell r="D147">
            <v>3838</v>
          </cell>
          <cell r="G147">
            <v>13755</v>
          </cell>
          <cell r="J147">
            <v>5772</v>
          </cell>
          <cell r="M147">
            <v>8415</v>
          </cell>
          <cell r="N147">
            <v>5719</v>
          </cell>
          <cell r="O147">
            <v>12900</v>
          </cell>
          <cell r="P147">
            <v>12552</v>
          </cell>
          <cell r="Q147">
            <v>11524</v>
          </cell>
          <cell r="R147">
            <v>1556</v>
          </cell>
          <cell r="S147">
            <v>4293</v>
          </cell>
          <cell r="T147">
            <v>21177</v>
          </cell>
          <cell r="V147">
            <v>16268</v>
          </cell>
          <cell r="Y147">
            <v>0.1</v>
          </cell>
          <cell r="Z147">
            <v>0</v>
          </cell>
          <cell r="AA147">
            <v>0.1</v>
          </cell>
          <cell r="AB147">
            <v>0</v>
          </cell>
          <cell r="AC147">
            <v>-0.1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-0.1</v>
          </cell>
          <cell r="AO147">
            <v>0</v>
          </cell>
          <cell r="AP147">
            <v>0</v>
          </cell>
          <cell r="AQ147">
            <v>0</v>
          </cell>
          <cell r="AR147">
            <v>-0.1</v>
          </cell>
          <cell r="AV147">
            <v>0</v>
          </cell>
          <cell r="AW147">
            <v>0.1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0.1</v>
          </cell>
          <cell r="BG147">
            <v>0</v>
          </cell>
          <cell r="BJ147">
            <v>0.3</v>
          </cell>
          <cell r="BM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0.1</v>
          </cell>
          <cell r="BU147">
            <v>0</v>
          </cell>
          <cell r="BV147">
            <v>0</v>
          </cell>
          <cell r="BW147">
            <v>0.1</v>
          </cell>
          <cell r="BY147">
            <v>0.1</v>
          </cell>
          <cell r="BZ147">
            <v>0.1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V147">
            <v>0</v>
          </cell>
        </row>
        <row r="148">
          <cell r="D148">
            <v>3981</v>
          </cell>
          <cell r="G148">
            <v>14151</v>
          </cell>
          <cell r="J148">
            <v>5588</v>
          </cell>
          <cell r="M148">
            <v>8331</v>
          </cell>
          <cell r="N148">
            <v>5592</v>
          </cell>
          <cell r="O148">
            <v>12712</v>
          </cell>
          <cell r="P148">
            <v>12581</v>
          </cell>
          <cell r="Q148">
            <v>10523</v>
          </cell>
          <cell r="R148">
            <v>1605</v>
          </cell>
          <cell r="S148">
            <v>4380</v>
          </cell>
          <cell r="T148">
            <v>21365</v>
          </cell>
          <cell r="V148">
            <v>17255</v>
          </cell>
          <cell r="Y148">
            <v>0.3</v>
          </cell>
          <cell r="Z148">
            <v>0</v>
          </cell>
          <cell r="AA148">
            <v>0.3</v>
          </cell>
          <cell r="AB148">
            <v>0</v>
          </cell>
          <cell r="AC148">
            <v>-0.1</v>
          </cell>
          <cell r="AD148">
            <v>0</v>
          </cell>
          <cell r="AE148">
            <v>0</v>
          </cell>
          <cell r="AF148">
            <v>-0.1</v>
          </cell>
          <cell r="AG148">
            <v>0</v>
          </cell>
          <cell r="AH148">
            <v>-0.1</v>
          </cell>
          <cell r="AI148">
            <v>0</v>
          </cell>
          <cell r="AJ148">
            <v>0.1</v>
          </cell>
          <cell r="AK148">
            <v>0.1</v>
          </cell>
          <cell r="AL148">
            <v>0.1</v>
          </cell>
          <cell r="AM148">
            <v>0.1</v>
          </cell>
          <cell r="AN148">
            <v>0.3</v>
          </cell>
          <cell r="AO148">
            <v>0.1</v>
          </cell>
          <cell r="AP148">
            <v>0</v>
          </cell>
          <cell r="AQ148">
            <v>0</v>
          </cell>
          <cell r="AR148">
            <v>0.1</v>
          </cell>
          <cell r="AV148">
            <v>-0.1</v>
          </cell>
          <cell r="AW148">
            <v>0.1</v>
          </cell>
          <cell r="AX148">
            <v>0.1</v>
          </cell>
          <cell r="AY148">
            <v>0.1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0.1</v>
          </cell>
          <cell r="BG148">
            <v>0</v>
          </cell>
          <cell r="BJ148">
            <v>0.2</v>
          </cell>
          <cell r="BM148">
            <v>0</v>
          </cell>
          <cell r="BP148">
            <v>0.1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0.1</v>
          </cell>
          <cell r="BY148">
            <v>0.2</v>
          </cell>
          <cell r="BZ148">
            <v>1.8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V148">
            <v>0</v>
          </cell>
        </row>
        <row r="149">
          <cell r="D149">
            <v>3774</v>
          </cell>
          <cell r="G149">
            <v>14228</v>
          </cell>
          <cell r="J149">
            <v>6056</v>
          </cell>
          <cell r="M149">
            <v>9278</v>
          </cell>
          <cell r="N149">
            <v>6149</v>
          </cell>
          <cell r="O149">
            <v>13271</v>
          </cell>
          <cell r="P149">
            <v>12606</v>
          </cell>
          <cell r="Q149">
            <v>10282</v>
          </cell>
          <cell r="R149">
            <v>1605</v>
          </cell>
          <cell r="S149">
            <v>4256</v>
          </cell>
          <cell r="T149">
            <v>21571</v>
          </cell>
          <cell r="V149">
            <v>16478</v>
          </cell>
          <cell r="Y149">
            <v>0.1</v>
          </cell>
          <cell r="Z149">
            <v>0</v>
          </cell>
          <cell r="AA149">
            <v>0</v>
          </cell>
          <cell r="AB149">
            <v>0</v>
          </cell>
          <cell r="AC149">
            <v>0.2</v>
          </cell>
          <cell r="AD149">
            <v>0</v>
          </cell>
          <cell r="AE149">
            <v>0</v>
          </cell>
          <cell r="AF149">
            <v>0.2</v>
          </cell>
          <cell r="AG149">
            <v>0.1</v>
          </cell>
          <cell r="AH149">
            <v>0.3</v>
          </cell>
          <cell r="AI149">
            <v>0</v>
          </cell>
          <cell r="AJ149">
            <v>0</v>
          </cell>
          <cell r="AK149">
            <v>0</v>
          </cell>
          <cell r="AL149">
            <v>0.1</v>
          </cell>
          <cell r="AM149">
            <v>0.1</v>
          </cell>
          <cell r="AN149">
            <v>0.1</v>
          </cell>
          <cell r="AO149">
            <v>-0.1</v>
          </cell>
          <cell r="AP149">
            <v>0</v>
          </cell>
          <cell r="AQ149">
            <v>0</v>
          </cell>
          <cell r="AR149">
            <v>0</v>
          </cell>
          <cell r="AV149">
            <v>0.2</v>
          </cell>
          <cell r="AW149">
            <v>0.1</v>
          </cell>
          <cell r="AX149">
            <v>0</v>
          </cell>
          <cell r="AY149">
            <v>0.1</v>
          </cell>
          <cell r="AZ149">
            <v>0</v>
          </cell>
          <cell r="BA149">
            <v>0</v>
          </cell>
          <cell r="BB149">
            <v>-0.1</v>
          </cell>
          <cell r="BC149">
            <v>0</v>
          </cell>
          <cell r="BD149">
            <v>0</v>
          </cell>
          <cell r="BG149">
            <v>0</v>
          </cell>
          <cell r="BJ149">
            <v>0</v>
          </cell>
          <cell r="BM149">
            <v>0.1</v>
          </cell>
          <cell r="BP149">
            <v>0.3</v>
          </cell>
          <cell r="BQ149">
            <v>0.2</v>
          </cell>
          <cell r="BR149">
            <v>0.1</v>
          </cell>
          <cell r="BS149">
            <v>0</v>
          </cell>
          <cell r="BT149">
            <v>-0.1</v>
          </cell>
          <cell r="BU149">
            <v>0</v>
          </cell>
          <cell r="BV149">
            <v>0</v>
          </cell>
          <cell r="BW149">
            <v>0.1</v>
          </cell>
          <cell r="BY149">
            <v>0.2</v>
          </cell>
          <cell r="BZ149">
            <v>1.7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V149">
            <v>0</v>
          </cell>
        </row>
        <row r="150">
          <cell r="D150">
            <v>4008</v>
          </cell>
          <cell r="G150">
            <v>14203</v>
          </cell>
          <cell r="J150">
            <v>6059</v>
          </cell>
          <cell r="M150">
            <v>9579</v>
          </cell>
          <cell r="N150">
            <v>6270</v>
          </cell>
          <cell r="O150">
            <v>13531</v>
          </cell>
          <cell r="P150">
            <v>12628</v>
          </cell>
          <cell r="Q150">
            <v>10879</v>
          </cell>
          <cell r="R150">
            <v>1610</v>
          </cell>
          <cell r="S150">
            <v>4343</v>
          </cell>
          <cell r="T150">
            <v>21795</v>
          </cell>
          <cell r="V150">
            <v>16940</v>
          </cell>
          <cell r="Y150">
            <v>-0.2</v>
          </cell>
          <cell r="Z150">
            <v>0</v>
          </cell>
          <cell r="AA150">
            <v>-0.2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-0.1</v>
          </cell>
          <cell r="AH150">
            <v>0</v>
          </cell>
          <cell r="AI150">
            <v>0.1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0.1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V150">
            <v>0.3</v>
          </cell>
          <cell r="AW150">
            <v>0.1</v>
          </cell>
          <cell r="AX150">
            <v>0</v>
          </cell>
          <cell r="AY150">
            <v>0.1</v>
          </cell>
          <cell r="AZ150">
            <v>0.1</v>
          </cell>
          <cell r="BA150">
            <v>0</v>
          </cell>
          <cell r="BB150">
            <v>0</v>
          </cell>
          <cell r="BC150">
            <v>0</v>
          </cell>
          <cell r="BD150">
            <v>0.1</v>
          </cell>
          <cell r="BG150">
            <v>0</v>
          </cell>
          <cell r="BJ150">
            <v>0</v>
          </cell>
          <cell r="BM150">
            <v>0.1</v>
          </cell>
          <cell r="BP150">
            <v>0.2</v>
          </cell>
          <cell r="BQ150">
            <v>0.1</v>
          </cell>
          <cell r="BR150">
            <v>0.1</v>
          </cell>
          <cell r="BS150">
            <v>0</v>
          </cell>
          <cell r="BT150">
            <v>0.1</v>
          </cell>
          <cell r="BU150">
            <v>0</v>
          </cell>
          <cell r="BV150">
            <v>0</v>
          </cell>
          <cell r="BW150">
            <v>0.1</v>
          </cell>
          <cell r="BY150">
            <v>0.1</v>
          </cell>
          <cell r="BZ150">
            <v>1.2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V150">
            <v>0</v>
          </cell>
        </row>
        <row r="151">
          <cell r="B151">
            <v>1949</v>
          </cell>
          <cell r="C151">
            <v>2359</v>
          </cell>
          <cell r="D151">
            <v>4262</v>
          </cell>
          <cell r="E151">
            <v>7328</v>
          </cell>
          <cell r="G151">
            <v>14004</v>
          </cell>
          <cell r="J151">
            <v>6371</v>
          </cell>
          <cell r="L151">
            <v>10848</v>
          </cell>
          <cell r="M151">
            <v>10421</v>
          </cell>
          <cell r="N151">
            <v>6737</v>
          </cell>
          <cell r="O151">
            <v>14031</v>
          </cell>
          <cell r="P151">
            <v>12622</v>
          </cell>
          <cell r="Q151">
            <v>11911</v>
          </cell>
          <cell r="R151">
            <v>1649</v>
          </cell>
          <cell r="S151">
            <v>4471</v>
          </cell>
          <cell r="T151">
            <v>22060</v>
          </cell>
          <cell r="V151">
            <v>18198</v>
          </cell>
          <cell r="Y151">
            <v>-0.3</v>
          </cell>
          <cell r="Z151">
            <v>0</v>
          </cell>
          <cell r="AA151">
            <v>-0.3</v>
          </cell>
          <cell r="AB151">
            <v>0</v>
          </cell>
          <cell r="AC151">
            <v>0.1</v>
          </cell>
          <cell r="AD151">
            <v>0</v>
          </cell>
          <cell r="AE151">
            <v>-0.1</v>
          </cell>
          <cell r="AF151">
            <v>0.1</v>
          </cell>
          <cell r="AG151">
            <v>0.1</v>
          </cell>
          <cell r="AH151">
            <v>0.2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0.1</v>
          </cell>
          <cell r="AN151">
            <v>0.1</v>
          </cell>
          <cell r="AO151">
            <v>0</v>
          </cell>
          <cell r="AP151">
            <v>0</v>
          </cell>
          <cell r="AQ151">
            <v>0</v>
          </cell>
          <cell r="AR151">
            <v>0.1</v>
          </cell>
          <cell r="AV151">
            <v>0</v>
          </cell>
          <cell r="AW151">
            <v>0.1</v>
          </cell>
          <cell r="AX151">
            <v>0</v>
          </cell>
          <cell r="AY151">
            <v>0.1</v>
          </cell>
          <cell r="AZ151">
            <v>0</v>
          </cell>
          <cell r="BA151">
            <v>0</v>
          </cell>
          <cell r="BB151">
            <v>0</v>
          </cell>
          <cell r="BC151">
            <v>0.1</v>
          </cell>
          <cell r="BD151">
            <v>0.1</v>
          </cell>
          <cell r="BG151">
            <v>0.1</v>
          </cell>
          <cell r="BJ151">
            <v>-0.1</v>
          </cell>
          <cell r="BM151">
            <v>0.1</v>
          </cell>
          <cell r="BP151">
            <v>0.3</v>
          </cell>
          <cell r="BQ151">
            <v>0.2</v>
          </cell>
          <cell r="BR151">
            <v>0.3</v>
          </cell>
          <cell r="BS151">
            <v>0</v>
          </cell>
          <cell r="BT151">
            <v>0.2</v>
          </cell>
          <cell r="BU151">
            <v>0</v>
          </cell>
          <cell r="BV151">
            <v>0</v>
          </cell>
          <cell r="BW151">
            <v>0.1</v>
          </cell>
          <cell r="BY151">
            <v>0.5</v>
          </cell>
          <cell r="BZ151">
            <v>0.8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V151">
            <v>0</v>
          </cell>
        </row>
        <row r="152">
          <cell r="B152">
            <v>2015</v>
          </cell>
          <cell r="C152">
            <v>2484</v>
          </cell>
          <cell r="D152">
            <v>4403</v>
          </cell>
          <cell r="E152">
            <v>7366</v>
          </cell>
          <cell r="G152">
            <v>13818</v>
          </cell>
          <cell r="J152">
            <v>6062</v>
          </cell>
          <cell r="L152">
            <v>10270</v>
          </cell>
          <cell r="M152">
            <v>10150</v>
          </cell>
          <cell r="N152">
            <v>6495</v>
          </cell>
          <cell r="O152">
            <v>13345</v>
          </cell>
          <cell r="P152">
            <v>12640</v>
          </cell>
          <cell r="Q152">
            <v>10944</v>
          </cell>
          <cell r="R152">
            <v>1696</v>
          </cell>
          <cell r="S152">
            <v>4622</v>
          </cell>
          <cell r="T152">
            <v>22262</v>
          </cell>
          <cell r="V152">
            <v>18793</v>
          </cell>
          <cell r="Y152">
            <v>-0.2</v>
          </cell>
          <cell r="Z152">
            <v>0</v>
          </cell>
          <cell r="AA152">
            <v>-0.2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-0.1</v>
          </cell>
          <cell r="AK152">
            <v>0</v>
          </cell>
          <cell r="AL152">
            <v>0</v>
          </cell>
          <cell r="AM152">
            <v>0</v>
          </cell>
          <cell r="AN152">
            <v>-0.1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0.2</v>
          </cell>
          <cell r="AU152">
            <v>0.1</v>
          </cell>
          <cell r="AV152">
            <v>0.1</v>
          </cell>
          <cell r="AW152">
            <v>0.1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0.1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-0.1</v>
          </cell>
          <cell r="BJ152">
            <v>-0.1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-0.1</v>
          </cell>
          <cell r="BP152">
            <v>0.1</v>
          </cell>
          <cell r="BQ152">
            <v>0</v>
          </cell>
          <cell r="BR152">
            <v>-0.2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0.1</v>
          </cell>
          <cell r="BY152">
            <v>-0.1</v>
          </cell>
          <cell r="BZ152">
            <v>0.9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V152">
            <v>0</v>
          </cell>
        </row>
        <row r="153">
          <cell r="B153">
            <v>2010</v>
          </cell>
          <cell r="C153">
            <v>2241</v>
          </cell>
          <cell r="D153">
            <v>4248</v>
          </cell>
          <cell r="E153">
            <v>7354</v>
          </cell>
          <cell r="G153">
            <v>13682</v>
          </cell>
          <cell r="J153">
            <v>6497</v>
          </cell>
          <cell r="L153">
            <v>10922</v>
          </cell>
          <cell r="M153">
            <v>10986</v>
          </cell>
          <cell r="N153">
            <v>6986</v>
          </cell>
          <cell r="O153">
            <v>13582</v>
          </cell>
          <cell r="P153">
            <v>12681</v>
          </cell>
          <cell r="Q153">
            <v>10965</v>
          </cell>
          <cell r="R153">
            <v>1698</v>
          </cell>
          <cell r="S153">
            <v>4602</v>
          </cell>
          <cell r="T153">
            <v>22408</v>
          </cell>
          <cell r="V153">
            <v>17720</v>
          </cell>
          <cell r="Y153">
            <v>-0.2</v>
          </cell>
          <cell r="Z153">
            <v>0</v>
          </cell>
          <cell r="AA153">
            <v>-0.2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-0.1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-0.1</v>
          </cell>
          <cell r="AO153">
            <v>0</v>
          </cell>
          <cell r="AP153">
            <v>0</v>
          </cell>
          <cell r="AQ153">
            <v>0</v>
          </cell>
          <cell r="AR153">
            <v>-0.1</v>
          </cell>
          <cell r="AS153">
            <v>0</v>
          </cell>
          <cell r="AT153">
            <v>-0.1</v>
          </cell>
          <cell r="AU153">
            <v>-0.1</v>
          </cell>
          <cell r="AV153">
            <v>-0.2</v>
          </cell>
          <cell r="AW153">
            <v>0.1</v>
          </cell>
          <cell r="AX153">
            <v>0.1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0.1</v>
          </cell>
          <cell r="BH153">
            <v>0</v>
          </cell>
          <cell r="BI153">
            <v>0</v>
          </cell>
          <cell r="BJ153">
            <v>-0.1</v>
          </cell>
          <cell r="BK153">
            <v>0</v>
          </cell>
          <cell r="BL153">
            <v>0.1</v>
          </cell>
          <cell r="BM153">
            <v>0.1</v>
          </cell>
          <cell r="BN153">
            <v>0</v>
          </cell>
          <cell r="BO153">
            <v>0.1</v>
          </cell>
          <cell r="BP153">
            <v>0.2</v>
          </cell>
          <cell r="BQ153">
            <v>0.1</v>
          </cell>
          <cell r="BR153">
            <v>0</v>
          </cell>
          <cell r="BS153">
            <v>0</v>
          </cell>
          <cell r="BT153">
            <v>0.1</v>
          </cell>
          <cell r="BU153">
            <v>0</v>
          </cell>
          <cell r="BV153">
            <v>0</v>
          </cell>
          <cell r="BW153">
            <v>0.1</v>
          </cell>
          <cell r="BY153">
            <v>0.1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V153">
            <v>0</v>
          </cell>
        </row>
        <row r="154">
          <cell r="B154">
            <v>2163</v>
          </cell>
          <cell r="C154">
            <v>2410</v>
          </cell>
          <cell r="D154">
            <v>4534</v>
          </cell>
          <cell r="E154">
            <v>7389</v>
          </cell>
          <cell r="G154">
            <v>13817</v>
          </cell>
          <cell r="J154">
            <v>6421</v>
          </cell>
          <cell r="L154">
            <v>10682</v>
          </cell>
          <cell r="M154">
            <v>10816</v>
          </cell>
          <cell r="N154">
            <v>6859</v>
          </cell>
          <cell r="O154">
            <v>13641</v>
          </cell>
          <cell r="P154">
            <v>12742</v>
          </cell>
          <cell r="Q154">
            <v>11288</v>
          </cell>
          <cell r="R154">
            <v>1688</v>
          </cell>
          <cell r="S154">
            <v>4661</v>
          </cell>
          <cell r="T154">
            <v>22498</v>
          </cell>
          <cell r="V154">
            <v>18241</v>
          </cell>
          <cell r="Y154">
            <v>0.4</v>
          </cell>
          <cell r="Z154">
            <v>0</v>
          </cell>
          <cell r="AA154">
            <v>0.3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0.1</v>
          </cell>
          <cell r="AH154">
            <v>0.1</v>
          </cell>
          <cell r="AI154">
            <v>0</v>
          </cell>
          <cell r="AJ154">
            <v>0.1</v>
          </cell>
          <cell r="AK154">
            <v>0</v>
          </cell>
          <cell r="AL154">
            <v>0</v>
          </cell>
          <cell r="AM154">
            <v>0</v>
          </cell>
          <cell r="AN154">
            <v>0.1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0.1</v>
          </cell>
          <cell r="AV154">
            <v>0.1</v>
          </cell>
          <cell r="AW154">
            <v>0.1</v>
          </cell>
          <cell r="AX154">
            <v>0.1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0.1</v>
          </cell>
          <cell r="BD154">
            <v>0.1</v>
          </cell>
          <cell r="BE154">
            <v>0.1</v>
          </cell>
          <cell r="BF154">
            <v>0.1</v>
          </cell>
          <cell r="BG154">
            <v>0</v>
          </cell>
          <cell r="BH154">
            <v>0</v>
          </cell>
          <cell r="BI154">
            <v>0.1</v>
          </cell>
          <cell r="BJ154">
            <v>0.1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-0.1</v>
          </cell>
          <cell r="BU154">
            <v>0</v>
          </cell>
          <cell r="BV154">
            <v>0</v>
          </cell>
          <cell r="BW154">
            <v>0</v>
          </cell>
          <cell r="BY154">
            <v>0.1</v>
          </cell>
          <cell r="BZ154">
            <v>0.3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V154">
            <v>0</v>
          </cell>
        </row>
        <row r="155">
          <cell r="B155">
            <v>2167</v>
          </cell>
          <cell r="C155">
            <v>2421</v>
          </cell>
          <cell r="D155">
            <v>4538</v>
          </cell>
          <cell r="E155">
            <v>7436</v>
          </cell>
          <cell r="G155">
            <v>14011</v>
          </cell>
          <cell r="J155">
            <v>6597</v>
          </cell>
          <cell r="L155">
            <v>10835</v>
          </cell>
          <cell r="M155">
            <v>10935</v>
          </cell>
          <cell r="N155">
            <v>6953</v>
          </cell>
          <cell r="O155">
            <v>13680</v>
          </cell>
          <cell r="P155">
            <v>12801</v>
          </cell>
          <cell r="Q155">
            <v>12242</v>
          </cell>
          <cell r="R155">
            <v>1649</v>
          </cell>
          <cell r="S155">
            <v>4710</v>
          </cell>
          <cell r="T155">
            <v>22532</v>
          </cell>
          <cell r="V155">
            <v>18279</v>
          </cell>
          <cell r="Y155">
            <v>0.3</v>
          </cell>
          <cell r="Z155">
            <v>0</v>
          </cell>
          <cell r="AA155">
            <v>0.4</v>
          </cell>
          <cell r="AB155">
            <v>0</v>
          </cell>
          <cell r="AC155">
            <v>0</v>
          </cell>
          <cell r="AD155">
            <v>0</v>
          </cell>
          <cell r="AE155">
            <v>0.1</v>
          </cell>
          <cell r="AF155">
            <v>0.2</v>
          </cell>
          <cell r="AG155">
            <v>0.1</v>
          </cell>
          <cell r="AH155">
            <v>0.2</v>
          </cell>
          <cell r="AI155">
            <v>0.1</v>
          </cell>
          <cell r="AJ155">
            <v>-0.1</v>
          </cell>
          <cell r="AK155">
            <v>0</v>
          </cell>
          <cell r="AL155">
            <v>0</v>
          </cell>
          <cell r="AM155">
            <v>0</v>
          </cell>
          <cell r="AN155">
            <v>0.1</v>
          </cell>
          <cell r="AO155">
            <v>0</v>
          </cell>
          <cell r="AP155">
            <v>0</v>
          </cell>
          <cell r="AQ155">
            <v>0</v>
          </cell>
          <cell r="AR155">
            <v>0.1</v>
          </cell>
          <cell r="AS155">
            <v>0</v>
          </cell>
          <cell r="AT155">
            <v>0.1</v>
          </cell>
          <cell r="AU155">
            <v>0.1</v>
          </cell>
          <cell r="AV155">
            <v>0.1</v>
          </cell>
          <cell r="AW155">
            <v>0.1</v>
          </cell>
          <cell r="AX155">
            <v>0</v>
          </cell>
          <cell r="AY155">
            <v>0</v>
          </cell>
          <cell r="AZ155">
            <v>0.1</v>
          </cell>
          <cell r="BA155">
            <v>0</v>
          </cell>
          <cell r="BB155">
            <v>0</v>
          </cell>
          <cell r="BC155">
            <v>0.1</v>
          </cell>
          <cell r="BD155">
            <v>0.1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0.1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-0.1</v>
          </cell>
          <cell r="BQ155">
            <v>0</v>
          </cell>
          <cell r="BR155">
            <v>0</v>
          </cell>
          <cell r="BS155">
            <v>0</v>
          </cell>
          <cell r="BT155">
            <v>0.1</v>
          </cell>
          <cell r="BU155">
            <v>0</v>
          </cell>
          <cell r="BV155">
            <v>0</v>
          </cell>
          <cell r="BW155">
            <v>0</v>
          </cell>
          <cell r="BY155">
            <v>-0.1</v>
          </cell>
          <cell r="BZ155">
            <v>2.2999999999999998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V155">
            <v>0</v>
          </cell>
        </row>
        <row r="156">
          <cell r="B156">
            <v>2159</v>
          </cell>
          <cell r="C156">
            <v>2568</v>
          </cell>
          <cell r="D156">
            <v>4668</v>
          </cell>
          <cell r="E156">
            <v>7612</v>
          </cell>
          <cell r="G156">
            <v>14340</v>
          </cell>
          <cell r="J156">
            <v>6427</v>
          </cell>
          <cell r="L156">
            <v>10448</v>
          </cell>
          <cell r="M156">
            <v>10524</v>
          </cell>
          <cell r="N156">
            <v>6674</v>
          </cell>
          <cell r="O156">
            <v>13684</v>
          </cell>
          <cell r="P156">
            <v>12864</v>
          </cell>
          <cell r="Q156">
            <v>11501</v>
          </cell>
          <cell r="R156">
            <v>1676</v>
          </cell>
          <cell r="S156">
            <v>4828</v>
          </cell>
          <cell r="T156">
            <v>22650</v>
          </cell>
          <cell r="V156">
            <v>19563</v>
          </cell>
          <cell r="Y156">
            <v>0.1</v>
          </cell>
          <cell r="Z156">
            <v>0</v>
          </cell>
          <cell r="AA156">
            <v>0.1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0.1</v>
          </cell>
          <cell r="AK156">
            <v>0</v>
          </cell>
          <cell r="AL156">
            <v>0.1</v>
          </cell>
          <cell r="AM156">
            <v>-0.1</v>
          </cell>
          <cell r="AN156">
            <v>0.2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-0.1</v>
          </cell>
          <cell r="AT156">
            <v>0</v>
          </cell>
          <cell r="AU156">
            <v>0</v>
          </cell>
          <cell r="AV156">
            <v>0.1</v>
          </cell>
          <cell r="AW156">
            <v>0.1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0.1</v>
          </cell>
          <cell r="BE156">
            <v>0</v>
          </cell>
          <cell r="BF156">
            <v>0</v>
          </cell>
          <cell r="BG156">
            <v>0</v>
          </cell>
          <cell r="BH156">
            <v>0.1</v>
          </cell>
          <cell r="BI156">
            <v>0.1</v>
          </cell>
          <cell r="BJ156">
            <v>0.2</v>
          </cell>
          <cell r="BK156">
            <v>0</v>
          </cell>
          <cell r="BL156">
            <v>0</v>
          </cell>
          <cell r="BM156">
            <v>0.1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0.1</v>
          </cell>
          <cell r="BS156">
            <v>0</v>
          </cell>
          <cell r="BT156">
            <v>0.1</v>
          </cell>
          <cell r="BU156">
            <v>0</v>
          </cell>
          <cell r="BV156">
            <v>0</v>
          </cell>
          <cell r="BW156">
            <v>0.1</v>
          </cell>
          <cell r="BY156">
            <v>0.1</v>
          </cell>
          <cell r="BZ156">
            <v>0.1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V156">
            <v>0</v>
          </cell>
        </row>
        <row r="157">
          <cell r="B157">
            <v>2110</v>
          </cell>
          <cell r="C157">
            <v>2399</v>
          </cell>
          <cell r="D157">
            <v>4479</v>
          </cell>
          <cell r="E157">
            <v>7763</v>
          </cell>
          <cell r="G157">
            <v>14602</v>
          </cell>
          <cell r="J157">
            <v>6603</v>
          </cell>
          <cell r="L157">
            <v>10653</v>
          </cell>
          <cell r="M157">
            <v>10729</v>
          </cell>
          <cell r="N157">
            <v>6755</v>
          </cell>
          <cell r="O157">
            <v>13905</v>
          </cell>
          <cell r="P157">
            <v>12955</v>
          </cell>
          <cell r="Q157">
            <v>11511</v>
          </cell>
          <cell r="R157">
            <v>1684</v>
          </cell>
          <cell r="S157">
            <v>4815</v>
          </cell>
          <cell r="T157">
            <v>22842</v>
          </cell>
          <cell r="V157">
            <v>18166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0.1</v>
          </cell>
          <cell r="AD157">
            <v>0</v>
          </cell>
          <cell r="AE157">
            <v>0.1</v>
          </cell>
          <cell r="AF157">
            <v>0.2</v>
          </cell>
          <cell r="AG157">
            <v>0</v>
          </cell>
          <cell r="AH157">
            <v>0.2</v>
          </cell>
          <cell r="AI157">
            <v>0.1</v>
          </cell>
          <cell r="AJ157">
            <v>0.2</v>
          </cell>
          <cell r="AK157">
            <v>0.1</v>
          </cell>
          <cell r="AL157">
            <v>0</v>
          </cell>
          <cell r="AM157">
            <v>0</v>
          </cell>
          <cell r="AN157">
            <v>0.2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-0.1</v>
          </cell>
          <cell r="AT157">
            <v>0</v>
          </cell>
          <cell r="AU157">
            <v>-0.1</v>
          </cell>
          <cell r="AV157">
            <v>-0.1</v>
          </cell>
          <cell r="AW157">
            <v>0.1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0.1</v>
          </cell>
          <cell r="BE157">
            <v>0</v>
          </cell>
          <cell r="BF157">
            <v>0</v>
          </cell>
          <cell r="BG157">
            <v>0</v>
          </cell>
          <cell r="BH157">
            <v>0.1</v>
          </cell>
          <cell r="BI157">
            <v>0.1</v>
          </cell>
          <cell r="BJ157">
            <v>0.1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-0.1</v>
          </cell>
          <cell r="BP157">
            <v>-0.1</v>
          </cell>
          <cell r="BQ157">
            <v>-0.1</v>
          </cell>
          <cell r="BR157">
            <v>0.2</v>
          </cell>
          <cell r="BS157">
            <v>0</v>
          </cell>
          <cell r="BT157">
            <v>0.1</v>
          </cell>
          <cell r="BU157">
            <v>0</v>
          </cell>
          <cell r="BV157">
            <v>0</v>
          </cell>
          <cell r="BW157">
            <v>0.1</v>
          </cell>
          <cell r="BY157">
            <v>0.1</v>
          </cell>
          <cell r="BZ157">
            <v>1.7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V157">
            <v>0</v>
          </cell>
        </row>
        <row r="158">
          <cell r="B158">
            <v>2233</v>
          </cell>
          <cell r="C158">
            <v>2515</v>
          </cell>
          <cell r="D158">
            <v>4722</v>
          </cell>
          <cell r="E158">
            <v>7810</v>
          </cell>
          <cell r="G158">
            <v>14698</v>
          </cell>
          <cell r="J158">
            <v>6660</v>
          </cell>
          <cell r="L158">
            <v>10694</v>
          </cell>
          <cell r="M158">
            <v>10790</v>
          </cell>
          <cell r="N158">
            <v>6712</v>
          </cell>
          <cell r="O158">
            <v>13512</v>
          </cell>
          <cell r="P158">
            <v>13076</v>
          </cell>
          <cell r="Q158">
            <v>12309</v>
          </cell>
          <cell r="R158">
            <v>1688</v>
          </cell>
          <cell r="S158">
            <v>4866</v>
          </cell>
          <cell r="T158">
            <v>23110</v>
          </cell>
          <cell r="V158">
            <v>18569</v>
          </cell>
          <cell r="Y158">
            <v>0</v>
          </cell>
          <cell r="Z158">
            <v>0</v>
          </cell>
          <cell r="AA158">
            <v>-0.1</v>
          </cell>
          <cell r="AB158">
            <v>0</v>
          </cell>
          <cell r="AC158">
            <v>0.1</v>
          </cell>
          <cell r="AD158">
            <v>0</v>
          </cell>
          <cell r="AE158">
            <v>0</v>
          </cell>
          <cell r="AF158">
            <v>0.1</v>
          </cell>
          <cell r="AG158">
            <v>0</v>
          </cell>
          <cell r="AH158">
            <v>0.1</v>
          </cell>
          <cell r="AI158">
            <v>-0.1</v>
          </cell>
          <cell r="AJ158">
            <v>0</v>
          </cell>
          <cell r="AK158">
            <v>-0.1</v>
          </cell>
          <cell r="AL158">
            <v>0</v>
          </cell>
          <cell r="AM158">
            <v>0</v>
          </cell>
          <cell r="AN158">
            <v>-0.2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0.1</v>
          </cell>
          <cell r="AU158">
            <v>0.1</v>
          </cell>
          <cell r="AV158">
            <v>0.2</v>
          </cell>
          <cell r="AW158">
            <v>-0.1</v>
          </cell>
          <cell r="AX158">
            <v>0.1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0.1</v>
          </cell>
          <cell r="BF158">
            <v>0</v>
          </cell>
          <cell r="BG158">
            <v>0.1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0.1</v>
          </cell>
          <cell r="BM158">
            <v>0.1</v>
          </cell>
          <cell r="BN158">
            <v>0</v>
          </cell>
          <cell r="BO158">
            <v>0.1</v>
          </cell>
          <cell r="BP158">
            <v>0.1</v>
          </cell>
          <cell r="BQ158">
            <v>0</v>
          </cell>
          <cell r="BR158">
            <v>-0.4</v>
          </cell>
          <cell r="BS158">
            <v>0.1</v>
          </cell>
          <cell r="BT158">
            <v>0.1</v>
          </cell>
          <cell r="BU158">
            <v>0</v>
          </cell>
          <cell r="BV158">
            <v>0</v>
          </cell>
          <cell r="BW158">
            <v>0.1</v>
          </cell>
          <cell r="BY158">
            <v>0</v>
          </cell>
          <cell r="BZ158">
            <v>0.7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V158">
            <v>0</v>
          </cell>
        </row>
        <row r="159">
          <cell r="B159">
            <v>2286</v>
          </cell>
          <cell r="C159">
            <v>2557</v>
          </cell>
          <cell r="D159">
            <v>4811</v>
          </cell>
          <cell r="E159">
            <v>7979</v>
          </cell>
          <cell r="G159">
            <v>14986</v>
          </cell>
          <cell r="J159">
            <v>6826</v>
          </cell>
          <cell r="L159">
            <v>10962</v>
          </cell>
          <cell r="M159">
            <v>11122</v>
          </cell>
          <cell r="N159">
            <v>6794</v>
          </cell>
          <cell r="O159">
            <v>13733</v>
          </cell>
          <cell r="P159">
            <v>13246</v>
          </cell>
          <cell r="Q159">
            <v>13062</v>
          </cell>
          <cell r="R159">
            <v>1694</v>
          </cell>
          <cell r="S159">
            <v>5001</v>
          </cell>
          <cell r="T159">
            <v>23443</v>
          </cell>
          <cell r="V159">
            <v>18758</v>
          </cell>
          <cell r="Y159">
            <v>0.2</v>
          </cell>
          <cell r="Z159">
            <v>0.1</v>
          </cell>
          <cell r="AA159">
            <v>0.2</v>
          </cell>
          <cell r="AB159">
            <v>0</v>
          </cell>
          <cell r="AC159">
            <v>0</v>
          </cell>
          <cell r="AD159">
            <v>0</v>
          </cell>
          <cell r="AE159">
            <v>-0.1</v>
          </cell>
          <cell r="AF159">
            <v>-0.1</v>
          </cell>
          <cell r="AG159">
            <v>0</v>
          </cell>
          <cell r="AH159">
            <v>-0.1</v>
          </cell>
          <cell r="AI159">
            <v>0</v>
          </cell>
          <cell r="AJ159">
            <v>-0.1</v>
          </cell>
          <cell r="AK159">
            <v>0.1</v>
          </cell>
          <cell r="AL159">
            <v>0</v>
          </cell>
          <cell r="AM159">
            <v>0</v>
          </cell>
          <cell r="AN159">
            <v>0.2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0.1</v>
          </cell>
          <cell r="AV159">
            <v>0.1</v>
          </cell>
          <cell r="AW159">
            <v>0.1</v>
          </cell>
          <cell r="AX159">
            <v>0.1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0.1</v>
          </cell>
          <cell r="BI159">
            <v>0.1</v>
          </cell>
          <cell r="BJ159">
            <v>0.1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0.1</v>
          </cell>
          <cell r="BQ159">
            <v>0</v>
          </cell>
          <cell r="BR159">
            <v>0.2</v>
          </cell>
          <cell r="BS159">
            <v>0.1</v>
          </cell>
          <cell r="BT159">
            <v>-0.1</v>
          </cell>
          <cell r="BU159">
            <v>0</v>
          </cell>
          <cell r="BV159">
            <v>0</v>
          </cell>
          <cell r="BW159">
            <v>0.2</v>
          </cell>
          <cell r="BY159">
            <v>0</v>
          </cell>
          <cell r="BZ159">
            <v>0.8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V159">
            <v>0</v>
          </cell>
        </row>
        <row r="160">
          <cell r="B160">
            <v>2343</v>
          </cell>
          <cell r="C160">
            <v>2754</v>
          </cell>
          <cell r="D160">
            <v>5034</v>
          </cell>
          <cell r="E160">
            <v>8179</v>
          </cell>
          <cell r="G160">
            <v>15210</v>
          </cell>
          <cell r="J160">
            <v>6630</v>
          </cell>
          <cell r="L160">
            <v>10629</v>
          </cell>
          <cell r="M160">
            <v>10811</v>
          </cell>
          <cell r="N160">
            <v>6558</v>
          </cell>
          <cell r="O160">
            <v>14044</v>
          </cell>
          <cell r="P160">
            <v>13372</v>
          </cell>
          <cell r="Q160">
            <v>12001</v>
          </cell>
          <cell r="R160">
            <v>1735</v>
          </cell>
          <cell r="S160">
            <v>5101</v>
          </cell>
          <cell r="T160">
            <v>23735</v>
          </cell>
          <cell r="V160">
            <v>20017</v>
          </cell>
          <cell r="Y160">
            <v>0.3</v>
          </cell>
          <cell r="Z160">
            <v>0</v>
          </cell>
          <cell r="AA160">
            <v>0.3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0.1</v>
          </cell>
          <cell r="AJ160">
            <v>0.2</v>
          </cell>
          <cell r="AK160">
            <v>0</v>
          </cell>
          <cell r="AL160">
            <v>-0.1</v>
          </cell>
          <cell r="AM160">
            <v>0.1</v>
          </cell>
          <cell r="AN160">
            <v>0.1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-0.1</v>
          </cell>
          <cell r="AU160">
            <v>-0.1</v>
          </cell>
          <cell r="AV160">
            <v>-0.2</v>
          </cell>
          <cell r="AW160">
            <v>0.1</v>
          </cell>
          <cell r="AX160">
            <v>0</v>
          </cell>
          <cell r="AY160">
            <v>0.1</v>
          </cell>
          <cell r="AZ160">
            <v>0.1</v>
          </cell>
          <cell r="BA160">
            <v>0</v>
          </cell>
          <cell r="BB160">
            <v>0</v>
          </cell>
          <cell r="BC160">
            <v>0</v>
          </cell>
          <cell r="BD160">
            <v>0.1</v>
          </cell>
          <cell r="BE160">
            <v>0</v>
          </cell>
          <cell r="BF160">
            <v>0</v>
          </cell>
          <cell r="BG160">
            <v>0.1</v>
          </cell>
          <cell r="BH160">
            <v>0.1</v>
          </cell>
          <cell r="BI160">
            <v>0</v>
          </cell>
          <cell r="BJ160">
            <v>0.1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0.1</v>
          </cell>
          <cell r="BQ160">
            <v>0</v>
          </cell>
          <cell r="BR160">
            <v>0</v>
          </cell>
          <cell r="BS160">
            <v>0.1</v>
          </cell>
          <cell r="BT160">
            <v>0</v>
          </cell>
          <cell r="BU160">
            <v>0</v>
          </cell>
          <cell r="BV160">
            <v>0</v>
          </cell>
          <cell r="BW160">
            <v>0.1</v>
          </cell>
          <cell r="BY160">
            <v>0.1</v>
          </cell>
          <cell r="BZ160">
            <v>0.9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V160">
            <v>0</v>
          </cell>
        </row>
        <row r="161">
          <cell r="B161">
            <v>2268</v>
          </cell>
          <cell r="C161">
            <v>2564</v>
          </cell>
          <cell r="D161">
            <v>4792</v>
          </cell>
          <cell r="E161">
            <v>8491</v>
          </cell>
          <cell r="G161">
            <v>15495</v>
          </cell>
          <cell r="J161">
            <v>7125</v>
          </cell>
          <cell r="L161">
            <v>11390</v>
          </cell>
          <cell r="M161">
            <v>11625</v>
          </cell>
          <cell r="N161">
            <v>7067</v>
          </cell>
          <cell r="O161">
            <v>14920</v>
          </cell>
          <cell r="P161">
            <v>13479</v>
          </cell>
          <cell r="Q161">
            <v>11579</v>
          </cell>
          <cell r="R161">
            <v>1716</v>
          </cell>
          <cell r="S161">
            <v>5052</v>
          </cell>
          <cell r="T161">
            <v>23976</v>
          </cell>
          <cell r="V161">
            <v>18019</v>
          </cell>
          <cell r="Y161">
            <v>-0.5</v>
          </cell>
          <cell r="Z161">
            <v>0</v>
          </cell>
          <cell r="AA161">
            <v>-0.5</v>
          </cell>
          <cell r="AB161">
            <v>0</v>
          </cell>
          <cell r="AC161">
            <v>0</v>
          </cell>
          <cell r="AD161">
            <v>0</v>
          </cell>
          <cell r="AE161">
            <v>-0.1</v>
          </cell>
          <cell r="AF161">
            <v>-0.1</v>
          </cell>
          <cell r="AG161">
            <v>0</v>
          </cell>
          <cell r="AH161">
            <v>-0.2</v>
          </cell>
          <cell r="AI161">
            <v>-0.1</v>
          </cell>
          <cell r="AJ161">
            <v>-0.1</v>
          </cell>
          <cell r="AK161">
            <v>-0.1</v>
          </cell>
          <cell r="AL161">
            <v>0.1</v>
          </cell>
          <cell r="AM161">
            <v>0</v>
          </cell>
          <cell r="AN161">
            <v>-0.1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0.1</v>
          </cell>
          <cell r="AT161">
            <v>0</v>
          </cell>
          <cell r="AU161">
            <v>0</v>
          </cell>
          <cell r="AV161">
            <v>0.1</v>
          </cell>
          <cell r="AW161">
            <v>0</v>
          </cell>
          <cell r="AX161">
            <v>0.1</v>
          </cell>
          <cell r="AY161">
            <v>0.1</v>
          </cell>
          <cell r="AZ161">
            <v>-0.1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0.1</v>
          </cell>
          <cell r="BI161">
            <v>-0.1</v>
          </cell>
          <cell r="BJ161">
            <v>0.1</v>
          </cell>
          <cell r="BK161">
            <v>0</v>
          </cell>
          <cell r="BL161">
            <v>0.1</v>
          </cell>
          <cell r="BM161">
            <v>0.1</v>
          </cell>
          <cell r="BN161">
            <v>0</v>
          </cell>
          <cell r="BO161">
            <v>0.2</v>
          </cell>
          <cell r="BP161">
            <v>0.2</v>
          </cell>
          <cell r="BQ161">
            <v>0.1</v>
          </cell>
          <cell r="BR161">
            <v>0.4</v>
          </cell>
          <cell r="BS161">
            <v>0</v>
          </cell>
          <cell r="BT161">
            <v>-0.1</v>
          </cell>
          <cell r="BU161">
            <v>0</v>
          </cell>
          <cell r="BV161">
            <v>0</v>
          </cell>
          <cell r="BW161">
            <v>0.1</v>
          </cell>
          <cell r="BY161">
            <v>-0.1</v>
          </cell>
          <cell r="BZ161">
            <v>0.6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V161">
            <v>0</v>
          </cell>
        </row>
        <row r="162">
          <cell r="B162">
            <v>2463</v>
          </cell>
          <cell r="C162">
            <v>2692</v>
          </cell>
          <cell r="D162">
            <v>5129</v>
          </cell>
          <cell r="E162">
            <v>8887</v>
          </cell>
          <cell r="G162">
            <v>15921</v>
          </cell>
          <cell r="J162">
            <v>7123</v>
          </cell>
          <cell r="L162">
            <v>11340</v>
          </cell>
          <cell r="M162">
            <v>11627</v>
          </cell>
          <cell r="N162">
            <v>7154</v>
          </cell>
          <cell r="O162">
            <v>14432</v>
          </cell>
          <cell r="P162">
            <v>13567</v>
          </cell>
          <cell r="Q162">
            <v>12303</v>
          </cell>
          <cell r="R162">
            <v>1734</v>
          </cell>
          <cell r="S162">
            <v>5102</v>
          </cell>
          <cell r="T162">
            <v>24166</v>
          </cell>
          <cell r="V162">
            <v>19592</v>
          </cell>
          <cell r="Y162">
            <v>0.2</v>
          </cell>
          <cell r="Z162">
            <v>0</v>
          </cell>
          <cell r="AA162">
            <v>0.2</v>
          </cell>
          <cell r="AB162">
            <v>0.1</v>
          </cell>
          <cell r="AC162">
            <v>0.1</v>
          </cell>
          <cell r="AD162">
            <v>0</v>
          </cell>
          <cell r="AE162">
            <v>0</v>
          </cell>
          <cell r="AF162">
            <v>0.1</v>
          </cell>
          <cell r="AG162">
            <v>0</v>
          </cell>
          <cell r="AH162">
            <v>0.1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0.1</v>
          </cell>
          <cell r="AN162">
            <v>0.1</v>
          </cell>
          <cell r="AO162">
            <v>0.1</v>
          </cell>
          <cell r="AP162">
            <v>0</v>
          </cell>
          <cell r="AQ162">
            <v>0</v>
          </cell>
          <cell r="AR162">
            <v>0.1</v>
          </cell>
          <cell r="AS162">
            <v>-0.1</v>
          </cell>
          <cell r="AT162">
            <v>0.1</v>
          </cell>
          <cell r="AU162">
            <v>0</v>
          </cell>
          <cell r="AV162">
            <v>0.1</v>
          </cell>
          <cell r="AW162">
            <v>0.2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0.1</v>
          </cell>
          <cell r="BE162">
            <v>0.1</v>
          </cell>
          <cell r="BF162">
            <v>0</v>
          </cell>
          <cell r="BG162">
            <v>0.1</v>
          </cell>
          <cell r="BH162">
            <v>0.2</v>
          </cell>
          <cell r="BI162">
            <v>-0.1</v>
          </cell>
          <cell r="BJ162">
            <v>0.2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0.1</v>
          </cell>
          <cell r="BR162">
            <v>-0.2</v>
          </cell>
          <cell r="BS162">
            <v>0</v>
          </cell>
          <cell r="BT162">
            <v>0.4</v>
          </cell>
          <cell r="BU162">
            <v>0</v>
          </cell>
          <cell r="BV162">
            <v>0</v>
          </cell>
          <cell r="BW162">
            <v>0.1</v>
          </cell>
          <cell r="BY162">
            <v>0.5</v>
          </cell>
          <cell r="BZ162">
            <v>3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V162">
            <v>0</v>
          </cell>
        </row>
        <row r="163">
          <cell r="B163">
            <v>2519</v>
          </cell>
          <cell r="C163">
            <v>2823</v>
          </cell>
          <cell r="D163">
            <v>5305</v>
          </cell>
          <cell r="E163">
            <v>9326</v>
          </cell>
          <cell r="G163">
            <v>16220</v>
          </cell>
          <cell r="J163">
            <v>7402</v>
          </cell>
          <cell r="L163">
            <v>11692</v>
          </cell>
          <cell r="M163">
            <v>12072</v>
          </cell>
          <cell r="N163">
            <v>7600</v>
          </cell>
          <cell r="O163">
            <v>13801</v>
          </cell>
          <cell r="P163">
            <v>13616</v>
          </cell>
          <cell r="Q163">
            <v>13333</v>
          </cell>
          <cell r="R163">
            <v>1761</v>
          </cell>
          <cell r="S163">
            <v>5171</v>
          </cell>
          <cell r="T163">
            <v>24282</v>
          </cell>
          <cell r="V163">
            <v>20249</v>
          </cell>
          <cell r="Y163">
            <v>-0.1</v>
          </cell>
          <cell r="Z163">
            <v>0</v>
          </cell>
          <cell r="AA163">
            <v>-0.1</v>
          </cell>
          <cell r="AB163">
            <v>0</v>
          </cell>
          <cell r="AC163">
            <v>0.1</v>
          </cell>
          <cell r="AD163">
            <v>0</v>
          </cell>
          <cell r="AE163">
            <v>0</v>
          </cell>
          <cell r="AF163">
            <v>0.1</v>
          </cell>
          <cell r="AG163">
            <v>-0.1</v>
          </cell>
          <cell r="AH163">
            <v>0</v>
          </cell>
          <cell r="AI163">
            <v>0.2</v>
          </cell>
          <cell r="AJ163">
            <v>0</v>
          </cell>
          <cell r="AK163">
            <v>0</v>
          </cell>
          <cell r="AL163">
            <v>0</v>
          </cell>
          <cell r="AM163">
            <v>-0.1</v>
          </cell>
          <cell r="AN163">
            <v>0.2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0.1</v>
          </cell>
          <cell r="AT163">
            <v>0</v>
          </cell>
          <cell r="AU163">
            <v>0</v>
          </cell>
          <cell r="AV163">
            <v>0.1</v>
          </cell>
          <cell r="AW163">
            <v>0.1</v>
          </cell>
          <cell r="AX163">
            <v>0.1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0.1</v>
          </cell>
          <cell r="BH163">
            <v>0.2</v>
          </cell>
          <cell r="BI163">
            <v>-0.2</v>
          </cell>
          <cell r="BJ163">
            <v>0.1</v>
          </cell>
          <cell r="BK163">
            <v>0</v>
          </cell>
          <cell r="BL163">
            <v>0.1</v>
          </cell>
          <cell r="BM163">
            <v>0.1</v>
          </cell>
          <cell r="BN163">
            <v>0</v>
          </cell>
          <cell r="BO163">
            <v>0.1</v>
          </cell>
          <cell r="BP163">
            <v>0.1</v>
          </cell>
          <cell r="BQ163">
            <v>0.1</v>
          </cell>
          <cell r="BR163">
            <v>-0.2</v>
          </cell>
          <cell r="BS163">
            <v>0</v>
          </cell>
          <cell r="BT163">
            <v>-0.5</v>
          </cell>
          <cell r="BU163">
            <v>0</v>
          </cell>
          <cell r="BV163">
            <v>0</v>
          </cell>
          <cell r="BW163">
            <v>0.1</v>
          </cell>
          <cell r="BY163">
            <v>0.2</v>
          </cell>
          <cell r="BZ163">
            <v>0.1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V163">
            <v>0</v>
          </cell>
        </row>
        <row r="164">
          <cell r="B164">
            <v>2561</v>
          </cell>
          <cell r="C164">
            <v>3028</v>
          </cell>
          <cell r="D164">
            <v>5523</v>
          </cell>
          <cell r="E164">
            <v>9667</v>
          </cell>
          <cell r="G164">
            <v>16404</v>
          </cell>
          <cell r="J164">
            <v>7018</v>
          </cell>
          <cell r="L164">
            <v>11114</v>
          </cell>
          <cell r="M164">
            <v>11531</v>
          </cell>
          <cell r="N164">
            <v>7371</v>
          </cell>
          <cell r="O164">
            <v>14288</v>
          </cell>
          <cell r="P164">
            <v>13701</v>
          </cell>
          <cell r="Q164">
            <v>12602</v>
          </cell>
          <cell r="R164">
            <v>1818</v>
          </cell>
          <cell r="S164">
            <v>5213</v>
          </cell>
          <cell r="T164">
            <v>24409</v>
          </cell>
          <cell r="V164">
            <v>21488</v>
          </cell>
          <cell r="Y164">
            <v>0.1</v>
          </cell>
          <cell r="Z164">
            <v>0</v>
          </cell>
          <cell r="AA164">
            <v>0.1</v>
          </cell>
          <cell r="AB164">
            <v>0</v>
          </cell>
          <cell r="AC164">
            <v>0</v>
          </cell>
          <cell r="AD164">
            <v>0</v>
          </cell>
          <cell r="AE164">
            <v>0.1</v>
          </cell>
          <cell r="AF164">
            <v>0.1</v>
          </cell>
          <cell r="AG164">
            <v>0.1</v>
          </cell>
          <cell r="AH164">
            <v>0.2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0.1</v>
          </cell>
          <cell r="AS164">
            <v>0.1</v>
          </cell>
          <cell r="AT164">
            <v>0.1</v>
          </cell>
          <cell r="AU164">
            <v>0.1</v>
          </cell>
          <cell r="AV164">
            <v>0.3</v>
          </cell>
          <cell r="AW164">
            <v>-0.1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0.1</v>
          </cell>
          <cell r="BI164">
            <v>-0.2</v>
          </cell>
          <cell r="BJ164">
            <v>0.1</v>
          </cell>
          <cell r="BK164">
            <v>0</v>
          </cell>
          <cell r="BL164">
            <v>0</v>
          </cell>
          <cell r="BM164">
            <v>-0.1</v>
          </cell>
          <cell r="BN164">
            <v>0</v>
          </cell>
          <cell r="BO164">
            <v>-0.1</v>
          </cell>
          <cell r="BP164">
            <v>-0.1</v>
          </cell>
          <cell r="BQ164">
            <v>0</v>
          </cell>
          <cell r="BR164">
            <v>0.2</v>
          </cell>
          <cell r="BS164">
            <v>0</v>
          </cell>
          <cell r="BT164">
            <v>0.7</v>
          </cell>
          <cell r="BU164">
            <v>0</v>
          </cell>
          <cell r="BV164">
            <v>0</v>
          </cell>
          <cell r="BW164">
            <v>0.1</v>
          </cell>
          <cell r="BY164">
            <v>0.1</v>
          </cell>
          <cell r="BZ164">
            <v>1.4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V164">
            <v>0</v>
          </cell>
        </row>
        <row r="165">
          <cell r="B165">
            <v>2485</v>
          </cell>
          <cell r="C165">
            <v>2695</v>
          </cell>
          <cell r="D165">
            <v>5155</v>
          </cell>
          <cell r="E165">
            <v>9914</v>
          </cell>
          <cell r="G165">
            <v>16635</v>
          </cell>
          <cell r="J165">
            <v>7094</v>
          </cell>
          <cell r="L165">
            <v>11361</v>
          </cell>
          <cell r="M165">
            <v>11828</v>
          </cell>
          <cell r="N165">
            <v>7619</v>
          </cell>
          <cell r="O165">
            <v>14679</v>
          </cell>
          <cell r="P165">
            <v>13803</v>
          </cell>
          <cell r="Q165">
            <v>12059</v>
          </cell>
          <cell r="R165">
            <v>1813</v>
          </cell>
          <cell r="S165">
            <v>5114</v>
          </cell>
          <cell r="T165">
            <v>24540</v>
          </cell>
          <cell r="V165">
            <v>19590</v>
          </cell>
          <cell r="Y165">
            <v>-0.1</v>
          </cell>
          <cell r="Z165">
            <v>0</v>
          </cell>
          <cell r="AA165">
            <v>-0.1</v>
          </cell>
          <cell r="AB165">
            <v>0</v>
          </cell>
          <cell r="AC165">
            <v>-0.1</v>
          </cell>
          <cell r="AD165">
            <v>0</v>
          </cell>
          <cell r="AE165">
            <v>0</v>
          </cell>
          <cell r="AF165">
            <v>-0.1</v>
          </cell>
          <cell r="AG165">
            <v>0.1</v>
          </cell>
          <cell r="AH165">
            <v>0</v>
          </cell>
          <cell r="AI165">
            <v>0</v>
          </cell>
          <cell r="AJ165">
            <v>0</v>
          </cell>
          <cell r="AK165">
            <v>0.1</v>
          </cell>
          <cell r="AL165">
            <v>0</v>
          </cell>
          <cell r="AM165">
            <v>-0.1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0.1</v>
          </cell>
          <cell r="AT165">
            <v>0.2</v>
          </cell>
          <cell r="AU165">
            <v>0.2</v>
          </cell>
          <cell r="AV165">
            <v>0.4</v>
          </cell>
          <cell r="AW165">
            <v>0</v>
          </cell>
          <cell r="AX165">
            <v>0</v>
          </cell>
          <cell r="AY165">
            <v>-0.1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-0.1</v>
          </cell>
          <cell r="BH165">
            <v>0.1</v>
          </cell>
          <cell r="BI165">
            <v>-0.1</v>
          </cell>
          <cell r="BJ165">
            <v>0.1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0.1</v>
          </cell>
          <cell r="BS165">
            <v>0</v>
          </cell>
          <cell r="BT165">
            <v>-0.1</v>
          </cell>
          <cell r="BU165">
            <v>0</v>
          </cell>
          <cell r="BV165">
            <v>0</v>
          </cell>
          <cell r="BW165">
            <v>0.1</v>
          </cell>
          <cell r="BY165">
            <v>0</v>
          </cell>
          <cell r="BZ165">
            <v>0.8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V165">
            <v>0</v>
          </cell>
        </row>
        <row r="166">
          <cell r="B166">
            <v>2637</v>
          </cell>
          <cell r="C166">
            <v>2827</v>
          </cell>
          <cell r="D166">
            <v>5443</v>
          </cell>
          <cell r="E166">
            <v>10103</v>
          </cell>
          <cell r="G166">
            <v>16899</v>
          </cell>
          <cell r="J166">
            <v>7129</v>
          </cell>
          <cell r="L166">
            <v>11650</v>
          </cell>
          <cell r="M166">
            <v>12155</v>
          </cell>
          <cell r="N166">
            <v>7827</v>
          </cell>
          <cell r="O166">
            <v>14083</v>
          </cell>
          <cell r="P166">
            <v>13920</v>
          </cell>
          <cell r="Q166">
            <v>12647</v>
          </cell>
          <cell r="R166">
            <v>1843</v>
          </cell>
          <cell r="S166">
            <v>5205</v>
          </cell>
          <cell r="T166">
            <v>24677</v>
          </cell>
          <cell r="V166">
            <v>20939</v>
          </cell>
          <cell r="Y166">
            <v>0.2</v>
          </cell>
          <cell r="Z166">
            <v>0</v>
          </cell>
          <cell r="AA166">
            <v>0.2</v>
          </cell>
          <cell r="AB166">
            <v>0</v>
          </cell>
          <cell r="AC166">
            <v>0.1</v>
          </cell>
          <cell r="AD166">
            <v>0</v>
          </cell>
          <cell r="AE166">
            <v>0</v>
          </cell>
          <cell r="AF166">
            <v>0</v>
          </cell>
          <cell r="AG166">
            <v>0.1</v>
          </cell>
          <cell r="AH166">
            <v>0.1</v>
          </cell>
          <cell r="AI166">
            <v>0</v>
          </cell>
          <cell r="AJ166">
            <v>0.1</v>
          </cell>
          <cell r="AK166">
            <v>0</v>
          </cell>
          <cell r="AL166">
            <v>0</v>
          </cell>
          <cell r="AM166">
            <v>0.1</v>
          </cell>
          <cell r="AN166">
            <v>0.1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-0.1</v>
          </cell>
          <cell r="AU166">
            <v>0</v>
          </cell>
          <cell r="AV166">
            <v>-0.1</v>
          </cell>
          <cell r="AW166">
            <v>0.1</v>
          </cell>
          <cell r="AX166">
            <v>0.1</v>
          </cell>
          <cell r="AY166">
            <v>0.1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0.1</v>
          </cell>
          <cell r="BE166">
            <v>0.1</v>
          </cell>
          <cell r="BF166">
            <v>0</v>
          </cell>
          <cell r="BG166">
            <v>0.1</v>
          </cell>
          <cell r="BH166">
            <v>0.1</v>
          </cell>
          <cell r="BI166">
            <v>0</v>
          </cell>
          <cell r="BJ166">
            <v>0.1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0.1</v>
          </cell>
          <cell r="BP166">
            <v>0.1</v>
          </cell>
          <cell r="BQ166">
            <v>0.1</v>
          </cell>
          <cell r="BR166">
            <v>-0.3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0.1</v>
          </cell>
          <cell r="BY166">
            <v>0.3</v>
          </cell>
          <cell r="BZ166">
            <v>0.9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V166">
            <v>0</v>
          </cell>
        </row>
        <row r="167">
          <cell r="B167">
            <v>2672</v>
          </cell>
          <cell r="C167">
            <v>2841</v>
          </cell>
          <cell r="D167">
            <v>5497</v>
          </cell>
          <cell r="E167">
            <v>10481</v>
          </cell>
          <cell r="G167">
            <v>17487</v>
          </cell>
          <cell r="J167">
            <v>7213</v>
          </cell>
          <cell r="L167">
            <v>12188</v>
          </cell>
          <cell r="M167">
            <v>12726</v>
          </cell>
          <cell r="N167">
            <v>8111</v>
          </cell>
          <cell r="O167">
            <v>14221</v>
          </cell>
          <cell r="P167">
            <v>14094</v>
          </cell>
          <cell r="Q167">
            <v>13584</v>
          </cell>
          <cell r="R167">
            <v>1877</v>
          </cell>
          <cell r="S167">
            <v>5286</v>
          </cell>
          <cell r="T167">
            <v>24816</v>
          </cell>
          <cell r="V167">
            <v>21142</v>
          </cell>
          <cell r="Y167">
            <v>0.2</v>
          </cell>
          <cell r="Z167">
            <v>0</v>
          </cell>
          <cell r="AA167">
            <v>0.2</v>
          </cell>
          <cell r="AB167">
            <v>0</v>
          </cell>
          <cell r="AC167">
            <v>0</v>
          </cell>
          <cell r="AD167">
            <v>0</v>
          </cell>
          <cell r="AE167">
            <v>0.1</v>
          </cell>
          <cell r="AF167">
            <v>0.1</v>
          </cell>
          <cell r="AG167">
            <v>-0.2</v>
          </cell>
          <cell r="AH167">
            <v>-0.1</v>
          </cell>
          <cell r="AI167">
            <v>0.1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0.1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0.2</v>
          </cell>
          <cell r="AV167">
            <v>0.2</v>
          </cell>
          <cell r="AW167">
            <v>0</v>
          </cell>
          <cell r="AX167">
            <v>0.1</v>
          </cell>
          <cell r="AY167">
            <v>0.1</v>
          </cell>
          <cell r="AZ167">
            <v>0.1</v>
          </cell>
          <cell r="BA167">
            <v>0</v>
          </cell>
          <cell r="BB167">
            <v>0</v>
          </cell>
          <cell r="BC167">
            <v>0.1</v>
          </cell>
          <cell r="BD167">
            <v>0.1</v>
          </cell>
          <cell r="BE167">
            <v>0</v>
          </cell>
          <cell r="BF167">
            <v>0</v>
          </cell>
          <cell r="BG167">
            <v>0</v>
          </cell>
          <cell r="BH167">
            <v>0.2</v>
          </cell>
          <cell r="BI167">
            <v>0.1</v>
          </cell>
          <cell r="BJ167">
            <v>0.3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0.1</v>
          </cell>
          <cell r="BP167">
            <v>0.2</v>
          </cell>
          <cell r="BQ167">
            <v>0.1</v>
          </cell>
          <cell r="BR167">
            <v>0.1</v>
          </cell>
          <cell r="BS167">
            <v>0.1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Y167">
            <v>0</v>
          </cell>
          <cell r="BZ167">
            <v>1.9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V167">
            <v>0</v>
          </cell>
        </row>
        <row r="168">
          <cell r="B168">
            <v>2817</v>
          </cell>
          <cell r="C168">
            <v>3137</v>
          </cell>
          <cell r="D168">
            <v>5911</v>
          </cell>
          <cell r="E168">
            <v>10659</v>
          </cell>
          <cell r="G168">
            <v>17884</v>
          </cell>
          <cell r="J168">
            <v>7126</v>
          </cell>
          <cell r="L168">
            <v>12260</v>
          </cell>
          <cell r="M168">
            <v>12832</v>
          </cell>
          <cell r="N168">
            <v>8143</v>
          </cell>
          <cell r="O168">
            <v>14384</v>
          </cell>
          <cell r="P168">
            <v>14214</v>
          </cell>
          <cell r="Q168">
            <v>12498</v>
          </cell>
          <cell r="R168">
            <v>1957</v>
          </cell>
          <cell r="S168">
            <v>5362</v>
          </cell>
          <cell r="T168">
            <v>24957</v>
          </cell>
          <cell r="V168">
            <v>22303</v>
          </cell>
          <cell r="Y168">
            <v>0.2</v>
          </cell>
          <cell r="Z168">
            <v>0</v>
          </cell>
          <cell r="AA168">
            <v>0.2</v>
          </cell>
          <cell r="AB168">
            <v>0.1</v>
          </cell>
          <cell r="AC168">
            <v>-0.3</v>
          </cell>
          <cell r="AD168">
            <v>0</v>
          </cell>
          <cell r="AE168">
            <v>0</v>
          </cell>
          <cell r="AF168">
            <v>-0.2</v>
          </cell>
          <cell r="AG168">
            <v>0.1</v>
          </cell>
          <cell r="AH168">
            <v>-0.1</v>
          </cell>
          <cell r="AI168">
            <v>0</v>
          </cell>
          <cell r="AJ168">
            <v>0</v>
          </cell>
          <cell r="AK168">
            <v>0</v>
          </cell>
          <cell r="AL168">
            <v>0.1</v>
          </cell>
          <cell r="AM168">
            <v>0</v>
          </cell>
          <cell r="AN168">
            <v>0.1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0.1</v>
          </cell>
          <cell r="AT168">
            <v>0</v>
          </cell>
          <cell r="AU168">
            <v>0.1</v>
          </cell>
          <cell r="AV168">
            <v>0.3</v>
          </cell>
          <cell r="AW168">
            <v>0.1</v>
          </cell>
          <cell r="AX168">
            <v>0</v>
          </cell>
          <cell r="AY168">
            <v>0.1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0.1</v>
          </cell>
          <cell r="BF168">
            <v>0.1</v>
          </cell>
          <cell r="BG168">
            <v>0.1</v>
          </cell>
          <cell r="BH168">
            <v>0.1</v>
          </cell>
          <cell r="BI168">
            <v>0.1</v>
          </cell>
          <cell r="BJ168">
            <v>0.2</v>
          </cell>
          <cell r="BK168">
            <v>0</v>
          </cell>
          <cell r="BL168">
            <v>0</v>
          </cell>
          <cell r="BM168">
            <v>0.1</v>
          </cell>
          <cell r="BN168">
            <v>0</v>
          </cell>
          <cell r="BO168">
            <v>0.2</v>
          </cell>
          <cell r="BP168">
            <v>0.2</v>
          </cell>
          <cell r="BQ168">
            <v>0.1</v>
          </cell>
          <cell r="BR168">
            <v>0.2</v>
          </cell>
          <cell r="BS168">
            <v>0</v>
          </cell>
          <cell r="BT168">
            <v>-0.1</v>
          </cell>
          <cell r="BU168">
            <v>0</v>
          </cell>
          <cell r="BV168">
            <v>0</v>
          </cell>
          <cell r="BW168">
            <v>0.1</v>
          </cell>
          <cell r="BY168">
            <v>0</v>
          </cell>
          <cell r="BZ168">
            <v>1.5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V168">
            <v>0</v>
          </cell>
        </row>
        <row r="169">
          <cell r="B169">
            <v>2804</v>
          </cell>
          <cell r="C169">
            <v>2962</v>
          </cell>
          <cell r="D169">
            <v>5755</v>
          </cell>
          <cell r="E169">
            <v>10906</v>
          </cell>
          <cell r="G169">
            <v>18333</v>
          </cell>
          <cell r="J169">
            <v>7298</v>
          </cell>
          <cell r="L169">
            <v>12601</v>
          </cell>
          <cell r="M169">
            <v>13246</v>
          </cell>
          <cell r="N169">
            <v>8401</v>
          </cell>
          <cell r="O169">
            <v>15507</v>
          </cell>
          <cell r="P169">
            <v>14303</v>
          </cell>
          <cell r="Q169">
            <v>12638</v>
          </cell>
          <cell r="R169">
            <v>1917</v>
          </cell>
          <cell r="S169">
            <v>5307</v>
          </cell>
          <cell r="T169">
            <v>25132</v>
          </cell>
          <cell r="V169">
            <v>20936</v>
          </cell>
          <cell r="Y169">
            <v>-0.3</v>
          </cell>
          <cell r="Z169">
            <v>0</v>
          </cell>
          <cell r="AA169">
            <v>-0.3</v>
          </cell>
          <cell r="AB169">
            <v>0.1</v>
          </cell>
          <cell r="AC169">
            <v>0.1</v>
          </cell>
          <cell r="AD169">
            <v>0</v>
          </cell>
          <cell r="AE169">
            <v>0</v>
          </cell>
          <cell r="AF169">
            <v>0.2</v>
          </cell>
          <cell r="AG169">
            <v>0</v>
          </cell>
          <cell r="AH169">
            <v>0.2</v>
          </cell>
          <cell r="AI169">
            <v>0</v>
          </cell>
          <cell r="AJ169">
            <v>0.1</v>
          </cell>
          <cell r="AK169">
            <v>0</v>
          </cell>
          <cell r="AL169">
            <v>-0.1</v>
          </cell>
          <cell r="AM169">
            <v>0.1</v>
          </cell>
          <cell r="AN169">
            <v>0.1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-0.1</v>
          </cell>
          <cell r="AV169">
            <v>0</v>
          </cell>
          <cell r="AW169">
            <v>0</v>
          </cell>
          <cell r="AX169">
            <v>0.1</v>
          </cell>
          <cell r="AY169">
            <v>0.1</v>
          </cell>
          <cell r="AZ169">
            <v>-0.1</v>
          </cell>
          <cell r="BA169">
            <v>0</v>
          </cell>
          <cell r="BB169">
            <v>0</v>
          </cell>
          <cell r="BC169">
            <v>-0.1</v>
          </cell>
          <cell r="BD169">
            <v>-0.1</v>
          </cell>
          <cell r="BE169">
            <v>0</v>
          </cell>
          <cell r="BF169">
            <v>0</v>
          </cell>
          <cell r="BG169">
            <v>0</v>
          </cell>
          <cell r="BH169">
            <v>0.1</v>
          </cell>
          <cell r="BI169">
            <v>0.1</v>
          </cell>
          <cell r="BJ169">
            <v>0.2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0.1</v>
          </cell>
          <cell r="BP169">
            <v>0.1</v>
          </cell>
          <cell r="BQ169">
            <v>0.1</v>
          </cell>
          <cell r="BR169">
            <v>0.2</v>
          </cell>
          <cell r="BS169">
            <v>0</v>
          </cell>
          <cell r="BT169">
            <v>0.1</v>
          </cell>
          <cell r="BU169">
            <v>0</v>
          </cell>
          <cell r="BV169">
            <v>0</v>
          </cell>
          <cell r="BW169">
            <v>0.1</v>
          </cell>
          <cell r="BY169">
            <v>0.2</v>
          </cell>
          <cell r="BZ169">
            <v>0.7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V169">
            <v>0</v>
          </cell>
        </row>
        <row r="170">
          <cell r="B170">
            <v>2829</v>
          </cell>
          <cell r="C170">
            <v>2958</v>
          </cell>
          <cell r="D170">
            <v>5782</v>
          </cell>
          <cell r="E170">
            <v>11038</v>
          </cell>
          <cell r="G170">
            <v>18654</v>
          </cell>
          <cell r="J170">
            <v>7520</v>
          </cell>
          <cell r="L170">
            <v>12835</v>
          </cell>
          <cell r="M170">
            <v>13580</v>
          </cell>
          <cell r="N170">
            <v>8642</v>
          </cell>
          <cell r="O170">
            <v>15822</v>
          </cell>
          <cell r="P170">
            <v>14362</v>
          </cell>
          <cell r="Q170">
            <v>13202</v>
          </cell>
          <cell r="R170">
            <v>1927</v>
          </cell>
          <cell r="S170">
            <v>5501</v>
          </cell>
          <cell r="T170">
            <v>25342</v>
          </cell>
          <cell r="V170">
            <v>21381</v>
          </cell>
          <cell r="Y170">
            <v>0</v>
          </cell>
          <cell r="Z170">
            <v>0</v>
          </cell>
          <cell r="AA170">
            <v>0.1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-0.1</v>
          </cell>
          <cell r="AI170">
            <v>0</v>
          </cell>
          <cell r="AJ170">
            <v>0</v>
          </cell>
          <cell r="AK170">
            <v>0</v>
          </cell>
          <cell r="AL170">
            <v>-0.1</v>
          </cell>
          <cell r="AM170">
            <v>-0.1</v>
          </cell>
          <cell r="AN170">
            <v>-0.3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0.1</v>
          </cell>
          <cell r="AT170">
            <v>0.1</v>
          </cell>
          <cell r="AU170">
            <v>-0.1</v>
          </cell>
          <cell r="AV170">
            <v>0.1</v>
          </cell>
          <cell r="AW170">
            <v>0</v>
          </cell>
          <cell r="AX170">
            <v>0</v>
          </cell>
          <cell r="AY170">
            <v>0.1</v>
          </cell>
          <cell r="AZ170">
            <v>0</v>
          </cell>
          <cell r="BA170">
            <v>0</v>
          </cell>
          <cell r="BB170">
            <v>0</v>
          </cell>
          <cell r="BC170">
            <v>0.1</v>
          </cell>
          <cell r="BD170">
            <v>0.1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0.1</v>
          </cell>
          <cell r="BJ170">
            <v>0.1</v>
          </cell>
          <cell r="BK170">
            <v>0</v>
          </cell>
          <cell r="BL170">
            <v>0.1</v>
          </cell>
          <cell r="BM170">
            <v>0.1</v>
          </cell>
          <cell r="BN170">
            <v>0</v>
          </cell>
          <cell r="BO170">
            <v>0.1</v>
          </cell>
          <cell r="BP170">
            <v>0.1</v>
          </cell>
          <cell r="BQ170">
            <v>0.1</v>
          </cell>
          <cell r="BR170">
            <v>0.1</v>
          </cell>
          <cell r="BS170">
            <v>0</v>
          </cell>
          <cell r="BT170">
            <v>0</v>
          </cell>
          <cell r="BU170">
            <v>0</v>
          </cell>
          <cell r="BV170">
            <v>0.1</v>
          </cell>
          <cell r="BW170">
            <v>0.1</v>
          </cell>
          <cell r="BY170">
            <v>0</v>
          </cell>
          <cell r="BZ170">
            <v>0.4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V170">
            <v>0</v>
          </cell>
        </row>
        <row r="171">
          <cell r="B171">
            <v>2744</v>
          </cell>
          <cell r="C171">
            <v>3048</v>
          </cell>
          <cell r="D171">
            <v>5761</v>
          </cell>
          <cell r="E171">
            <v>11102</v>
          </cell>
          <cell r="G171">
            <v>18765</v>
          </cell>
          <cell r="J171">
            <v>7719</v>
          </cell>
          <cell r="L171">
            <v>12800</v>
          </cell>
          <cell r="M171">
            <v>13691</v>
          </cell>
          <cell r="N171">
            <v>8790</v>
          </cell>
          <cell r="O171">
            <v>15269</v>
          </cell>
          <cell r="P171">
            <v>14379</v>
          </cell>
          <cell r="Q171">
            <v>14119</v>
          </cell>
          <cell r="R171">
            <v>1972</v>
          </cell>
          <cell r="S171">
            <v>5648</v>
          </cell>
          <cell r="T171">
            <v>25585</v>
          </cell>
          <cell r="V171">
            <v>21895</v>
          </cell>
          <cell r="Y171">
            <v>0.3</v>
          </cell>
          <cell r="Z171">
            <v>0</v>
          </cell>
          <cell r="AA171">
            <v>0.3</v>
          </cell>
          <cell r="AB171">
            <v>0</v>
          </cell>
          <cell r="AC171">
            <v>0</v>
          </cell>
          <cell r="AD171">
            <v>0.1</v>
          </cell>
          <cell r="AE171">
            <v>0</v>
          </cell>
          <cell r="AF171">
            <v>0.1</v>
          </cell>
          <cell r="AG171">
            <v>0</v>
          </cell>
          <cell r="AH171">
            <v>0.1</v>
          </cell>
          <cell r="AI171">
            <v>-0.1</v>
          </cell>
          <cell r="AJ171">
            <v>0.1</v>
          </cell>
          <cell r="AK171">
            <v>0</v>
          </cell>
          <cell r="AL171">
            <v>0.1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0.1</v>
          </cell>
          <cell r="AT171">
            <v>0.1</v>
          </cell>
          <cell r="AU171">
            <v>0</v>
          </cell>
          <cell r="AV171">
            <v>0.2</v>
          </cell>
          <cell r="AW171">
            <v>0.1</v>
          </cell>
          <cell r="AX171">
            <v>0</v>
          </cell>
          <cell r="AY171">
            <v>0</v>
          </cell>
          <cell r="AZ171">
            <v>0.1</v>
          </cell>
          <cell r="BA171">
            <v>0</v>
          </cell>
          <cell r="BB171">
            <v>0</v>
          </cell>
          <cell r="BC171">
            <v>0</v>
          </cell>
          <cell r="BD171">
            <v>0.1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0.1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-0.1</v>
          </cell>
          <cell r="BP171">
            <v>0</v>
          </cell>
          <cell r="BQ171">
            <v>0</v>
          </cell>
          <cell r="BR171">
            <v>-0.1</v>
          </cell>
          <cell r="BS171">
            <v>0</v>
          </cell>
          <cell r="BT171">
            <v>0.1</v>
          </cell>
          <cell r="BU171">
            <v>0</v>
          </cell>
          <cell r="BV171">
            <v>0</v>
          </cell>
          <cell r="BW171">
            <v>0.1</v>
          </cell>
          <cell r="BY171">
            <v>0.1</v>
          </cell>
          <cell r="BZ171">
            <v>1.2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V171">
            <v>0</v>
          </cell>
        </row>
        <row r="172">
          <cell r="B172">
            <v>2899</v>
          </cell>
          <cell r="C172">
            <v>3136</v>
          </cell>
          <cell r="D172">
            <v>6012</v>
          </cell>
          <cell r="E172">
            <v>11437</v>
          </cell>
          <cell r="G172">
            <v>19297</v>
          </cell>
          <cell r="J172">
            <v>7655</v>
          </cell>
          <cell r="L172">
            <v>12568</v>
          </cell>
          <cell r="M172">
            <v>13533</v>
          </cell>
          <cell r="N172">
            <v>8704</v>
          </cell>
          <cell r="O172">
            <v>15392</v>
          </cell>
          <cell r="P172">
            <v>14439</v>
          </cell>
          <cell r="Q172">
            <v>13330</v>
          </cell>
          <cell r="R172">
            <v>1982</v>
          </cell>
          <cell r="S172">
            <v>5594</v>
          </cell>
          <cell r="T172">
            <v>25833</v>
          </cell>
          <cell r="V172">
            <v>23293</v>
          </cell>
          <cell r="Y172">
            <v>-0.1</v>
          </cell>
          <cell r="Z172">
            <v>0</v>
          </cell>
          <cell r="AA172">
            <v>-0.1</v>
          </cell>
          <cell r="AB172">
            <v>0</v>
          </cell>
          <cell r="AC172">
            <v>0.1</v>
          </cell>
          <cell r="AD172">
            <v>0</v>
          </cell>
          <cell r="AE172">
            <v>0</v>
          </cell>
          <cell r="AF172">
            <v>0</v>
          </cell>
          <cell r="AG172">
            <v>-0.1</v>
          </cell>
          <cell r="AH172">
            <v>0</v>
          </cell>
          <cell r="AI172">
            <v>0</v>
          </cell>
          <cell r="AJ172">
            <v>0.1</v>
          </cell>
          <cell r="AK172">
            <v>0</v>
          </cell>
          <cell r="AL172">
            <v>0</v>
          </cell>
          <cell r="AM172">
            <v>0.1</v>
          </cell>
          <cell r="AN172">
            <v>0.1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0.1</v>
          </cell>
          <cell r="AU172">
            <v>0</v>
          </cell>
          <cell r="AV172">
            <v>0.1</v>
          </cell>
          <cell r="AW172">
            <v>0.1</v>
          </cell>
          <cell r="AX172">
            <v>0.1</v>
          </cell>
          <cell r="AY172">
            <v>0.1</v>
          </cell>
          <cell r="AZ172">
            <v>0</v>
          </cell>
          <cell r="BA172">
            <v>0</v>
          </cell>
          <cell r="BB172">
            <v>0</v>
          </cell>
          <cell r="BC172">
            <v>0.1</v>
          </cell>
          <cell r="BD172">
            <v>0.1</v>
          </cell>
          <cell r="BE172">
            <v>0</v>
          </cell>
          <cell r="BF172">
            <v>0</v>
          </cell>
          <cell r="BG172">
            <v>0</v>
          </cell>
          <cell r="BH172">
            <v>0.1</v>
          </cell>
          <cell r="BI172">
            <v>0.1</v>
          </cell>
          <cell r="BJ172">
            <v>0.2</v>
          </cell>
          <cell r="BK172">
            <v>0</v>
          </cell>
          <cell r="BL172">
            <v>0.1</v>
          </cell>
          <cell r="BM172">
            <v>0.1</v>
          </cell>
          <cell r="BN172">
            <v>0</v>
          </cell>
          <cell r="BO172">
            <v>0</v>
          </cell>
          <cell r="BP172">
            <v>0.1</v>
          </cell>
          <cell r="BQ172">
            <v>0.1</v>
          </cell>
          <cell r="BR172">
            <v>0.1</v>
          </cell>
          <cell r="BS172">
            <v>0</v>
          </cell>
          <cell r="BT172">
            <v>0.1</v>
          </cell>
          <cell r="BU172">
            <v>0</v>
          </cell>
          <cell r="BV172">
            <v>0</v>
          </cell>
          <cell r="BW172">
            <v>0.1</v>
          </cell>
          <cell r="BY172">
            <v>0</v>
          </cell>
          <cell r="BZ172">
            <v>1.7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V172">
            <v>0</v>
          </cell>
        </row>
        <row r="173">
          <cell r="B173">
            <v>2923</v>
          </cell>
          <cell r="C173">
            <v>2899</v>
          </cell>
          <cell r="D173">
            <v>5837</v>
          </cell>
          <cell r="E173">
            <v>11395</v>
          </cell>
          <cell r="G173">
            <v>19229</v>
          </cell>
          <cell r="J173">
            <v>7587</v>
          </cell>
          <cell r="L173">
            <v>12567</v>
          </cell>
          <cell r="M173">
            <v>13579</v>
          </cell>
          <cell r="N173">
            <v>8707</v>
          </cell>
          <cell r="O173">
            <v>15311</v>
          </cell>
          <cell r="P173">
            <v>14503</v>
          </cell>
          <cell r="Q173">
            <v>13368</v>
          </cell>
          <cell r="R173">
            <v>1987</v>
          </cell>
          <cell r="S173">
            <v>5452</v>
          </cell>
          <cell r="T173">
            <v>26092</v>
          </cell>
          <cell r="V173">
            <v>21253</v>
          </cell>
          <cell r="Y173">
            <v>0.1</v>
          </cell>
          <cell r="Z173">
            <v>0</v>
          </cell>
          <cell r="AA173">
            <v>0.1</v>
          </cell>
          <cell r="AB173">
            <v>0</v>
          </cell>
          <cell r="AC173">
            <v>0.1</v>
          </cell>
          <cell r="AD173">
            <v>0</v>
          </cell>
          <cell r="AE173">
            <v>0</v>
          </cell>
          <cell r="AF173">
            <v>0.1</v>
          </cell>
          <cell r="AG173">
            <v>0</v>
          </cell>
          <cell r="AH173">
            <v>0.1</v>
          </cell>
          <cell r="AI173">
            <v>0.1</v>
          </cell>
          <cell r="AJ173">
            <v>0</v>
          </cell>
          <cell r="AK173">
            <v>0.1</v>
          </cell>
          <cell r="AL173">
            <v>0</v>
          </cell>
          <cell r="AM173">
            <v>0.2</v>
          </cell>
          <cell r="AN173">
            <v>0.4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0.1</v>
          </cell>
          <cell r="AT173">
            <v>0</v>
          </cell>
          <cell r="AU173">
            <v>0.1</v>
          </cell>
          <cell r="AV173">
            <v>0.1</v>
          </cell>
          <cell r="AW173">
            <v>0</v>
          </cell>
          <cell r="AX173">
            <v>-0.1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-0.1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0.1</v>
          </cell>
          <cell r="BU173">
            <v>0</v>
          </cell>
          <cell r="BV173">
            <v>0</v>
          </cell>
          <cell r="BW173">
            <v>0.1</v>
          </cell>
          <cell r="BY173">
            <v>0</v>
          </cell>
          <cell r="BZ173">
            <v>0.4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V173">
            <v>0</v>
          </cell>
        </row>
        <row r="174">
          <cell r="B174">
            <v>2931</v>
          </cell>
          <cell r="C174">
            <v>3186</v>
          </cell>
          <cell r="D174">
            <v>6084</v>
          </cell>
          <cell r="E174">
            <v>11689</v>
          </cell>
          <cell r="G174">
            <v>19548</v>
          </cell>
          <cell r="J174">
            <v>7618</v>
          </cell>
          <cell r="L174">
            <v>12978</v>
          </cell>
          <cell r="M174">
            <v>14028</v>
          </cell>
          <cell r="N174">
            <v>8921</v>
          </cell>
          <cell r="O174">
            <v>15289</v>
          </cell>
          <cell r="P174">
            <v>14570</v>
          </cell>
          <cell r="Q174">
            <v>13826</v>
          </cell>
          <cell r="R174">
            <v>2043</v>
          </cell>
          <cell r="S174">
            <v>5388</v>
          </cell>
          <cell r="T174">
            <v>26365</v>
          </cell>
          <cell r="V174">
            <v>21795</v>
          </cell>
          <cell r="Y174">
            <v>-0.1</v>
          </cell>
          <cell r="Z174">
            <v>0</v>
          </cell>
          <cell r="AA174">
            <v>-0.1</v>
          </cell>
          <cell r="AB174">
            <v>0.1</v>
          </cell>
          <cell r="AC174">
            <v>0</v>
          </cell>
          <cell r="AD174">
            <v>0</v>
          </cell>
          <cell r="AE174">
            <v>0.1</v>
          </cell>
          <cell r="AF174">
            <v>0.1</v>
          </cell>
          <cell r="AG174">
            <v>0.1</v>
          </cell>
          <cell r="AH174">
            <v>0.2</v>
          </cell>
          <cell r="AI174">
            <v>0</v>
          </cell>
          <cell r="AJ174">
            <v>-0.2</v>
          </cell>
          <cell r="AK174">
            <v>-0.1</v>
          </cell>
          <cell r="AL174">
            <v>0.1</v>
          </cell>
          <cell r="AM174">
            <v>0</v>
          </cell>
          <cell r="AN174">
            <v>-0.2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0.1</v>
          </cell>
          <cell r="AT174">
            <v>-0.2</v>
          </cell>
          <cell r="AU174">
            <v>0.1</v>
          </cell>
          <cell r="AV174">
            <v>0.1</v>
          </cell>
          <cell r="AW174">
            <v>0</v>
          </cell>
          <cell r="AX174">
            <v>0.1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0.1</v>
          </cell>
          <cell r="BE174">
            <v>0</v>
          </cell>
          <cell r="BF174">
            <v>0.1</v>
          </cell>
          <cell r="BG174">
            <v>0.1</v>
          </cell>
          <cell r="BH174">
            <v>0.1</v>
          </cell>
          <cell r="BI174">
            <v>0</v>
          </cell>
          <cell r="BJ174">
            <v>0.1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0.1</v>
          </cell>
          <cell r="BP174">
            <v>0.1</v>
          </cell>
          <cell r="BQ174">
            <v>0.1</v>
          </cell>
          <cell r="BR174">
            <v>-0.1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0.1</v>
          </cell>
          <cell r="BY174">
            <v>0</v>
          </cell>
          <cell r="BZ174">
            <v>0.9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V174">
            <v>0</v>
          </cell>
        </row>
        <row r="175">
          <cell r="B175">
            <v>2963</v>
          </cell>
          <cell r="C175">
            <v>3236</v>
          </cell>
          <cell r="D175">
            <v>6161</v>
          </cell>
          <cell r="E175">
            <v>11526</v>
          </cell>
          <cell r="G175">
            <v>19109</v>
          </cell>
          <cell r="J175">
            <v>7765</v>
          </cell>
          <cell r="L175">
            <v>13925</v>
          </cell>
          <cell r="M175">
            <v>15015</v>
          </cell>
          <cell r="N175">
            <v>9411</v>
          </cell>
          <cell r="O175">
            <v>15399</v>
          </cell>
          <cell r="P175">
            <v>14639</v>
          </cell>
          <cell r="Q175">
            <v>14567</v>
          </cell>
          <cell r="R175">
            <v>2435</v>
          </cell>
          <cell r="S175">
            <v>5679</v>
          </cell>
          <cell r="T175">
            <v>26643</v>
          </cell>
          <cell r="V175">
            <v>21829</v>
          </cell>
          <cell r="Y175">
            <v>0.2</v>
          </cell>
          <cell r="Z175">
            <v>0</v>
          </cell>
          <cell r="AA175">
            <v>0.2</v>
          </cell>
          <cell r="AB175">
            <v>0.1</v>
          </cell>
          <cell r="AC175">
            <v>-0.1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0.2</v>
          </cell>
          <cell r="AK175">
            <v>0</v>
          </cell>
          <cell r="AL175">
            <v>0</v>
          </cell>
          <cell r="AM175">
            <v>-0.1</v>
          </cell>
          <cell r="AN175">
            <v>0.2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-0.4</v>
          </cell>
          <cell r="AT175">
            <v>-0.1</v>
          </cell>
          <cell r="AU175">
            <v>-0.3</v>
          </cell>
          <cell r="AV175">
            <v>-0.8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0.1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-0.1</v>
          </cell>
          <cell r="BJ175">
            <v>-0.1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0.3</v>
          </cell>
          <cell r="BP175">
            <v>0.3</v>
          </cell>
          <cell r="BQ175">
            <v>0.1</v>
          </cell>
          <cell r="BR175">
            <v>0.1</v>
          </cell>
          <cell r="BS175">
            <v>0</v>
          </cell>
          <cell r="BT175">
            <v>0</v>
          </cell>
          <cell r="BU175">
            <v>0.1</v>
          </cell>
          <cell r="BV175">
            <v>0.1</v>
          </cell>
          <cell r="BW175">
            <v>0.1</v>
          </cell>
          <cell r="BY175">
            <v>-0.1</v>
          </cell>
          <cell r="BZ175">
            <v>0.2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V175">
            <v>0</v>
          </cell>
        </row>
        <row r="176">
          <cell r="B176">
            <v>3043</v>
          </cell>
          <cell r="C176">
            <v>3430</v>
          </cell>
          <cell r="D176">
            <v>6420</v>
          </cell>
          <cell r="E176">
            <v>11593</v>
          </cell>
          <cell r="G176">
            <v>19212</v>
          </cell>
          <cell r="J176">
            <v>7453</v>
          </cell>
          <cell r="L176">
            <v>13844</v>
          </cell>
          <cell r="M176">
            <v>14945</v>
          </cell>
          <cell r="N176">
            <v>9287</v>
          </cell>
          <cell r="O176">
            <v>15168</v>
          </cell>
          <cell r="P176">
            <v>14705</v>
          </cell>
          <cell r="Q176">
            <v>13698</v>
          </cell>
          <cell r="R176">
            <v>2108</v>
          </cell>
          <cell r="S176">
            <v>5859</v>
          </cell>
          <cell r="T176">
            <v>26884</v>
          </cell>
          <cell r="V176">
            <v>22115</v>
          </cell>
          <cell r="Y176">
            <v>0</v>
          </cell>
          <cell r="Z176">
            <v>0</v>
          </cell>
          <cell r="AA176">
            <v>-0.1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-0.1</v>
          </cell>
          <cell r="AK176">
            <v>0.1</v>
          </cell>
          <cell r="AL176">
            <v>0</v>
          </cell>
          <cell r="AM176">
            <v>-0.1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-0.2</v>
          </cell>
          <cell r="AT176">
            <v>-0.2</v>
          </cell>
          <cell r="AU176">
            <v>-0.3</v>
          </cell>
          <cell r="AV176">
            <v>-0.6</v>
          </cell>
          <cell r="AW176">
            <v>-0.1</v>
          </cell>
          <cell r="AX176">
            <v>0.1</v>
          </cell>
          <cell r="AY176">
            <v>0.1</v>
          </cell>
          <cell r="AZ176">
            <v>-0.1</v>
          </cell>
          <cell r="BA176">
            <v>0</v>
          </cell>
          <cell r="BB176">
            <v>0</v>
          </cell>
          <cell r="BC176">
            <v>0.1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0.1</v>
          </cell>
          <cell r="BP176">
            <v>0.1</v>
          </cell>
          <cell r="BQ176">
            <v>0</v>
          </cell>
          <cell r="BR176">
            <v>0.1</v>
          </cell>
          <cell r="BS176">
            <v>0</v>
          </cell>
          <cell r="BT176">
            <v>0.1</v>
          </cell>
          <cell r="BU176">
            <v>-0.1</v>
          </cell>
          <cell r="BV176">
            <v>0.1</v>
          </cell>
          <cell r="BW176">
            <v>0.1</v>
          </cell>
          <cell r="BY176">
            <v>-0.4</v>
          </cell>
          <cell r="BZ176">
            <v>-0.4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V176">
            <v>0</v>
          </cell>
        </row>
        <row r="177">
          <cell r="B177">
            <v>2986</v>
          </cell>
          <cell r="C177">
            <v>2912</v>
          </cell>
          <cell r="D177">
            <v>5937</v>
          </cell>
          <cell r="E177">
            <v>11881</v>
          </cell>
          <cell r="G177">
            <v>19629</v>
          </cell>
          <cell r="J177">
            <v>7389</v>
          </cell>
          <cell r="L177">
            <v>14042</v>
          </cell>
          <cell r="M177">
            <v>15238</v>
          </cell>
          <cell r="N177">
            <v>9435</v>
          </cell>
          <cell r="O177">
            <v>16332</v>
          </cell>
          <cell r="P177">
            <v>14780</v>
          </cell>
          <cell r="Q177">
            <v>14342</v>
          </cell>
          <cell r="R177">
            <v>1828</v>
          </cell>
          <cell r="S177">
            <v>5837</v>
          </cell>
          <cell r="T177">
            <v>27056</v>
          </cell>
          <cell r="V177">
            <v>20979</v>
          </cell>
          <cell r="Y177">
            <v>0</v>
          </cell>
          <cell r="Z177">
            <v>0</v>
          </cell>
          <cell r="AA177">
            <v>-0.1</v>
          </cell>
          <cell r="AB177">
            <v>0</v>
          </cell>
          <cell r="AC177">
            <v>0</v>
          </cell>
          <cell r="AD177">
            <v>0</v>
          </cell>
          <cell r="AE177">
            <v>0.1</v>
          </cell>
          <cell r="AF177">
            <v>0.1</v>
          </cell>
          <cell r="AG177">
            <v>0.1</v>
          </cell>
          <cell r="AH177">
            <v>0.1</v>
          </cell>
          <cell r="AI177">
            <v>0</v>
          </cell>
          <cell r="AJ177">
            <v>0</v>
          </cell>
          <cell r="AK177">
            <v>-0.1</v>
          </cell>
          <cell r="AL177">
            <v>0</v>
          </cell>
          <cell r="AM177">
            <v>0</v>
          </cell>
          <cell r="AN177">
            <v>-0.2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0.1</v>
          </cell>
          <cell r="AT177">
            <v>0</v>
          </cell>
          <cell r="AU177">
            <v>0.1</v>
          </cell>
          <cell r="AV177">
            <v>0.1</v>
          </cell>
          <cell r="AW177">
            <v>0</v>
          </cell>
          <cell r="AX177">
            <v>0.1</v>
          </cell>
          <cell r="AY177">
            <v>0</v>
          </cell>
          <cell r="AZ177">
            <v>0</v>
          </cell>
          <cell r="BA177">
            <v>0</v>
          </cell>
          <cell r="BB177">
            <v>-0.1</v>
          </cell>
          <cell r="BC177">
            <v>-0.1</v>
          </cell>
          <cell r="BD177">
            <v>-0.1</v>
          </cell>
          <cell r="BE177">
            <v>0</v>
          </cell>
          <cell r="BF177">
            <v>-0.1</v>
          </cell>
          <cell r="BG177">
            <v>-0.1</v>
          </cell>
          <cell r="BH177">
            <v>0.1</v>
          </cell>
          <cell r="BI177">
            <v>0.1</v>
          </cell>
          <cell r="BJ177">
            <v>0.2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0.1</v>
          </cell>
          <cell r="BP177">
            <v>0.1</v>
          </cell>
          <cell r="BQ177">
            <v>0</v>
          </cell>
          <cell r="BR177">
            <v>0.2</v>
          </cell>
          <cell r="BS177">
            <v>0</v>
          </cell>
          <cell r="BT177">
            <v>0.3</v>
          </cell>
          <cell r="BU177">
            <v>-0.1</v>
          </cell>
          <cell r="BV177">
            <v>0</v>
          </cell>
          <cell r="BW177">
            <v>0.1</v>
          </cell>
          <cell r="BY177">
            <v>0.4</v>
          </cell>
          <cell r="BZ177">
            <v>1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V177">
            <v>0</v>
          </cell>
        </row>
        <row r="178">
          <cell r="B178">
            <v>2915</v>
          </cell>
          <cell r="C178">
            <v>3161</v>
          </cell>
          <cell r="D178">
            <v>6050</v>
          </cell>
          <cell r="E178">
            <v>11890</v>
          </cell>
          <cell r="G178">
            <v>19914</v>
          </cell>
          <cell r="J178">
            <v>7435</v>
          </cell>
          <cell r="L178">
            <v>14268</v>
          </cell>
          <cell r="M178">
            <v>15627</v>
          </cell>
          <cell r="N178">
            <v>9691</v>
          </cell>
          <cell r="O178">
            <v>15755</v>
          </cell>
          <cell r="P178">
            <v>14865</v>
          </cell>
          <cell r="Q178">
            <v>14749</v>
          </cell>
          <cell r="R178">
            <v>1973</v>
          </cell>
          <cell r="S178">
            <v>5887</v>
          </cell>
          <cell r="T178">
            <v>27158</v>
          </cell>
          <cell r="V178">
            <v>21296</v>
          </cell>
          <cell r="Y178">
            <v>0.2</v>
          </cell>
          <cell r="Z178">
            <v>0</v>
          </cell>
          <cell r="AA178">
            <v>0.2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0.2</v>
          </cell>
          <cell r="AK178">
            <v>0</v>
          </cell>
          <cell r="AL178">
            <v>0</v>
          </cell>
          <cell r="AM178">
            <v>0</v>
          </cell>
          <cell r="AN178">
            <v>0.1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0.1</v>
          </cell>
          <cell r="AU178">
            <v>0.2</v>
          </cell>
          <cell r="AV178">
            <v>0.3</v>
          </cell>
          <cell r="AW178">
            <v>0</v>
          </cell>
          <cell r="AX178">
            <v>0.1</v>
          </cell>
          <cell r="AY178">
            <v>0</v>
          </cell>
          <cell r="AZ178">
            <v>0.1</v>
          </cell>
          <cell r="BA178">
            <v>0</v>
          </cell>
          <cell r="BB178">
            <v>0.1</v>
          </cell>
          <cell r="BC178">
            <v>0.1</v>
          </cell>
          <cell r="BD178">
            <v>0.3</v>
          </cell>
          <cell r="BE178">
            <v>0</v>
          </cell>
          <cell r="BF178">
            <v>0.1</v>
          </cell>
          <cell r="BG178">
            <v>0</v>
          </cell>
          <cell r="BH178">
            <v>0</v>
          </cell>
          <cell r="BI178">
            <v>0.1</v>
          </cell>
          <cell r="BJ178">
            <v>0.1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0.1</v>
          </cell>
          <cell r="BP178">
            <v>0.1</v>
          </cell>
          <cell r="BQ178">
            <v>0.1</v>
          </cell>
          <cell r="BR178">
            <v>-0.1</v>
          </cell>
          <cell r="BS178">
            <v>0</v>
          </cell>
          <cell r="BT178">
            <v>0</v>
          </cell>
          <cell r="BU178">
            <v>0.1</v>
          </cell>
          <cell r="BV178">
            <v>0</v>
          </cell>
          <cell r="BW178">
            <v>0</v>
          </cell>
          <cell r="BY178">
            <v>-0.1</v>
          </cell>
          <cell r="BZ178">
            <v>0.8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V178">
            <v>0</v>
          </cell>
        </row>
        <row r="179">
          <cell r="B179">
            <v>3056</v>
          </cell>
          <cell r="C179">
            <v>3332</v>
          </cell>
          <cell r="D179">
            <v>6361</v>
          </cell>
          <cell r="E179">
            <v>11991</v>
          </cell>
          <cell r="G179">
            <v>20287</v>
          </cell>
          <cell r="J179">
            <v>7478</v>
          </cell>
          <cell r="L179">
            <v>14328</v>
          </cell>
          <cell r="M179">
            <v>15911</v>
          </cell>
          <cell r="N179">
            <v>9918</v>
          </cell>
          <cell r="O179">
            <v>16180</v>
          </cell>
          <cell r="P179">
            <v>14965</v>
          </cell>
          <cell r="Q179">
            <v>15534</v>
          </cell>
          <cell r="R179">
            <v>2120</v>
          </cell>
          <cell r="S179">
            <v>5726</v>
          </cell>
          <cell r="T179">
            <v>27163</v>
          </cell>
          <cell r="V179">
            <v>21510</v>
          </cell>
          <cell r="Y179">
            <v>0.1</v>
          </cell>
          <cell r="Z179">
            <v>0</v>
          </cell>
          <cell r="AA179">
            <v>0.1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-0.1</v>
          </cell>
          <cell r="AG179">
            <v>0.1</v>
          </cell>
          <cell r="AH179">
            <v>0</v>
          </cell>
          <cell r="AI179">
            <v>0</v>
          </cell>
          <cell r="AJ179">
            <v>-0.1</v>
          </cell>
          <cell r="AK179">
            <v>0.1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0.1</v>
          </cell>
          <cell r="AT179">
            <v>0</v>
          </cell>
          <cell r="AU179">
            <v>0</v>
          </cell>
          <cell r="AV179">
            <v>0.1</v>
          </cell>
          <cell r="AW179">
            <v>-0.1</v>
          </cell>
          <cell r="AX179">
            <v>0</v>
          </cell>
          <cell r="AY179">
            <v>0</v>
          </cell>
          <cell r="AZ179">
            <v>-0.1</v>
          </cell>
          <cell r="BA179">
            <v>0</v>
          </cell>
          <cell r="BB179">
            <v>0</v>
          </cell>
          <cell r="BC179">
            <v>0</v>
          </cell>
          <cell r="BD179">
            <v>-0.1</v>
          </cell>
          <cell r="BE179">
            <v>0</v>
          </cell>
          <cell r="BF179">
            <v>0</v>
          </cell>
          <cell r="BG179">
            <v>0.1</v>
          </cell>
          <cell r="BH179">
            <v>0.1</v>
          </cell>
          <cell r="BI179">
            <v>0.1</v>
          </cell>
          <cell r="BJ179">
            <v>0.2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0.1</v>
          </cell>
          <cell r="BQ179">
            <v>0.1</v>
          </cell>
          <cell r="BR179">
            <v>0.2</v>
          </cell>
          <cell r="BS179">
            <v>0</v>
          </cell>
          <cell r="BT179">
            <v>0</v>
          </cell>
          <cell r="BU179">
            <v>0</v>
          </cell>
          <cell r="BV179">
            <v>-0.1</v>
          </cell>
          <cell r="BW179">
            <v>0</v>
          </cell>
          <cell r="BY179">
            <v>0</v>
          </cell>
          <cell r="BZ179">
            <v>1.2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V179">
            <v>0</v>
          </cell>
        </row>
        <row r="180">
          <cell r="B180">
            <v>3060</v>
          </cell>
          <cell r="C180">
            <v>3389</v>
          </cell>
          <cell r="D180">
            <v>6420</v>
          </cell>
          <cell r="E180">
            <v>11842</v>
          </cell>
          <cell r="G180">
            <v>20535</v>
          </cell>
          <cell r="J180">
            <v>8379</v>
          </cell>
          <cell r="L180">
            <v>14420</v>
          </cell>
          <cell r="M180">
            <v>16193</v>
          </cell>
          <cell r="N180">
            <v>10288</v>
          </cell>
          <cell r="O180">
            <v>15948</v>
          </cell>
          <cell r="P180">
            <v>15051</v>
          </cell>
          <cell r="Q180">
            <v>15068</v>
          </cell>
          <cell r="R180">
            <v>2183</v>
          </cell>
          <cell r="S180">
            <v>6029</v>
          </cell>
          <cell r="T180">
            <v>27205</v>
          </cell>
          <cell r="V180">
            <v>23851</v>
          </cell>
          <cell r="Y180">
            <v>-0.1</v>
          </cell>
          <cell r="Z180">
            <v>0</v>
          </cell>
          <cell r="AA180">
            <v>-0.1</v>
          </cell>
          <cell r="AB180">
            <v>-0.1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-0.1</v>
          </cell>
          <cell r="AH180">
            <v>-0.1</v>
          </cell>
          <cell r="AI180">
            <v>0</v>
          </cell>
          <cell r="AJ180">
            <v>0</v>
          </cell>
          <cell r="AK180">
            <v>0.1</v>
          </cell>
          <cell r="AL180">
            <v>0</v>
          </cell>
          <cell r="AM180">
            <v>0.2</v>
          </cell>
          <cell r="AN180">
            <v>0.2</v>
          </cell>
          <cell r="AO180">
            <v>0.1</v>
          </cell>
          <cell r="AP180">
            <v>0</v>
          </cell>
          <cell r="AQ180">
            <v>0.1</v>
          </cell>
          <cell r="AR180">
            <v>0.1</v>
          </cell>
          <cell r="AS180">
            <v>0.1</v>
          </cell>
          <cell r="AT180">
            <v>0</v>
          </cell>
          <cell r="AU180">
            <v>0</v>
          </cell>
          <cell r="AV180">
            <v>0.2</v>
          </cell>
          <cell r="AW180">
            <v>0.2</v>
          </cell>
          <cell r="AX180">
            <v>0.1</v>
          </cell>
          <cell r="AY180">
            <v>-0.1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-0.1</v>
          </cell>
          <cell r="BI180">
            <v>0.2</v>
          </cell>
          <cell r="BJ180">
            <v>0.1</v>
          </cell>
          <cell r="BK180">
            <v>0</v>
          </cell>
          <cell r="BL180">
            <v>0.1</v>
          </cell>
          <cell r="BM180">
            <v>0.2</v>
          </cell>
          <cell r="BN180">
            <v>0</v>
          </cell>
          <cell r="BO180">
            <v>-0.1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0.2</v>
          </cell>
          <cell r="BU180">
            <v>0</v>
          </cell>
          <cell r="BV180">
            <v>0</v>
          </cell>
          <cell r="BW180">
            <v>0</v>
          </cell>
          <cell r="BY180">
            <v>0.3</v>
          </cell>
          <cell r="BZ180">
            <v>1.2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V180">
            <v>0</v>
          </cell>
        </row>
        <row r="181">
          <cell r="B181">
            <v>3071</v>
          </cell>
          <cell r="C181">
            <v>3156</v>
          </cell>
          <cell r="D181">
            <v>6219</v>
          </cell>
          <cell r="E181">
            <v>11703</v>
          </cell>
          <cell r="G181">
            <v>20653</v>
          </cell>
          <cell r="J181">
            <v>7673</v>
          </cell>
          <cell r="L181">
            <v>13325</v>
          </cell>
          <cell r="M181">
            <v>15137</v>
          </cell>
          <cell r="N181">
            <v>9605</v>
          </cell>
          <cell r="O181">
            <v>16898</v>
          </cell>
          <cell r="P181">
            <v>15130</v>
          </cell>
          <cell r="Q181">
            <v>14628</v>
          </cell>
          <cell r="R181">
            <v>2090</v>
          </cell>
          <cell r="S181">
            <v>5719</v>
          </cell>
          <cell r="T181">
            <v>27268</v>
          </cell>
          <cell r="V181">
            <v>21832</v>
          </cell>
          <cell r="Y181">
            <v>0.1</v>
          </cell>
          <cell r="Z181">
            <v>0</v>
          </cell>
          <cell r="AA181">
            <v>0.1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0.1</v>
          </cell>
          <cell r="AG181">
            <v>0.1</v>
          </cell>
          <cell r="AH181">
            <v>0.1</v>
          </cell>
          <cell r="AI181">
            <v>0.1</v>
          </cell>
          <cell r="AJ181">
            <v>0.1</v>
          </cell>
          <cell r="AK181">
            <v>0</v>
          </cell>
          <cell r="AL181">
            <v>0</v>
          </cell>
          <cell r="AM181">
            <v>0</v>
          </cell>
          <cell r="AN181">
            <v>0.1</v>
          </cell>
          <cell r="AO181">
            <v>-0.1</v>
          </cell>
          <cell r="AP181">
            <v>0</v>
          </cell>
          <cell r="AQ181">
            <v>0</v>
          </cell>
          <cell r="AR181">
            <v>-0.1</v>
          </cell>
          <cell r="AS181">
            <v>0.1</v>
          </cell>
          <cell r="AT181">
            <v>0.2</v>
          </cell>
          <cell r="AU181">
            <v>0.1</v>
          </cell>
          <cell r="AV181">
            <v>0.4</v>
          </cell>
          <cell r="AW181">
            <v>-0.1</v>
          </cell>
          <cell r="AX181">
            <v>0.1</v>
          </cell>
          <cell r="AY181">
            <v>0.1</v>
          </cell>
          <cell r="AZ181">
            <v>0</v>
          </cell>
          <cell r="BA181">
            <v>0</v>
          </cell>
          <cell r="BB181">
            <v>0.1</v>
          </cell>
          <cell r="BC181">
            <v>0.1</v>
          </cell>
          <cell r="BD181">
            <v>0.2</v>
          </cell>
          <cell r="BE181">
            <v>0</v>
          </cell>
          <cell r="BF181">
            <v>0</v>
          </cell>
          <cell r="BG181">
            <v>0.1</v>
          </cell>
          <cell r="BH181">
            <v>0</v>
          </cell>
          <cell r="BI181">
            <v>0.2</v>
          </cell>
          <cell r="BJ181">
            <v>0.1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0.1</v>
          </cell>
          <cell r="BQ181">
            <v>0.1</v>
          </cell>
          <cell r="BR181">
            <v>0.3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Y181">
            <v>0.1</v>
          </cell>
          <cell r="BZ181">
            <v>0.7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0.1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V181">
            <v>0</v>
          </cell>
        </row>
        <row r="182">
          <cell r="B182">
            <v>3081</v>
          </cell>
          <cell r="C182">
            <v>3310</v>
          </cell>
          <cell r="D182">
            <v>6366</v>
          </cell>
          <cell r="E182">
            <v>12229</v>
          </cell>
          <cell r="G182">
            <v>21444</v>
          </cell>
          <cell r="J182">
            <v>7773</v>
          </cell>
          <cell r="L182">
            <v>14449</v>
          </cell>
          <cell r="M182">
            <v>16567</v>
          </cell>
          <cell r="N182">
            <v>10333</v>
          </cell>
          <cell r="O182">
            <v>16521</v>
          </cell>
          <cell r="P182">
            <v>15200</v>
          </cell>
          <cell r="Q182">
            <v>15571</v>
          </cell>
          <cell r="R182">
            <v>2008</v>
          </cell>
          <cell r="S182">
            <v>6061</v>
          </cell>
          <cell r="T182">
            <v>27352</v>
          </cell>
          <cell r="V182">
            <v>22645</v>
          </cell>
          <cell r="Y182">
            <v>-0.3</v>
          </cell>
          <cell r="Z182">
            <v>0</v>
          </cell>
          <cell r="AA182">
            <v>-0.3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-0.1</v>
          </cell>
          <cell r="AH182">
            <v>-0.1</v>
          </cell>
          <cell r="AI182">
            <v>0</v>
          </cell>
          <cell r="AJ182">
            <v>0.1</v>
          </cell>
          <cell r="AK182">
            <v>-0.1</v>
          </cell>
          <cell r="AL182">
            <v>0.1</v>
          </cell>
          <cell r="AM182">
            <v>0</v>
          </cell>
          <cell r="AN182">
            <v>0.1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0.1</v>
          </cell>
          <cell r="AT182">
            <v>0</v>
          </cell>
          <cell r="AU182">
            <v>0.4</v>
          </cell>
          <cell r="AV182">
            <v>0.5</v>
          </cell>
          <cell r="AW182">
            <v>0.2</v>
          </cell>
          <cell r="AX182">
            <v>0.1</v>
          </cell>
          <cell r="AY182">
            <v>0.1</v>
          </cell>
          <cell r="AZ182">
            <v>0</v>
          </cell>
          <cell r="BA182">
            <v>0</v>
          </cell>
          <cell r="BB182">
            <v>0.1</v>
          </cell>
          <cell r="BC182">
            <v>0</v>
          </cell>
          <cell r="BD182">
            <v>0.1</v>
          </cell>
          <cell r="BE182">
            <v>0</v>
          </cell>
          <cell r="BF182">
            <v>0</v>
          </cell>
          <cell r="BG182">
            <v>0</v>
          </cell>
          <cell r="BH182">
            <v>0.2</v>
          </cell>
          <cell r="BI182">
            <v>0</v>
          </cell>
          <cell r="BJ182">
            <v>0.2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0.1</v>
          </cell>
          <cell r="BQ182">
            <v>0</v>
          </cell>
          <cell r="BR182">
            <v>-0.2</v>
          </cell>
          <cell r="BS182">
            <v>0</v>
          </cell>
          <cell r="BT182">
            <v>0.1</v>
          </cell>
          <cell r="BU182">
            <v>0</v>
          </cell>
          <cell r="BV182">
            <v>0</v>
          </cell>
          <cell r="BW182">
            <v>0</v>
          </cell>
          <cell r="BY182">
            <v>0.1</v>
          </cell>
          <cell r="BZ182">
            <v>1.8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-0.1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V182">
            <v>0</v>
          </cell>
        </row>
        <row r="183">
          <cell r="B183">
            <v>3251</v>
          </cell>
          <cell r="C183">
            <v>3486</v>
          </cell>
          <cell r="D183">
            <v>6709</v>
          </cell>
          <cell r="E183">
            <v>12013</v>
          </cell>
          <cell r="G183">
            <v>21317</v>
          </cell>
          <cell r="J183">
            <v>8251</v>
          </cell>
          <cell r="L183">
            <v>14241</v>
          </cell>
          <cell r="M183">
            <v>16403</v>
          </cell>
          <cell r="N183">
            <v>10283</v>
          </cell>
          <cell r="O183">
            <v>15854</v>
          </cell>
          <cell r="P183">
            <v>15273</v>
          </cell>
          <cell r="Q183">
            <v>16494</v>
          </cell>
          <cell r="R183">
            <v>2123</v>
          </cell>
          <cell r="S183">
            <v>5935</v>
          </cell>
          <cell r="T183">
            <v>27460</v>
          </cell>
          <cell r="V183">
            <v>23594</v>
          </cell>
          <cell r="Y183">
            <v>-0.3</v>
          </cell>
          <cell r="Z183">
            <v>-0.1</v>
          </cell>
          <cell r="AA183">
            <v>-0.4</v>
          </cell>
          <cell r="AB183">
            <v>0</v>
          </cell>
          <cell r="AC183">
            <v>0</v>
          </cell>
          <cell r="AD183">
            <v>0.1</v>
          </cell>
          <cell r="AE183">
            <v>0</v>
          </cell>
          <cell r="AF183">
            <v>0</v>
          </cell>
          <cell r="AG183">
            <v>0.1</v>
          </cell>
          <cell r="AH183">
            <v>0.1</v>
          </cell>
          <cell r="AI183">
            <v>0</v>
          </cell>
          <cell r="AJ183">
            <v>0</v>
          </cell>
          <cell r="AK183">
            <v>0</v>
          </cell>
          <cell r="AL183">
            <v>-0.1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0.1</v>
          </cell>
          <cell r="AR183">
            <v>0.1</v>
          </cell>
          <cell r="AS183">
            <v>0.1</v>
          </cell>
          <cell r="AT183">
            <v>0.1</v>
          </cell>
          <cell r="AU183">
            <v>-0.1</v>
          </cell>
          <cell r="AV183">
            <v>0</v>
          </cell>
          <cell r="AW183">
            <v>0.1</v>
          </cell>
          <cell r="AX183">
            <v>0</v>
          </cell>
          <cell r="AY183">
            <v>0</v>
          </cell>
          <cell r="AZ183">
            <v>0.1</v>
          </cell>
          <cell r="BA183">
            <v>0</v>
          </cell>
          <cell r="BB183">
            <v>0</v>
          </cell>
          <cell r="BC183">
            <v>0.1</v>
          </cell>
          <cell r="BD183">
            <v>0.3</v>
          </cell>
          <cell r="BE183">
            <v>0</v>
          </cell>
          <cell r="BF183">
            <v>0</v>
          </cell>
          <cell r="BG183">
            <v>0.1</v>
          </cell>
          <cell r="BH183">
            <v>-0.1</v>
          </cell>
          <cell r="BI183">
            <v>0</v>
          </cell>
          <cell r="BJ183">
            <v>-0.1</v>
          </cell>
          <cell r="BK183">
            <v>0</v>
          </cell>
          <cell r="BL183">
            <v>0.1</v>
          </cell>
          <cell r="BM183">
            <v>0.1</v>
          </cell>
          <cell r="BN183">
            <v>0</v>
          </cell>
          <cell r="BO183">
            <v>0</v>
          </cell>
          <cell r="BP183">
            <v>0</v>
          </cell>
          <cell r="BQ183">
            <v>0.1</v>
          </cell>
          <cell r="BR183">
            <v>-0.2</v>
          </cell>
          <cell r="BS183">
            <v>0</v>
          </cell>
          <cell r="BT183">
            <v>0.1</v>
          </cell>
          <cell r="BU183">
            <v>0</v>
          </cell>
          <cell r="BV183">
            <v>0</v>
          </cell>
          <cell r="BW183">
            <v>0</v>
          </cell>
          <cell r="BY183">
            <v>0.2</v>
          </cell>
          <cell r="BZ183">
            <v>0.3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0.1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V183">
            <v>0</v>
          </cell>
        </row>
        <row r="184">
          <cell r="B184">
            <v>3319</v>
          </cell>
          <cell r="C184">
            <v>3526</v>
          </cell>
          <cell r="D184">
            <v>6823</v>
          </cell>
          <cell r="E184">
            <v>12138</v>
          </cell>
          <cell r="G184">
            <v>21218</v>
          </cell>
          <cell r="J184">
            <v>8944</v>
          </cell>
          <cell r="L184">
            <v>14031</v>
          </cell>
          <cell r="M184">
            <v>16173</v>
          </cell>
          <cell r="N184">
            <v>10254</v>
          </cell>
          <cell r="O184">
            <v>16397</v>
          </cell>
          <cell r="P184">
            <v>15345</v>
          </cell>
          <cell r="Q184">
            <v>15534</v>
          </cell>
          <cell r="R184">
            <v>2234</v>
          </cell>
          <cell r="S184">
            <v>6257</v>
          </cell>
          <cell r="T184">
            <v>27561</v>
          </cell>
          <cell r="V184">
            <v>25277</v>
          </cell>
          <cell r="Y184">
            <v>-0.2</v>
          </cell>
          <cell r="Z184">
            <v>0</v>
          </cell>
          <cell r="AA184">
            <v>-0.1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0.1</v>
          </cell>
          <cell r="AH184">
            <v>0</v>
          </cell>
          <cell r="AI184">
            <v>0</v>
          </cell>
          <cell r="AJ184">
            <v>0</v>
          </cell>
          <cell r="AK184">
            <v>0.1</v>
          </cell>
          <cell r="AL184">
            <v>0.1</v>
          </cell>
          <cell r="AM184">
            <v>0</v>
          </cell>
          <cell r="AN184">
            <v>0.1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0.4</v>
          </cell>
          <cell r="AV184">
            <v>0.5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-0.1</v>
          </cell>
          <cell r="BC184">
            <v>-0.1</v>
          </cell>
          <cell r="BD184">
            <v>-0.1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-0.1</v>
          </cell>
          <cell r="BJ184">
            <v>0</v>
          </cell>
          <cell r="BK184">
            <v>0</v>
          </cell>
          <cell r="BL184">
            <v>0.1</v>
          </cell>
          <cell r="BM184">
            <v>0.1</v>
          </cell>
          <cell r="BN184">
            <v>0</v>
          </cell>
          <cell r="BO184">
            <v>-0.2</v>
          </cell>
          <cell r="BP184">
            <v>-0.2</v>
          </cell>
          <cell r="BQ184">
            <v>-0.1</v>
          </cell>
          <cell r="BR184">
            <v>0.2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Y184">
            <v>0</v>
          </cell>
          <cell r="BZ184">
            <v>0.7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V184">
            <v>0</v>
          </cell>
        </row>
        <row r="185">
          <cell r="B185">
            <v>3269</v>
          </cell>
          <cell r="C185">
            <v>3417</v>
          </cell>
          <cell r="D185">
            <v>6675</v>
          </cell>
          <cell r="E185">
            <v>12159</v>
          </cell>
          <cell r="G185">
            <v>21185</v>
          </cell>
          <cell r="J185">
            <v>8404</v>
          </cell>
          <cell r="L185">
            <v>13219</v>
          </cell>
          <cell r="M185">
            <v>15260</v>
          </cell>
          <cell r="N185">
            <v>9569</v>
          </cell>
          <cell r="O185">
            <v>16723</v>
          </cell>
          <cell r="P185">
            <v>15416</v>
          </cell>
          <cell r="Q185">
            <v>15298</v>
          </cell>
          <cell r="R185">
            <v>2124</v>
          </cell>
          <cell r="S185">
            <v>6021</v>
          </cell>
          <cell r="T185">
            <v>27688</v>
          </cell>
          <cell r="V185">
            <v>22426</v>
          </cell>
          <cell r="Y185">
            <v>-0.2</v>
          </cell>
          <cell r="Z185">
            <v>0</v>
          </cell>
          <cell r="AA185">
            <v>-0.2</v>
          </cell>
          <cell r="AB185">
            <v>0</v>
          </cell>
          <cell r="AC185">
            <v>-0.1</v>
          </cell>
          <cell r="AD185">
            <v>0.1</v>
          </cell>
          <cell r="AE185">
            <v>0</v>
          </cell>
          <cell r="AF185">
            <v>0</v>
          </cell>
          <cell r="AG185">
            <v>-0.1</v>
          </cell>
          <cell r="AH185">
            <v>-0.1</v>
          </cell>
          <cell r="AI185">
            <v>0</v>
          </cell>
          <cell r="AJ185">
            <v>0.2</v>
          </cell>
          <cell r="AK185">
            <v>0</v>
          </cell>
          <cell r="AL185">
            <v>0.1</v>
          </cell>
          <cell r="AM185">
            <v>0</v>
          </cell>
          <cell r="AN185">
            <v>0.2</v>
          </cell>
          <cell r="AO185">
            <v>-0.1</v>
          </cell>
          <cell r="AP185">
            <v>0</v>
          </cell>
          <cell r="AQ185">
            <v>-0.1</v>
          </cell>
          <cell r="AR185">
            <v>-0.1</v>
          </cell>
          <cell r="AS185">
            <v>0</v>
          </cell>
          <cell r="AT185">
            <v>0</v>
          </cell>
          <cell r="AU185">
            <v>-0.3</v>
          </cell>
          <cell r="AV185">
            <v>-0.2</v>
          </cell>
          <cell r="AW185">
            <v>0</v>
          </cell>
          <cell r="AX185">
            <v>0</v>
          </cell>
          <cell r="AY185">
            <v>-0.1</v>
          </cell>
          <cell r="AZ185">
            <v>-0.1</v>
          </cell>
          <cell r="BA185">
            <v>0</v>
          </cell>
          <cell r="BB185">
            <v>0</v>
          </cell>
          <cell r="BC185">
            <v>-0.1</v>
          </cell>
          <cell r="BD185">
            <v>-0.1</v>
          </cell>
          <cell r="BE185">
            <v>0</v>
          </cell>
          <cell r="BF185">
            <v>0.1</v>
          </cell>
          <cell r="BG185">
            <v>0.1</v>
          </cell>
          <cell r="BH185">
            <v>0</v>
          </cell>
          <cell r="BI185">
            <v>0.1</v>
          </cell>
          <cell r="BJ185">
            <v>0.1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0.1</v>
          </cell>
          <cell r="BP185">
            <v>0.1</v>
          </cell>
          <cell r="BQ185">
            <v>0</v>
          </cell>
          <cell r="BR185">
            <v>0.2</v>
          </cell>
          <cell r="BS185">
            <v>0</v>
          </cell>
          <cell r="BT185">
            <v>0.1</v>
          </cell>
          <cell r="BU185">
            <v>0</v>
          </cell>
          <cell r="BV185">
            <v>0</v>
          </cell>
          <cell r="BW185">
            <v>0</v>
          </cell>
          <cell r="BY185">
            <v>-0.1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V185">
            <v>0</v>
          </cell>
        </row>
        <row r="186">
          <cell r="B186">
            <v>3271</v>
          </cell>
          <cell r="C186">
            <v>3465</v>
          </cell>
          <cell r="D186">
            <v>6719</v>
          </cell>
          <cell r="E186">
            <v>12376</v>
          </cell>
          <cell r="G186">
            <v>21932</v>
          </cell>
          <cell r="J186">
            <v>8051</v>
          </cell>
          <cell r="L186">
            <v>14749</v>
          </cell>
          <cell r="M186">
            <v>17033</v>
          </cell>
          <cell r="N186">
            <v>10221</v>
          </cell>
          <cell r="O186">
            <v>16180</v>
          </cell>
          <cell r="P186">
            <v>15487</v>
          </cell>
          <cell r="Q186">
            <v>16023</v>
          </cell>
          <cell r="R186">
            <v>2260</v>
          </cell>
          <cell r="S186">
            <v>6416</v>
          </cell>
          <cell r="T186">
            <v>27844</v>
          </cell>
          <cell r="V186">
            <v>23132</v>
          </cell>
          <cell r="Y186">
            <v>0</v>
          </cell>
          <cell r="Z186">
            <v>0</v>
          </cell>
          <cell r="AA186">
            <v>0.1</v>
          </cell>
          <cell r="AB186">
            <v>0</v>
          </cell>
          <cell r="AC186">
            <v>0</v>
          </cell>
          <cell r="AD186">
            <v>0</v>
          </cell>
          <cell r="AE186">
            <v>0.1</v>
          </cell>
          <cell r="AF186">
            <v>0</v>
          </cell>
          <cell r="AG186">
            <v>0</v>
          </cell>
          <cell r="AH186">
            <v>-0.1</v>
          </cell>
          <cell r="AI186">
            <v>-0.1</v>
          </cell>
          <cell r="AJ186">
            <v>-0.3</v>
          </cell>
          <cell r="AK186">
            <v>0.1</v>
          </cell>
          <cell r="AL186">
            <v>0.1</v>
          </cell>
          <cell r="AM186">
            <v>0</v>
          </cell>
          <cell r="AN186">
            <v>-0.1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-0.1</v>
          </cell>
          <cell r="AT186">
            <v>0</v>
          </cell>
          <cell r="AU186">
            <v>0.3</v>
          </cell>
          <cell r="AV186">
            <v>0.2</v>
          </cell>
          <cell r="AW186">
            <v>0</v>
          </cell>
          <cell r="AX186">
            <v>0.1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-0.1</v>
          </cell>
          <cell r="BD186">
            <v>-0.1</v>
          </cell>
          <cell r="BE186">
            <v>0</v>
          </cell>
          <cell r="BF186">
            <v>-0.1</v>
          </cell>
          <cell r="BG186">
            <v>0</v>
          </cell>
          <cell r="BH186">
            <v>0.1</v>
          </cell>
          <cell r="BI186">
            <v>0.1</v>
          </cell>
          <cell r="BJ186">
            <v>0.1</v>
          </cell>
          <cell r="BK186">
            <v>0</v>
          </cell>
          <cell r="BL186">
            <v>-0.1</v>
          </cell>
          <cell r="BM186">
            <v>-0.2</v>
          </cell>
          <cell r="BN186">
            <v>0</v>
          </cell>
          <cell r="BO186">
            <v>0.2</v>
          </cell>
          <cell r="BP186">
            <v>0.2</v>
          </cell>
          <cell r="BQ186">
            <v>0</v>
          </cell>
          <cell r="BR186">
            <v>-0.1</v>
          </cell>
          <cell r="BS186">
            <v>0</v>
          </cell>
          <cell r="BT186">
            <v>0.1</v>
          </cell>
          <cell r="BU186">
            <v>0</v>
          </cell>
          <cell r="BV186">
            <v>0</v>
          </cell>
          <cell r="BW186">
            <v>0.1</v>
          </cell>
          <cell r="BY186">
            <v>0.1</v>
          </cell>
          <cell r="BZ186">
            <v>0.3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-0.1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V186">
            <v>0</v>
          </cell>
        </row>
        <row r="187">
          <cell r="B187">
            <v>3449</v>
          </cell>
          <cell r="C187">
            <v>3562</v>
          </cell>
          <cell r="D187">
            <v>7004</v>
          </cell>
          <cell r="E187">
            <v>12457</v>
          </cell>
          <cell r="G187">
            <v>22397</v>
          </cell>
          <cell r="J187">
            <v>8158</v>
          </cell>
          <cell r="L187">
            <v>14846</v>
          </cell>
          <cell r="M187">
            <v>17112</v>
          </cell>
          <cell r="N187">
            <v>10095</v>
          </cell>
          <cell r="O187">
            <v>15601</v>
          </cell>
          <cell r="P187">
            <v>15557</v>
          </cell>
          <cell r="Q187">
            <v>16954</v>
          </cell>
          <cell r="R187">
            <v>2305</v>
          </cell>
          <cell r="S187">
            <v>6409</v>
          </cell>
          <cell r="T187">
            <v>28012</v>
          </cell>
          <cell r="V187">
            <v>24129</v>
          </cell>
          <cell r="Y187">
            <v>0.4</v>
          </cell>
          <cell r="Z187">
            <v>0</v>
          </cell>
          <cell r="AA187">
            <v>0.4</v>
          </cell>
          <cell r="AB187">
            <v>0</v>
          </cell>
          <cell r="AC187">
            <v>0</v>
          </cell>
          <cell r="AD187">
            <v>-0.1</v>
          </cell>
          <cell r="AE187">
            <v>-0.1</v>
          </cell>
          <cell r="AF187">
            <v>0</v>
          </cell>
          <cell r="AG187">
            <v>-0.1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0.1</v>
          </cell>
          <cell r="AV187">
            <v>0.1</v>
          </cell>
          <cell r="AW187">
            <v>0.1</v>
          </cell>
          <cell r="AX187">
            <v>0.1</v>
          </cell>
          <cell r="AY187">
            <v>0.1</v>
          </cell>
          <cell r="AZ187">
            <v>0.1</v>
          </cell>
          <cell r="BA187">
            <v>0</v>
          </cell>
          <cell r="BB187">
            <v>0</v>
          </cell>
          <cell r="BC187">
            <v>0</v>
          </cell>
          <cell r="BD187">
            <v>0.1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0.2</v>
          </cell>
          <cell r="BJ187">
            <v>0.2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0.1</v>
          </cell>
          <cell r="BP187">
            <v>0.1</v>
          </cell>
          <cell r="BQ187">
            <v>0</v>
          </cell>
          <cell r="BR187">
            <v>-0.1</v>
          </cell>
          <cell r="BS187">
            <v>0</v>
          </cell>
          <cell r="BT187">
            <v>0.1</v>
          </cell>
          <cell r="BU187">
            <v>0</v>
          </cell>
          <cell r="BV187">
            <v>0</v>
          </cell>
          <cell r="BW187">
            <v>0.1</v>
          </cell>
          <cell r="BY187">
            <v>0.2</v>
          </cell>
          <cell r="BZ187">
            <v>1.6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V187">
            <v>0</v>
          </cell>
        </row>
        <row r="188">
          <cell r="B188">
            <v>3362</v>
          </cell>
          <cell r="C188">
            <v>3838</v>
          </cell>
          <cell r="D188">
            <v>7141</v>
          </cell>
          <cell r="E188">
            <v>12656</v>
          </cell>
          <cell r="G188">
            <v>22817</v>
          </cell>
          <cell r="J188">
            <v>8772</v>
          </cell>
          <cell r="L188">
            <v>15403</v>
          </cell>
          <cell r="M188">
            <v>17702</v>
          </cell>
          <cell r="N188">
            <v>10438</v>
          </cell>
          <cell r="O188">
            <v>16529</v>
          </cell>
          <cell r="P188">
            <v>15632</v>
          </cell>
          <cell r="Q188">
            <v>16275</v>
          </cell>
          <cell r="R188">
            <v>2454</v>
          </cell>
          <cell r="S188">
            <v>6554</v>
          </cell>
          <cell r="T188">
            <v>28242</v>
          </cell>
          <cell r="V188">
            <v>26265</v>
          </cell>
          <cell r="Y188">
            <v>0.3</v>
          </cell>
          <cell r="Z188">
            <v>0</v>
          </cell>
          <cell r="AA188">
            <v>0.3</v>
          </cell>
          <cell r="AB188">
            <v>0</v>
          </cell>
          <cell r="AC188">
            <v>-0.1</v>
          </cell>
          <cell r="AD188">
            <v>0</v>
          </cell>
          <cell r="AE188">
            <v>0</v>
          </cell>
          <cell r="AF188">
            <v>-0.1</v>
          </cell>
          <cell r="AG188">
            <v>0</v>
          </cell>
          <cell r="AH188">
            <v>-0.1</v>
          </cell>
          <cell r="AI188">
            <v>0.1</v>
          </cell>
          <cell r="AJ188">
            <v>0.1</v>
          </cell>
          <cell r="AK188">
            <v>0</v>
          </cell>
          <cell r="AL188">
            <v>0</v>
          </cell>
          <cell r="AM188">
            <v>0</v>
          </cell>
          <cell r="AN188">
            <v>0.1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0.1</v>
          </cell>
          <cell r="AT188">
            <v>0.1</v>
          </cell>
          <cell r="AU188">
            <v>0</v>
          </cell>
          <cell r="AV188">
            <v>0.1</v>
          </cell>
          <cell r="AW188">
            <v>0</v>
          </cell>
          <cell r="AX188">
            <v>0.1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0.1</v>
          </cell>
          <cell r="BD188">
            <v>0.2</v>
          </cell>
          <cell r="BE188">
            <v>0</v>
          </cell>
          <cell r="BF188">
            <v>0</v>
          </cell>
          <cell r="BG188">
            <v>0</v>
          </cell>
          <cell r="BH188">
            <v>0.1</v>
          </cell>
          <cell r="BI188">
            <v>0.1</v>
          </cell>
          <cell r="BJ188">
            <v>0.1</v>
          </cell>
          <cell r="BK188">
            <v>0</v>
          </cell>
          <cell r="BL188">
            <v>0.1</v>
          </cell>
          <cell r="BM188">
            <v>0.1</v>
          </cell>
          <cell r="BN188">
            <v>0</v>
          </cell>
          <cell r="BO188">
            <v>0.1</v>
          </cell>
          <cell r="BP188">
            <v>0.1</v>
          </cell>
          <cell r="BQ188">
            <v>0</v>
          </cell>
          <cell r="BR188">
            <v>0.2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0.1</v>
          </cell>
          <cell r="BY188">
            <v>0.1</v>
          </cell>
          <cell r="BZ188">
            <v>1.8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V188">
            <v>0</v>
          </cell>
        </row>
        <row r="189">
          <cell r="B189">
            <v>3361</v>
          </cell>
          <cell r="C189">
            <v>3436</v>
          </cell>
          <cell r="D189">
            <v>6799</v>
          </cell>
          <cell r="E189">
            <v>12857</v>
          </cell>
          <cell r="G189">
            <v>22603</v>
          </cell>
          <cell r="J189">
            <v>8167</v>
          </cell>
          <cell r="L189">
            <v>13945</v>
          </cell>
          <cell r="M189">
            <v>15926</v>
          </cell>
          <cell r="N189">
            <v>9460</v>
          </cell>
          <cell r="O189">
            <v>16959</v>
          </cell>
          <cell r="P189">
            <v>15709</v>
          </cell>
          <cell r="Q189">
            <v>16162</v>
          </cell>
          <cell r="R189">
            <v>2193</v>
          </cell>
          <cell r="S189">
            <v>6206</v>
          </cell>
          <cell r="T189">
            <v>28532</v>
          </cell>
          <cell r="V189">
            <v>23452</v>
          </cell>
          <cell r="Y189">
            <v>0.2</v>
          </cell>
          <cell r="Z189">
            <v>0</v>
          </cell>
          <cell r="AA189">
            <v>0.2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0.1</v>
          </cell>
          <cell r="AN189">
            <v>0.1</v>
          </cell>
          <cell r="AO189">
            <v>0</v>
          </cell>
          <cell r="AP189">
            <v>0</v>
          </cell>
          <cell r="AQ189">
            <v>0</v>
          </cell>
          <cell r="AR189">
            <v>0.1</v>
          </cell>
          <cell r="AS189">
            <v>0.1</v>
          </cell>
          <cell r="AT189">
            <v>0.1</v>
          </cell>
          <cell r="AU189">
            <v>0</v>
          </cell>
          <cell r="AV189">
            <v>0.1</v>
          </cell>
          <cell r="AW189">
            <v>0.2</v>
          </cell>
          <cell r="AX189">
            <v>0</v>
          </cell>
          <cell r="AY189">
            <v>0</v>
          </cell>
          <cell r="AZ189">
            <v>0.1</v>
          </cell>
          <cell r="BA189">
            <v>0</v>
          </cell>
          <cell r="BB189">
            <v>0</v>
          </cell>
          <cell r="BC189">
            <v>0.1</v>
          </cell>
          <cell r="BD189">
            <v>0.2</v>
          </cell>
          <cell r="BE189">
            <v>0</v>
          </cell>
          <cell r="BF189">
            <v>0</v>
          </cell>
          <cell r="BG189">
            <v>0</v>
          </cell>
          <cell r="BH189">
            <v>0.1</v>
          </cell>
          <cell r="BI189">
            <v>0</v>
          </cell>
          <cell r="BJ189">
            <v>0.1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-0.1</v>
          </cell>
          <cell r="BQ189">
            <v>0</v>
          </cell>
          <cell r="BR189">
            <v>0</v>
          </cell>
          <cell r="BS189">
            <v>0</v>
          </cell>
          <cell r="BT189">
            <v>0.1</v>
          </cell>
          <cell r="BU189">
            <v>-0.1</v>
          </cell>
          <cell r="BV189">
            <v>0</v>
          </cell>
          <cell r="BW189">
            <v>0.1</v>
          </cell>
          <cell r="BY189">
            <v>0</v>
          </cell>
          <cell r="BZ189">
            <v>0.9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0.2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V189">
            <v>0</v>
          </cell>
        </row>
        <row r="190">
          <cell r="B190">
            <v>3407</v>
          </cell>
          <cell r="C190">
            <v>3766</v>
          </cell>
          <cell r="D190">
            <v>7136</v>
          </cell>
          <cell r="E190">
            <v>13133</v>
          </cell>
          <cell r="G190">
            <v>23478</v>
          </cell>
          <cell r="J190">
            <v>8815</v>
          </cell>
          <cell r="L190">
            <v>15192</v>
          </cell>
          <cell r="M190">
            <v>17254</v>
          </cell>
          <cell r="N190">
            <v>10326</v>
          </cell>
          <cell r="O190">
            <v>17367</v>
          </cell>
          <cell r="P190">
            <v>15787</v>
          </cell>
          <cell r="Q190">
            <v>16803</v>
          </cell>
          <cell r="R190">
            <v>2405</v>
          </cell>
          <cell r="S190">
            <v>6548</v>
          </cell>
          <cell r="T190">
            <v>28886</v>
          </cell>
          <cell r="V190">
            <v>24023</v>
          </cell>
          <cell r="Y190">
            <v>0</v>
          </cell>
          <cell r="Z190">
            <v>0</v>
          </cell>
          <cell r="AA190">
            <v>-0.1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0.1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-0.1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0.1</v>
          </cell>
          <cell r="AY190">
            <v>0.1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0.1</v>
          </cell>
          <cell r="BE190">
            <v>0</v>
          </cell>
          <cell r="BF190">
            <v>0</v>
          </cell>
          <cell r="BG190">
            <v>0.1</v>
          </cell>
          <cell r="BH190">
            <v>0.1</v>
          </cell>
          <cell r="BI190">
            <v>0.1</v>
          </cell>
          <cell r="BJ190">
            <v>0.2</v>
          </cell>
          <cell r="BK190">
            <v>0</v>
          </cell>
          <cell r="BL190">
            <v>0.2</v>
          </cell>
          <cell r="BM190">
            <v>0.2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0.1</v>
          </cell>
          <cell r="BS190">
            <v>0</v>
          </cell>
          <cell r="BT190">
            <v>0.1</v>
          </cell>
          <cell r="BU190">
            <v>0.1</v>
          </cell>
          <cell r="BV190">
            <v>0</v>
          </cell>
          <cell r="BW190">
            <v>0.1</v>
          </cell>
          <cell r="BY190">
            <v>0</v>
          </cell>
          <cell r="BZ190">
            <v>0.7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-0.1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V190">
            <v>0</v>
          </cell>
        </row>
        <row r="191">
          <cell r="B191">
            <v>3476</v>
          </cell>
          <cell r="C191">
            <v>3817</v>
          </cell>
          <cell r="D191">
            <v>7261</v>
          </cell>
          <cell r="E191">
            <v>13561</v>
          </cell>
          <cell r="G191">
            <v>23778</v>
          </cell>
          <cell r="J191">
            <v>8463</v>
          </cell>
          <cell r="L191">
            <v>15249</v>
          </cell>
          <cell r="M191">
            <v>17398</v>
          </cell>
          <cell r="N191">
            <v>10393</v>
          </cell>
          <cell r="O191">
            <v>16374</v>
          </cell>
          <cell r="P191">
            <v>15865</v>
          </cell>
          <cell r="Q191">
            <v>17645</v>
          </cell>
          <cell r="R191">
            <v>2481</v>
          </cell>
          <cell r="S191">
            <v>6369</v>
          </cell>
          <cell r="T191">
            <v>29291</v>
          </cell>
          <cell r="V191">
            <v>24671</v>
          </cell>
          <cell r="Y191">
            <v>-0.1</v>
          </cell>
          <cell r="Z191">
            <v>0.1</v>
          </cell>
          <cell r="AA191">
            <v>0</v>
          </cell>
          <cell r="AB191">
            <v>0</v>
          </cell>
          <cell r="AC191">
            <v>0</v>
          </cell>
          <cell r="AD191">
            <v>0.1</v>
          </cell>
          <cell r="AE191">
            <v>0</v>
          </cell>
          <cell r="AF191">
            <v>0.1</v>
          </cell>
          <cell r="AG191">
            <v>0</v>
          </cell>
          <cell r="AH191">
            <v>0.1</v>
          </cell>
          <cell r="AI191">
            <v>0</v>
          </cell>
          <cell r="AJ191">
            <v>0.1</v>
          </cell>
          <cell r="AK191">
            <v>0</v>
          </cell>
          <cell r="AL191">
            <v>-0.1</v>
          </cell>
          <cell r="AM191">
            <v>0</v>
          </cell>
          <cell r="AN191">
            <v>-0.1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0.1</v>
          </cell>
          <cell r="AU191">
            <v>-0.1</v>
          </cell>
          <cell r="AV191">
            <v>0</v>
          </cell>
          <cell r="AW191">
            <v>0</v>
          </cell>
          <cell r="AX191">
            <v>0.1</v>
          </cell>
          <cell r="AY191">
            <v>0.1</v>
          </cell>
          <cell r="AZ191">
            <v>0</v>
          </cell>
          <cell r="BA191">
            <v>0</v>
          </cell>
          <cell r="BB191">
            <v>-0.1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0.1</v>
          </cell>
          <cell r="BI191">
            <v>-0.1</v>
          </cell>
          <cell r="BJ191">
            <v>0.1</v>
          </cell>
          <cell r="BK191">
            <v>0</v>
          </cell>
          <cell r="BL191">
            <v>-0.1</v>
          </cell>
          <cell r="BM191">
            <v>-0.2</v>
          </cell>
          <cell r="BN191">
            <v>0</v>
          </cell>
          <cell r="BO191">
            <v>0</v>
          </cell>
          <cell r="BP191">
            <v>0.1</v>
          </cell>
          <cell r="BQ191">
            <v>0.1</v>
          </cell>
          <cell r="BR191">
            <v>-0.3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0.1</v>
          </cell>
          <cell r="BY191">
            <v>0.1</v>
          </cell>
          <cell r="BZ191">
            <v>0.7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0.1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V191">
            <v>0</v>
          </cell>
        </row>
        <row r="192">
          <cell r="B192">
            <v>3506</v>
          </cell>
          <cell r="C192">
            <v>4035</v>
          </cell>
          <cell r="D192">
            <v>7494</v>
          </cell>
          <cell r="E192">
            <v>13800</v>
          </cell>
          <cell r="G192">
            <v>23979</v>
          </cell>
          <cell r="J192">
            <v>8524</v>
          </cell>
          <cell r="L192">
            <v>15521</v>
          </cell>
          <cell r="M192">
            <v>17760</v>
          </cell>
          <cell r="N192">
            <v>10704</v>
          </cell>
          <cell r="O192">
            <v>17480</v>
          </cell>
          <cell r="P192">
            <v>15932</v>
          </cell>
          <cell r="Q192">
            <v>17314</v>
          </cell>
          <cell r="R192">
            <v>2484</v>
          </cell>
          <cell r="S192">
            <v>6437</v>
          </cell>
          <cell r="T192">
            <v>29661</v>
          </cell>
          <cell r="V192">
            <v>26540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-0.1</v>
          </cell>
          <cell r="AK192">
            <v>0</v>
          </cell>
          <cell r="AL192">
            <v>0</v>
          </cell>
          <cell r="AM192">
            <v>-0.1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-0.1</v>
          </cell>
          <cell r="AS192">
            <v>0.1</v>
          </cell>
          <cell r="AT192">
            <v>0</v>
          </cell>
          <cell r="AU192">
            <v>0</v>
          </cell>
          <cell r="AV192">
            <v>0.1</v>
          </cell>
          <cell r="AW192">
            <v>0</v>
          </cell>
          <cell r="AX192">
            <v>0</v>
          </cell>
          <cell r="AY192">
            <v>-0.1</v>
          </cell>
          <cell r="AZ192">
            <v>0.1</v>
          </cell>
          <cell r="BA192">
            <v>0</v>
          </cell>
          <cell r="BB192">
            <v>0.1</v>
          </cell>
          <cell r="BC192">
            <v>0</v>
          </cell>
          <cell r="BD192">
            <v>0.1</v>
          </cell>
          <cell r="BE192">
            <v>0</v>
          </cell>
          <cell r="BF192">
            <v>0</v>
          </cell>
          <cell r="BG192">
            <v>0</v>
          </cell>
          <cell r="BH192">
            <v>0.1</v>
          </cell>
          <cell r="BI192">
            <v>0</v>
          </cell>
          <cell r="BJ192">
            <v>0.1</v>
          </cell>
          <cell r="BK192">
            <v>0</v>
          </cell>
          <cell r="BL192">
            <v>-0.1</v>
          </cell>
          <cell r="BM192">
            <v>-0.1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0.4</v>
          </cell>
          <cell r="BS192">
            <v>0</v>
          </cell>
          <cell r="BT192">
            <v>0.1</v>
          </cell>
          <cell r="BU192">
            <v>0</v>
          </cell>
          <cell r="BV192">
            <v>0</v>
          </cell>
          <cell r="BW192">
            <v>0.1</v>
          </cell>
          <cell r="BY192">
            <v>0</v>
          </cell>
          <cell r="BZ192">
            <v>0.7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-0.1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V192">
            <v>0</v>
          </cell>
        </row>
        <row r="193">
          <cell r="B193">
            <v>3385</v>
          </cell>
          <cell r="C193">
            <v>3433</v>
          </cell>
          <cell r="D193">
            <v>6811</v>
          </cell>
          <cell r="E193">
            <v>13921</v>
          </cell>
          <cell r="G193">
            <v>23471</v>
          </cell>
          <cell r="J193">
            <v>8189</v>
          </cell>
          <cell r="L193">
            <v>14238</v>
          </cell>
          <cell r="M193">
            <v>16377</v>
          </cell>
          <cell r="N193">
            <v>9952</v>
          </cell>
          <cell r="O193">
            <v>17414</v>
          </cell>
          <cell r="P193">
            <v>15988</v>
          </cell>
          <cell r="Q193">
            <v>16468</v>
          </cell>
          <cell r="R193">
            <v>2450</v>
          </cell>
          <cell r="S193">
            <v>6090</v>
          </cell>
          <cell r="T193">
            <v>29973</v>
          </cell>
          <cell r="V193">
            <v>23936</v>
          </cell>
          <cell r="Y193">
            <v>0.1</v>
          </cell>
          <cell r="Z193">
            <v>0</v>
          </cell>
          <cell r="AA193">
            <v>0</v>
          </cell>
          <cell r="AB193">
            <v>0</v>
          </cell>
          <cell r="AC193">
            <v>0.1</v>
          </cell>
          <cell r="AD193">
            <v>0.1</v>
          </cell>
          <cell r="AE193">
            <v>0</v>
          </cell>
          <cell r="AF193">
            <v>0.1</v>
          </cell>
          <cell r="AG193">
            <v>0</v>
          </cell>
          <cell r="AH193">
            <v>0.1</v>
          </cell>
          <cell r="AI193">
            <v>0</v>
          </cell>
          <cell r="AJ193">
            <v>-0.1</v>
          </cell>
          <cell r="AK193">
            <v>0</v>
          </cell>
          <cell r="AL193">
            <v>0.1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0.1</v>
          </cell>
          <cell r="AU193">
            <v>0</v>
          </cell>
          <cell r="AV193">
            <v>0.1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0.1</v>
          </cell>
          <cell r="BI193">
            <v>0</v>
          </cell>
          <cell r="BJ193">
            <v>0</v>
          </cell>
          <cell r="BK193">
            <v>0</v>
          </cell>
          <cell r="BL193">
            <v>0.1</v>
          </cell>
          <cell r="BM193">
            <v>0.1</v>
          </cell>
          <cell r="BN193">
            <v>0</v>
          </cell>
          <cell r="BO193">
            <v>0.1</v>
          </cell>
          <cell r="BP193">
            <v>0.1</v>
          </cell>
          <cell r="BQ193">
            <v>0.1</v>
          </cell>
          <cell r="BR193">
            <v>0</v>
          </cell>
          <cell r="BS193">
            <v>0</v>
          </cell>
          <cell r="BT193">
            <v>-0.1</v>
          </cell>
          <cell r="BU193">
            <v>0</v>
          </cell>
          <cell r="BV193">
            <v>0</v>
          </cell>
          <cell r="BW193">
            <v>0.1</v>
          </cell>
          <cell r="BY193">
            <v>0.1</v>
          </cell>
          <cell r="BZ193">
            <v>0.7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0.2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V193">
            <v>0</v>
          </cell>
        </row>
        <row r="194">
          <cell r="B194">
            <v>3535</v>
          </cell>
          <cell r="C194">
            <v>3788</v>
          </cell>
          <cell r="D194">
            <v>7298</v>
          </cell>
          <cell r="E194">
            <v>14046</v>
          </cell>
          <cell r="G194">
            <v>24679</v>
          </cell>
          <cell r="J194">
            <v>8972</v>
          </cell>
          <cell r="L194">
            <v>15288</v>
          </cell>
          <cell r="M194">
            <v>17583</v>
          </cell>
          <cell r="N194">
            <v>10973</v>
          </cell>
          <cell r="O194">
            <v>17524</v>
          </cell>
          <cell r="P194">
            <v>16034</v>
          </cell>
          <cell r="Q194">
            <v>17781</v>
          </cell>
          <cell r="R194">
            <v>2447</v>
          </cell>
          <cell r="S194">
            <v>6316</v>
          </cell>
          <cell r="T194">
            <v>30226</v>
          </cell>
          <cell r="V194">
            <v>24717</v>
          </cell>
          <cell r="Y194">
            <v>0.2</v>
          </cell>
          <cell r="Z194">
            <v>0</v>
          </cell>
          <cell r="AA194">
            <v>0.2</v>
          </cell>
          <cell r="AB194">
            <v>0</v>
          </cell>
          <cell r="AC194">
            <v>0.2</v>
          </cell>
          <cell r="AD194">
            <v>0</v>
          </cell>
          <cell r="AE194">
            <v>-0.1</v>
          </cell>
          <cell r="AF194">
            <v>0.2</v>
          </cell>
          <cell r="AG194">
            <v>0</v>
          </cell>
          <cell r="AH194">
            <v>0.2</v>
          </cell>
          <cell r="AI194">
            <v>0.1</v>
          </cell>
          <cell r="AJ194">
            <v>0</v>
          </cell>
          <cell r="AK194">
            <v>-0.1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0.1</v>
          </cell>
          <cell r="AS194">
            <v>0.1</v>
          </cell>
          <cell r="AT194">
            <v>0</v>
          </cell>
          <cell r="AU194">
            <v>0.2</v>
          </cell>
          <cell r="AV194">
            <v>0.3</v>
          </cell>
          <cell r="AW194">
            <v>0.1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0.1</v>
          </cell>
          <cell r="BH194">
            <v>0</v>
          </cell>
          <cell r="BI194">
            <v>0.1</v>
          </cell>
          <cell r="BJ194">
            <v>0.1</v>
          </cell>
          <cell r="BK194">
            <v>0</v>
          </cell>
          <cell r="BL194">
            <v>0.1</v>
          </cell>
          <cell r="BM194">
            <v>0.2</v>
          </cell>
          <cell r="BN194">
            <v>0</v>
          </cell>
          <cell r="BO194">
            <v>0</v>
          </cell>
          <cell r="BP194">
            <v>-0.1</v>
          </cell>
          <cell r="BQ194">
            <v>0.1</v>
          </cell>
          <cell r="BR194">
            <v>0.1</v>
          </cell>
          <cell r="BS194">
            <v>0</v>
          </cell>
          <cell r="BT194">
            <v>0.2</v>
          </cell>
          <cell r="BU194">
            <v>0</v>
          </cell>
          <cell r="BV194">
            <v>0</v>
          </cell>
          <cell r="BW194">
            <v>0.1</v>
          </cell>
          <cell r="BY194">
            <v>0.1</v>
          </cell>
          <cell r="BZ194">
            <v>0.5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-0.2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V194">
            <v>0</v>
          </cell>
        </row>
        <row r="195">
          <cell r="B195">
            <v>3532</v>
          </cell>
          <cell r="C195">
            <v>4008</v>
          </cell>
          <cell r="D195">
            <v>7495</v>
          </cell>
          <cell r="E195">
            <v>14102</v>
          </cell>
          <cell r="G195">
            <v>24581</v>
          </cell>
          <cell r="J195">
            <v>9122</v>
          </cell>
          <cell r="L195">
            <v>15302</v>
          </cell>
          <cell r="M195">
            <v>17590</v>
          </cell>
          <cell r="N195">
            <v>10903</v>
          </cell>
          <cell r="O195">
            <v>17583</v>
          </cell>
          <cell r="P195">
            <v>16066</v>
          </cell>
          <cell r="Q195">
            <v>18509</v>
          </cell>
          <cell r="R195">
            <v>2510</v>
          </cell>
          <cell r="S195">
            <v>6333</v>
          </cell>
          <cell r="T195">
            <v>30416</v>
          </cell>
          <cell r="V195">
            <v>25185</v>
          </cell>
          <cell r="Y195">
            <v>-0.1</v>
          </cell>
          <cell r="Z195">
            <v>0</v>
          </cell>
          <cell r="AA195">
            <v>-0.1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-0.1</v>
          </cell>
          <cell r="AG195">
            <v>0</v>
          </cell>
          <cell r="AH195">
            <v>-0.1</v>
          </cell>
          <cell r="AI195">
            <v>-0.1</v>
          </cell>
          <cell r="AJ195">
            <v>0</v>
          </cell>
          <cell r="AK195">
            <v>0</v>
          </cell>
          <cell r="AL195">
            <v>0.1</v>
          </cell>
          <cell r="AM195">
            <v>0</v>
          </cell>
          <cell r="AN195">
            <v>0.1</v>
          </cell>
          <cell r="AO195">
            <v>0</v>
          </cell>
          <cell r="AP195">
            <v>0</v>
          </cell>
          <cell r="AQ195">
            <v>0</v>
          </cell>
          <cell r="AR195">
            <v>-0.1</v>
          </cell>
          <cell r="AS195">
            <v>0</v>
          </cell>
          <cell r="AT195">
            <v>0</v>
          </cell>
          <cell r="AU195">
            <v>0.1</v>
          </cell>
          <cell r="AV195">
            <v>0.1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0.1</v>
          </cell>
          <cell r="BG195">
            <v>0</v>
          </cell>
          <cell r="BH195">
            <v>0</v>
          </cell>
          <cell r="BI195">
            <v>0.1</v>
          </cell>
          <cell r="BJ195">
            <v>0.1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-0.1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0.1</v>
          </cell>
          <cell r="BY195">
            <v>0</v>
          </cell>
          <cell r="BZ195">
            <v>1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V195">
            <v>0</v>
          </cell>
        </row>
        <row r="196">
          <cell r="B196">
            <v>3671</v>
          </cell>
          <cell r="C196">
            <v>4258</v>
          </cell>
          <cell r="D196">
            <v>7871</v>
          </cell>
          <cell r="E196">
            <v>14418</v>
          </cell>
          <cell r="G196">
            <v>24956</v>
          </cell>
          <cell r="J196">
            <v>9389</v>
          </cell>
          <cell r="L196">
            <v>16014</v>
          </cell>
          <cell r="M196">
            <v>18375</v>
          </cell>
          <cell r="N196">
            <v>11536</v>
          </cell>
          <cell r="O196">
            <v>17153</v>
          </cell>
          <cell r="P196">
            <v>16113</v>
          </cell>
          <cell r="Q196">
            <v>18005</v>
          </cell>
          <cell r="R196">
            <v>2543</v>
          </cell>
          <cell r="S196">
            <v>6368</v>
          </cell>
          <cell r="T196">
            <v>30595</v>
          </cell>
          <cell r="V196">
            <v>27339</v>
          </cell>
          <cell r="Y196">
            <v>0.2</v>
          </cell>
          <cell r="Z196">
            <v>0</v>
          </cell>
          <cell r="AA196">
            <v>0.2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0.1</v>
          </cell>
          <cell r="AG196">
            <v>0</v>
          </cell>
          <cell r="AH196">
            <v>0.1</v>
          </cell>
          <cell r="AI196">
            <v>0</v>
          </cell>
          <cell r="AJ196">
            <v>-0.1</v>
          </cell>
          <cell r="AK196">
            <v>0</v>
          </cell>
          <cell r="AL196">
            <v>0</v>
          </cell>
          <cell r="AM196">
            <v>0</v>
          </cell>
          <cell r="AN196">
            <v>-0.2</v>
          </cell>
          <cell r="AO196">
            <v>0.1</v>
          </cell>
          <cell r="AP196">
            <v>0</v>
          </cell>
          <cell r="AQ196">
            <v>0</v>
          </cell>
          <cell r="AR196">
            <v>0.1</v>
          </cell>
          <cell r="AS196">
            <v>-0.1</v>
          </cell>
          <cell r="AT196">
            <v>0</v>
          </cell>
          <cell r="AU196">
            <v>0.1</v>
          </cell>
          <cell r="AV196">
            <v>0.1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0.1</v>
          </cell>
          <cell r="BI196">
            <v>0</v>
          </cell>
          <cell r="BJ196">
            <v>0.1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0.1</v>
          </cell>
          <cell r="BP196">
            <v>0.1</v>
          </cell>
          <cell r="BQ196">
            <v>0.1</v>
          </cell>
          <cell r="BR196">
            <v>0</v>
          </cell>
          <cell r="BS196">
            <v>0</v>
          </cell>
          <cell r="BT196">
            <v>0.1</v>
          </cell>
          <cell r="BU196">
            <v>0</v>
          </cell>
          <cell r="BV196">
            <v>0</v>
          </cell>
          <cell r="BW196">
            <v>0.1</v>
          </cell>
          <cell r="BY196">
            <v>0.1</v>
          </cell>
          <cell r="BZ196">
            <v>1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-0.2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V196">
            <v>0</v>
          </cell>
        </row>
        <row r="197">
          <cell r="B197">
            <v>3580</v>
          </cell>
          <cell r="C197">
            <v>3598</v>
          </cell>
          <cell r="D197">
            <v>7180</v>
          </cell>
          <cell r="E197">
            <v>14850</v>
          </cell>
          <cell r="G197">
            <v>24841</v>
          </cell>
          <cell r="J197">
            <v>8490</v>
          </cell>
          <cell r="L197">
            <v>14928</v>
          </cell>
          <cell r="M197">
            <v>17042</v>
          </cell>
          <cell r="N197">
            <v>10596</v>
          </cell>
          <cell r="O197">
            <v>17475</v>
          </cell>
          <cell r="P197">
            <v>16182</v>
          </cell>
          <cell r="Q197">
            <v>17675</v>
          </cell>
          <cell r="R197">
            <v>2417</v>
          </cell>
          <cell r="S197">
            <v>6074</v>
          </cell>
          <cell r="T197">
            <v>30739</v>
          </cell>
          <cell r="V197">
            <v>24539</v>
          </cell>
          <cell r="Y197">
            <v>-0.1</v>
          </cell>
          <cell r="Z197">
            <v>0</v>
          </cell>
          <cell r="AA197">
            <v>-0.1</v>
          </cell>
          <cell r="AB197">
            <v>0</v>
          </cell>
          <cell r="AC197">
            <v>-0.1</v>
          </cell>
          <cell r="AD197">
            <v>0</v>
          </cell>
          <cell r="AE197">
            <v>0</v>
          </cell>
          <cell r="AF197">
            <v>-0.2</v>
          </cell>
          <cell r="AG197">
            <v>0</v>
          </cell>
          <cell r="AH197">
            <v>-0.2</v>
          </cell>
          <cell r="AI197">
            <v>0</v>
          </cell>
          <cell r="AJ197">
            <v>0</v>
          </cell>
          <cell r="AK197">
            <v>0.1</v>
          </cell>
          <cell r="AL197">
            <v>-0.1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0.2</v>
          </cell>
          <cell r="AV197">
            <v>0.2</v>
          </cell>
          <cell r="AW197">
            <v>0</v>
          </cell>
          <cell r="AX197">
            <v>0.1</v>
          </cell>
          <cell r="AY197">
            <v>0</v>
          </cell>
          <cell r="AZ197">
            <v>0</v>
          </cell>
          <cell r="BA197">
            <v>0</v>
          </cell>
          <cell r="BB197">
            <v>0.1</v>
          </cell>
          <cell r="BC197">
            <v>0</v>
          </cell>
          <cell r="BD197">
            <v>0.1</v>
          </cell>
          <cell r="BE197">
            <v>0</v>
          </cell>
          <cell r="BF197">
            <v>0</v>
          </cell>
          <cell r="BG197">
            <v>0</v>
          </cell>
          <cell r="BH197">
            <v>0.1</v>
          </cell>
          <cell r="BI197">
            <v>0</v>
          </cell>
          <cell r="BJ197">
            <v>0.2</v>
          </cell>
          <cell r="BK197">
            <v>0</v>
          </cell>
          <cell r="BL197">
            <v>0</v>
          </cell>
          <cell r="BM197">
            <v>-0.1</v>
          </cell>
          <cell r="BN197">
            <v>0</v>
          </cell>
          <cell r="BO197">
            <v>0.2</v>
          </cell>
          <cell r="BP197">
            <v>0.2</v>
          </cell>
          <cell r="BQ197">
            <v>0.1</v>
          </cell>
          <cell r="BR197">
            <v>-0.1</v>
          </cell>
          <cell r="BS197">
            <v>0</v>
          </cell>
          <cell r="BT197">
            <v>0.1</v>
          </cell>
          <cell r="BU197">
            <v>0</v>
          </cell>
          <cell r="BV197">
            <v>0</v>
          </cell>
          <cell r="BW197">
            <v>0</v>
          </cell>
          <cell r="BY197">
            <v>0</v>
          </cell>
          <cell r="BZ197">
            <v>0.3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0.4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V197">
            <v>0</v>
          </cell>
        </row>
        <row r="198">
          <cell r="B198">
            <v>3592</v>
          </cell>
          <cell r="C198">
            <v>3888</v>
          </cell>
          <cell r="D198">
            <v>7454</v>
          </cell>
          <cell r="E198">
            <v>15445</v>
          </cell>
          <cell r="G198">
            <v>25934</v>
          </cell>
          <cell r="J198">
            <v>8746</v>
          </cell>
          <cell r="L198">
            <v>16508</v>
          </cell>
          <cell r="M198">
            <v>18775</v>
          </cell>
          <cell r="N198">
            <v>11610</v>
          </cell>
          <cell r="O198">
            <v>17966</v>
          </cell>
          <cell r="P198">
            <v>16274</v>
          </cell>
          <cell r="Q198">
            <v>18219</v>
          </cell>
          <cell r="R198">
            <v>2527</v>
          </cell>
          <cell r="S198">
            <v>6317</v>
          </cell>
          <cell r="T198">
            <v>30849</v>
          </cell>
          <cell r="V198">
            <v>25125</v>
          </cell>
          <cell r="Y198">
            <v>-0.1</v>
          </cell>
          <cell r="Z198">
            <v>0</v>
          </cell>
          <cell r="AA198">
            <v>-0.1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0.1</v>
          </cell>
          <cell r="AG198">
            <v>0</v>
          </cell>
          <cell r="AH198">
            <v>0.1</v>
          </cell>
          <cell r="AI198">
            <v>0</v>
          </cell>
          <cell r="AJ198">
            <v>0</v>
          </cell>
          <cell r="AK198">
            <v>0.1</v>
          </cell>
          <cell r="AL198">
            <v>0</v>
          </cell>
          <cell r="AM198">
            <v>0</v>
          </cell>
          <cell r="AN198">
            <v>0.1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0.1</v>
          </cell>
          <cell r="AT198">
            <v>0.1</v>
          </cell>
          <cell r="AU198">
            <v>-0.1</v>
          </cell>
          <cell r="AV198">
            <v>0.1</v>
          </cell>
          <cell r="AW198">
            <v>-0.1</v>
          </cell>
          <cell r="AX198">
            <v>0.1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0.1</v>
          </cell>
          <cell r="BE198">
            <v>0</v>
          </cell>
          <cell r="BF198">
            <v>0</v>
          </cell>
          <cell r="BG198">
            <v>0</v>
          </cell>
          <cell r="BH198">
            <v>0.2</v>
          </cell>
          <cell r="BI198">
            <v>-0.2</v>
          </cell>
          <cell r="BJ198">
            <v>0.1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0.1</v>
          </cell>
          <cell r="BP198">
            <v>0.1</v>
          </cell>
          <cell r="BQ198">
            <v>0</v>
          </cell>
          <cell r="BR198">
            <v>0.2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Y198">
            <v>0</v>
          </cell>
          <cell r="BZ198">
            <v>0.2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-0.3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V198">
            <v>0</v>
          </cell>
        </row>
        <row r="199">
          <cell r="B199">
            <v>3669</v>
          </cell>
          <cell r="C199">
            <v>3960</v>
          </cell>
          <cell r="D199">
            <v>7604</v>
          </cell>
          <cell r="E199">
            <v>16276</v>
          </cell>
          <cell r="G199">
            <v>26458</v>
          </cell>
          <cell r="J199">
            <v>8415</v>
          </cell>
          <cell r="L199">
            <v>16568</v>
          </cell>
          <cell r="M199">
            <v>18592</v>
          </cell>
          <cell r="N199">
            <v>11487</v>
          </cell>
          <cell r="O199">
            <v>19262</v>
          </cell>
          <cell r="P199">
            <v>16377</v>
          </cell>
          <cell r="Q199">
            <v>19397</v>
          </cell>
          <cell r="R199">
            <v>2576</v>
          </cell>
          <cell r="S199">
            <v>6132</v>
          </cell>
          <cell r="T199">
            <v>30936</v>
          </cell>
          <cell r="V199">
            <v>25825</v>
          </cell>
          <cell r="Y199">
            <v>-0.2</v>
          </cell>
          <cell r="Z199">
            <v>0</v>
          </cell>
          <cell r="AA199">
            <v>-0.3</v>
          </cell>
          <cell r="AB199">
            <v>0</v>
          </cell>
          <cell r="AC199">
            <v>0.2</v>
          </cell>
          <cell r="AD199">
            <v>0</v>
          </cell>
          <cell r="AE199">
            <v>0</v>
          </cell>
          <cell r="AF199">
            <v>0.3</v>
          </cell>
          <cell r="AG199">
            <v>0</v>
          </cell>
          <cell r="AH199">
            <v>0.4</v>
          </cell>
          <cell r="AI199">
            <v>0.1</v>
          </cell>
          <cell r="AJ199">
            <v>-0.2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-0.1</v>
          </cell>
          <cell r="AU199">
            <v>-0.1</v>
          </cell>
          <cell r="AV199">
            <v>-0.2</v>
          </cell>
          <cell r="AW199">
            <v>0.1</v>
          </cell>
          <cell r="AX199">
            <v>0.1</v>
          </cell>
          <cell r="AY199">
            <v>0</v>
          </cell>
          <cell r="AZ199">
            <v>0.1</v>
          </cell>
          <cell r="BA199">
            <v>0</v>
          </cell>
          <cell r="BB199">
            <v>-0.1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0.3</v>
          </cell>
          <cell r="BI199">
            <v>0</v>
          </cell>
          <cell r="BJ199">
            <v>0.3</v>
          </cell>
          <cell r="BK199">
            <v>0</v>
          </cell>
          <cell r="BL199">
            <v>-0.1</v>
          </cell>
          <cell r="BM199">
            <v>-0.1</v>
          </cell>
          <cell r="BN199">
            <v>0</v>
          </cell>
          <cell r="BO199">
            <v>0</v>
          </cell>
          <cell r="BP199">
            <v>-0.1</v>
          </cell>
          <cell r="BQ199">
            <v>0</v>
          </cell>
          <cell r="BR199">
            <v>0.3</v>
          </cell>
          <cell r="BS199">
            <v>0</v>
          </cell>
          <cell r="BT199">
            <v>0.1</v>
          </cell>
          <cell r="BU199">
            <v>0</v>
          </cell>
          <cell r="BV199">
            <v>0</v>
          </cell>
          <cell r="BW199">
            <v>0</v>
          </cell>
          <cell r="BY199">
            <v>0.1</v>
          </cell>
          <cell r="BZ199">
            <v>1.4</v>
          </cell>
          <cell r="CA199">
            <v>-0.1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V199">
            <v>0</v>
          </cell>
        </row>
        <row r="200">
          <cell r="B200">
            <v>3819</v>
          </cell>
          <cell r="C200">
            <v>4384</v>
          </cell>
          <cell r="D200">
            <v>8157</v>
          </cell>
          <cell r="E200">
            <v>16999</v>
          </cell>
          <cell r="G200">
            <v>27599</v>
          </cell>
          <cell r="J200">
            <v>9104</v>
          </cell>
          <cell r="L200">
            <v>17156</v>
          </cell>
          <cell r="M200">
            <v>19260</v>
          </cell>
          <cell r="N200">
            <v>11963</v>
          </cell>
          <cell r="O200">
            <v>17724</v>
          </cell>
          <cell r="P200">
            <v>16478</v>
          </cell>
          <cell r="Q200">
            <v>19135</v>
          </cell>
          <cell r="R200">
            <v>2727</v>
          </cell>
          <cell r="S200">
            <v>6611</v>
          </cell>
          <cell r="T200">
            <v>31030</v>
          </cell>
          <cell r="V200">
            <v>28260</v>
          </cell>
          <cell r="Y200">
            <v>-0.2</v>
          </cell>
          <cell r="Z200">
            <v>0</v>
          </cell>
          <cell r="AA200">
            <v>-0.2</v>
          </cell>
          <cell r="AB200">
            <v>0</v>
          </cell>
          <cell r="AC200">
            <v>-0.1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-0.1</v>
          </cell>
          <cell r="AJ200">
            <v>0.2</v>
          </cell>
          <cell r="AK200">
            <v>0.1</v>
          </cell>
          <cell r="AL200">
            <v>0.1</v>
          </cell>
          <cell r="AM200">
            <v>0</v>
          </cell>
          <cell r="AN200">
            <v>0.2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0.1</v>
          </cell>
          <cell r="AT200">
            <v>0.1</v>
          </cell>
          <cell r="AU200">
            <v>0.2</v>
          </cell>
          <cell r="AV200">
            <v>0.4</v>
          </cell>
          <cell r="AW200">
            <v>0.1</v>
          </cell>
          <cell r="AX200">
            <v>0.1</v>
          </cell>
          <cell r="AY200">
            <v>0</v>
          </cell>
          <cell r="AZ200">
            <v>0.1</v>
          </cell>
          <cell r="BA200">
            <v>0</v>
          </cell>
          <cell r="BB200">
            <v>0</v>
          </cell>
          <cell r="BC200">
            <v>0</v>
          </cell>
          <cell r="BD200">
            <v>0.2</v>
          </cell>
          <cell r="BE200">
            <v>0</v>
          </cell>
          <cell r="BF200">
            <v>0.1</v>
          </cell>
          <cell r="BG200">
            <v>0.1</v>
          </cell>
          <cell r="BH200">
            <v>0.2</v>
          </cell>
          <cell r="BI200">
            <v>0.1</v>
          </cell>
          <cell r="BJ200">
            <v>0.3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0.1</v>
          </cell>
          <cell r="BP200">
            <v>0.1</v>
          </cell>
          <cell r="BQ200">
            <v>0</v>
          </cell>
          <cell r="BR200">
            <v>-0.3</v>
          </cell>
          <cell r="BS200">
            <v>0</v>
          </cell>
          <cell r="BT200">
            <v>0</v>
          </cell>
          <cell r="BU200">
            <v>0</v>
          </cell>
          <cell r="BV200">
            <v>0.1</v>
          </cell>
          <cell r="BW200">
            <v>0</v>
          </cell>
          <cell r="BY200">
            <v>0.1</v>
          </cell>
          <cell r="BZ200">
            <v>1.2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-0.3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V200">
            <v>0</v>
          </cell>
        </row>
        <row r="201">
          <cell r="B201">
            <v>3736</v>
          </cell>
          <cell r="C201">
            <v>4288</v>
          </cell>
          <cell r="D201">
            <v>7980</v>
          </cell>
          <cell r="E201">
            <v>17532</v>
          </cell>
          <cell r="G201">
            <v>27557</v>
          </cell>
          <cell r="J201">
            <v>8103</v>
          </cell>
          <cell r="L201">
            <v>14996</v>
          </cell>
          <cell r="M201">
            <v>16938</v>
          </cell>
          <cell r="N201">
            <v>10988</v>
          </cell>
          <cell r="O201">
            <v>18387</v>
          </cell>
          <cell r="P201">
            <v>16584</v>
          </cell>
          <cell r="Q201">
            <v>17922</v>
          </cell>
          <cell r="R201">
            <v>2707</v>
          </cell>
          <cell r="S201">
            <v>6562</v>
          </cell>
          <cell r="T201">
            <v>31136</v>
          </cell>
          <cell r="V201">
            <v>25470</v>
          </cell>
          <cell r="Y201">
            <v>0</v>
          </cell>
          <cell r="Z201">
            <v>0</v>
          </cell>
          <cell r="AA201">
            <v>0.1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-0.1</v>
          </cell>
          <cell r="AS201">
            <v>0</v>
          </cell>
          <cell r="AT201">
            <v>0.1</v>
          </cell>
          <cell r="AU201">
            <v>0.1</v>
          </cell>
          <cell r="AV201">
            <v>0.2</v>
          </cell>
          <cell r="AW201">
            <v>0</v>
          </cell>
          <cell r="AX201">
            <v>0.1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0.1</v>
          </cell>
          <cell r="BD201">
            <v>0.1</v>
          </cell>
          <cell r="BE201">
            <v>0</v>
          </cell>
          <cell r="BF201">
            <v>0.1</v>
          </cell>
          <cell r="BG201">
            <v>0.1</v>
          </cell>
          <cell r="BH201">
            <v>0.2</v>
          </cell>
          <cell r="BI201">
            <v>0</v>
          </cell>
          <cell r="BJ201">
            <v>0.2</v>
          </cell>
          <cell r="BK201">
            <v>0</v>
          </cell>
          <cell r="BL201">
            <v>0</v>
          </cell>
          <cell r="BM201">
            <v>0.1</v>
          </cell>
          <cell r="BN201">
            <v>0</v>
          </cell>
          <cell r="BO201">
            <v>-0.1</v>
          </cell>
          <cell r="BP201">
            <v>-0.1</v>
          </cell>
          <cell r="BQ201">
            <v>0.1</v>
          </cell>
          <cell r="BR201">
            <v>0</v>
          </cell>
          <cell r="BS201">
            <v>0</v>
          </cell>
          <cell r="BT201">
            <v>0.1</v>
          </cell>
          <cell r="BU201">
            <v>0</v>
          </cell>
          <cell r="BV201">
            <v>0.1</v>
          </cell>
          <cell r="BW201">
            <v>0</v>
          </cell>
          <cell r="BY201">
            <v>0.1</v>
          </cell>
          <cell r="BZ201">
            <v>1.5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0.5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V201">
            <v>0</v>
          </cell>
        </row>
        <row r="202">
          <cell r="B202">
            <v>3814</v>
          </cell>
          <cell r="C202">
            <v>4472</v>
          </cell>
          <cell r="D202">
            <v>8232</v>
          </cell>
          <cell r="E202">
            <v>17942</v>
          </cell>
          <cell r="G202">
            <v>29020</v>
          </cell>
          <cell r="J202">
            <v>8541</v>
          </cell>
          <cell r="L202">
            <v>17430</v>
          </cell>
          <cell r="M202">
            <v>19585</v>
          </cell>
          <cell r="N202">
            <v>12149</v>
          </cell>
          <cell r="O202">
            <v>18180</v>
          </cell>
          <cell r="P202">
            <v>16696</v>
          </cell>
          <cell r="Q202">
            <v>18938</v>
          </cell>
          <cell r="R202">
            <v>2754</v>
          </cell>
          <cell r="S202">
            <v>6350</v>
          </cell>
          <cell r="T202">
            <v>31257</v>
          </cell>
          <cell r="V202">
            <v>25708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0.1</v>
          </cell>
          <cell r="AI202">
            <v>-0.1</v>
          </cell>
          <cell r="AJ202">
            <v>0</v>
          </cell>
          <cell r="AK202">
            <v>-0.1</v>
          </cell>
          <cell r="AL202">
            <v>0</v>
          </cell>
          <cell r="AM202">
            <v>0.1</v>
          </cell>
          <cell r="AN202">
            <v>-0.1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-0.1</v>
          </cell>
          <cell r="AT202">
            <v>0</v>
          </cell>
          <cell r="AU202">
            <v>-0.1</v>
          </cell>
          <cell r="AV202">
            <v>-0.2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0.1</v>
          </cell>
          <cell r="BI202">
            <v>0</v>
          </cell>
          <cell r="BJ202">
            <v>0.2</v>
          </cell>
          <cell r="BK202">
            <v>0</v>
          </cell>
          <cell r="BL202">
            <v>0</v>
          </cell>
          <cell r="BM202">
            <v>-0.1</v>
          </cell>
          <cell r="BN202">
            <v>0</v>
          </cell>
          <cell r="BO202">
            <v>0.3</v>
          </cell>
          <cell r="BP202">
            <v>0.3</v>
          </cell>
          <cell r="BQ202">
            <v>0</v>
          </cell>
          <cell r="BR202">
            <v>0</v>
          </cell>
          <cell r="BS202">
            <v>0</v>
          </cell>
          <cell r="BT202">
            <v>0.1</v>
          </cell>
          <cell r="BU202">
            <v>0</v>
          </cell>
          <cell r="BV202">
            <v>-0.2</v>
          </cell>
          <cell r="BW202">
            <v>0</v>
          </cell>
          <cell r="BY202">
            <v>-0.1</v>
          </cell>
          <cell r="BZ202">
            <v>0.6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-0.3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V202">
            <v>0</v>
          </cell>
        </row>
        <row r="203">
          <cell r="B203">
            <v>3890</v>
          </cell>
          <cell r="C203">
            <v>4292</v>
          </cell>
          <cell r="D203">
            <v>8139</v>
          </cell>
          <cell r="E203">
            <v>18378</v>
          </cell>
          <cell r="G203">
            <v>29111</v>
          </cell>
          <cell r="J203">
            <v>8135</v>
          </cell>
          <cell r="L203">
            <v>17726</v>
          </cell>
          <cell r="M203">
            <v>19764</v>
          </cell>
          <cell r="N203">
            <v>12315</v>
          </cell>
          <cell r="O203">
            <v>18288</v>
          </cell>
          <cell r="P203">
            <v>16796</v>
          </cell>
          <cell r="Q203">
            <v>19475</v>
          </cell>
          <cell r="R203">
            <v>2682</v>
          </cell>
          <cell r="S203">
            <v>6853</v>
          </cell>
          <cell r="T203">
            <v>31373</v>
          </cell>
          <cell r="V203">
            <v>26469</v>
          </cell>
          <cell r="Y203">
            <v>0</v>
          </cell>
          <cell r="Z203">
            <v>0</v>
          </cell>
          <cell r="AA203">
            <v>0.1</v>
          </cell>
          <cell r="AB203">
            <v>0.1</v>
          </cell>
          <cell r="AC203">
            <v>0</v>
          </cell>
          <cell r="AD203">
            <v>0</v>
          </cell>
          <cell r="AE203">
            <v>-0.1</v>
          </cell>
          <cell r="AF203">
            <v>0</v>
          </cell>
          <cell r="AG203">
            <v>0</v>
          </cell>
          <cell r="AH203">
            <v>0</v>
          </cell>
          <cell r="AI203">
            <v>0.1</v>
          </cell>
          <cell r="AJ203">
            <v>-0.1</v>
          </cell>
          <cell r="AK203">
            <v>0.1</v>
          </cell>
          <cell r="AL203">
            <v>0</v>
          </cell>
          <cell r="AM203">
            <v>0</v>
          </cell>
          <cell r="AN203">
            <v>0.1</v>
          </cell>
          <cell r="AO203">
            <v>0.1</v>
          </cell>
          <cell r="AP203">
            <v>0</v>
          </cell>
          <cell r="AQ203">
            <v>0</v>
          </cell>
          <cell r="AR203">
            <v>0.1</v>
          </cell>
          <cell r="AS203">
            <v>0.1</v>
          </cell>
          <cell r="AT203">
            <v>0</v>
          </cell>
          <cell r="AU203">
            <v>0.2</v>
          </cell>
          <cell r="AV203">
            <v>0.3</v>
          </cell>
          <cell r="AW203">
            <v>0</v>
          </cell>
          <cell r="AX203">
            <v>0.1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0.1</v>
          </cell>
          <cell r="BI203">
            <v>0</v>
          </cell>
          <cell r="BJ203">
            <v>0.1</v>
          </cell>
          <cell r="BK203">
            <v>0</v>
          </cell>
          <cell r="BL203">
            <v>0</v>
          </cell>
          <cell r="BM203">
            <v>-0.1</v>
          </cell>
          <cell r="BN203">
            <v>0</v>
          </cell>
          <cell r="BO203">
            <v>0</v>
          </cell>
          <cell r="BP203">
            <v>0</v>
          </cell>
          <cell r="BQ203">
            <v>0.1</v>
          </cell>
          <cell r="BR203">
            <v>0.1</v>
          </cell>
          <cell r="BS203">
            <v>0</v>
          </cell>
          <cell r="BT203">
            <v>0.1</v>
          </cell>
          <cell r="BU203">
            <v>0</v>
          </cell>
          <cell r="BV203">
            <v>0.2</v>
          </cell>
          <cell r="BW203">
            <v>0</v>
          </cell>
          <cell r="BY203">
            <v>0.1</v>
          </cell>
          <cell r="BZ203">
            <v>1.1000000000000001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V203">
            <v>0</v>
          </cell>
        </row>
        <row r="204">
          <cell r="B204">
            <v>3937</v>
          </cell>
          <cell r="C204">
            <v>5023</v>
          </cell>
          <cell r="D204">
            <v>8894</v>
          </cell>
          <cell r="E204">
            <v>18835</v>
          </cell>
          <cell r="G204">
            <v>29432</v>
          </cell>
          <cell r="J204">
            <v>9084</v>
          </cell>
          <cell r="L204">
            <v>17462</v>
          </cell>
          <cell r="M204">
            <v>19648</v>
          </cell>
          <cell r="N204">
            <v>12779</v>
          </cell>
          <cell r="O204">
            <v>18532</v>
          </cell>
          <cell r="P204">
            <v>16888</v>
          </cell>
          <cell r="Q204">
            <v>19669</v>
          </cell>
          <cell r="R204">
            <v>2711</v>
          </cell>
          <cell r="S204">
            <v>6615</v>
          </cell>
          <cell r="T204">
            <v>31539</v>
          </cell>
          <cell r="V204">
            <v>28630</v>
          </cell>
          <cell r="Y204">
            <v>0</v>
          </cell>
          <cell r="Z204">
            <v>0</v>
          </cell>
          <cell r="AA204">
            <v>0</v>
          </cell>
          <cell r="AB204">
            <v>-0.1</v>
          </cell>
          <cell r="AC204">
            <v>0</v>
          </cell>
          <cell r="AD204">
            <v>0.1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0.1</v>
          </cell>
          <cell r="AL204">
            <v>0</v>
          </cell>
          <cell r="AM204">
            <v>-0.1</v>
          </cell>
          <cell r="AN204">
            <v>0.1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-0.1</v>
          </cell>
          <cell r="AW204">
            <v>0.1</v>
          </cell>
          <cell r="AX204">
            <v>0.1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0.1</v>
          </cell>
          <cell r="BD204">
            <v>0.1</v>
          </cell>
          <cell r="BE204">
            <v>0</v>
          </cell>
          <cell r="BF204">
            <v>0.1</v>
          </cell>
          <cell r="BG204">
            <v>0.1</v>
          </cell>
          <cell r="BH204">
            <v>0.1</v>
          </cell>
          <cell r="BI204">
            <v>-0.1</v>
          </cell>
          <cell r="BJ204">
            <v>0</v>
          </cell>
          <cell r="BK204">
            <v>0</v>
          </cell>
          <cell r="BL204">
            <v>0.1</v>
          </cell>
          <cell r="BM204">
            <v>0.1</v>
          </cell>
          <cell r="BN204">
            <v>0</v>
          </cell>
          <cell r="BO204">
            <v>-0.2</v>
          </cell>
          <cell r="BP204">
            <v>-0.1</v>
          </cell>
          <cell r="BQ204">
            <v>0</v>
          </cell>
          <cell r="BR204">
            <v>0</v>
          </cell>
          <cell r="BS204">
            <v>0</v>
          </cell>
          <cell r="BT204">
            <v>0.1</v>
          </cell>
          <cell r="BU204">
            <v>0</v>
          </cell>
          <cell r="BV204">
            <v>-0.1</v>
          </cell>
          <cell r="BW204">
            <v>0</v>
          </cell>
          <cell r="BY204">
            <v>0.1</v>
          </cell>
          <cell r="BZ204">
            <v>0.5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-0.2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V204">
            <v>0</v>
          </cell>
        </row>
        <row r="205">
          <cell r="B205">
            <v>3953</v>
          </cell>
          <cell r="C205">
            <v>4324</v>
          </cell>
          <cell r="D205">
            <v>8241</v>
          </cell>
          <cell r="E205">
            <v>19089</v>
          </cell>
          <cell r="G205">
            <v>28493</v>
          </cell>
          <cell r="J205">
            <v>7397</v>
          </cell>
          <cell r="L205">
            <v>15450</v>
          </cell>
          <cell r="M205">
            <v>17685</v>
          </cell>
          <cell r="N205">
            <v>11833</v>
          </cell>
          <cell r="O205">
            <v>18747</v>
          </cell>
          <cell r="P205">
            <v>16978</v>
          </cell>
          <cell r="Q205">
            <v>19600</v>
          </cell>
          <cell r="R205">
            <v>2752</v>
          </cell>
          <cell r="S205">
            <v>6134</v>
          </cell>
          <cell r="T205">
            <v>31741</v>
          </cell>
          <cell r="V205">
            <v>25687</v>
          </cell>
          <cell r="Y205">
            <v>0.3</v>
          </cell>
          <cell r="Z205">
            <v>0</v>
          </cell>
          <cell r="AA205">
            <v>0.3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0.1</v>
          </cell>
          <cell r="AG205">
            <v>0</v>
          </cell>
          <cell r="AH205">
            <v>0.1</v>
          </cell>
          <cell r="AI205">
            <v>0</v>
          </cell>
          <cell r="AJ205">
            <v>0</v>
          </cell>
          <cell r="AK205">
            <v>0.1</v>
          </cell>
          <cell r="AL205">
            <v>0.1</v>
          </cell>
          <cell r="AM205">
            <v>0</v>
          </cell>
          <cell r="AN205">
            <v>0.3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0.2</v>
          </cell>
          <cell r="AU205">
            <v>0.1</v>
          </cell>
          <cell r="AV205">
            <v>0.3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0.1</v>
          </cell>
          <cell r="BE205">
            <v>0</v>
          </cell>
          <cell r="BF205">
            <v>0</v>
          </cell>
          <cell r="BG205">
            <v>0</v>
          </cell>
          <cell r="BH205">
            <v>0.1</v>
          </cell>
          <cell r="BI205">
            <v>-0.1</v>
          </cell>
          <cell r="BJ205">
            <v>0</v>
          </cell>
          <cell r="BK205">
            <v>0.1</v>
          </cell>
          <cell r="BL205">
            <v>-0.2</v>
          </cell>
          <cell r="BM205">
            <v>-0.1</v>
          </cell>
          <cell r="BN205">
            <v>0</v>
          </cell>
          <cell r="BO205">
            <v>0</v>
          </cell>
          <cell r="BP205">
            <v>0.1</v>
          </cell>
          <cell r="BQ205">
            <v>0.1</v>
          </cell>
          <cell r="BR205">
            <v>0.1</v>
          </cell>
          <cell r="BS205">
            <v>0</v>
          </cell>
          <cell r="BT205">
            <v>0.1</v>
          </cell>
          <cell r="BU205">
            <v>0</v>
          </cell>
          <cell r="BV205">
            <v>-0.1</v>
          </cell>
          <cell r="BW205">
            <v>0.1</v>
          </cell>
          <cell r="BY205">
            <v>0</v>
          </cell>
          <cell r="BZ205">
            <v>1.2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0.4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V205">
            <v>0</v>
          </cell>
        </row>
        <row r="206">
          <cell r="B206">
            <v>3989</v>
          </cell>
          <cell r="C206">
            <v>4704</v>
          </cell>
          <cell r="D206">
            <v>8646</v>
          </cell>
          <cell r="E206">
            <v>19433</v>
          </cell>
          <cell r="G206">
            <v>29318</v>
          </cell>
          <cell r="J206">
            <v>8428</v>
          </cell>
          <cell r="L206">
            <v>17426</v>
          </cell>
          <cell r="M206">
            <v>19879</v>
          </cell>
          <cell r="N206">
            <v>12827</v>
          </cell>
          <cell r="O206">
            <v>18326</v>
          </cell>
          <cell r="P206">
            <v>17065</v>
          </cell>
          <cell r="Q206">
            <v>20390</v>
          </cell>
          <cell r="R206">
            <v>2842</v>
          </cell>
          <cell r="S206">
            <v>6580</v>
          </cell>
          <cell r="T206">
            <v>31983</v>
          </cell>
          <cell r="V206">
            <v>25952</v>
          </cell>
          <cell r="Y206">
            <v>0.1</v>
          </cell>
          <cell r="Z206">
            <v>0</v>
          </cell>
          <cell r="AA206">
            <v>0.1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0.1</v>
          </cell>
          <cell r="AM206">
            <v>0</v>
          </cell>
          <cell r="AN206">
            <v>0.1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0.1</v>
          </cell>
          <cell r="AT206">
            <v>-0.2</v>
          </cell>
          <cell r="AU206">
            <v>0.3</v>
          </cell>
          <cell r="AV206">
            <v>0.3</v>
          </cell>
          <cell r="AW206">
            <v>0.1</v>
          </cell>
          <cell r="AX206">
            <v>0</v>
          </cell>
          <cell r="AY206">
            <v>-0.1</v>
          </cell>
          <cell r="AZ206">
            <v>0</v>
          </cell>
          <cell r="BA206">
            <v>0</v>
          </cell>
          <cell r="BB206">
            <v>0</v>
          </cell>
          <cell r="BC206">
            <v>0.2</v>
          </cell>
          <cell r="BD206">
            <v>0.2</v>
          </cell>
          <cell r="BE206">
            <v>0</v>
          </cell>
          <cell r="BF206">
            <v>0</v>
          </cell>
          <cell r="BG206">
            <v>0</v>
          </cell>
          <cell r="BH206">
            <v>0.1</v>
          </cell>
          <cell r="BI206">
            <v>-0.1</v>
          </cell>
          <cell r="BJ206">
            <v>0</v>
          </cell>
          <cell r="BK206">
            <v>0</v>
          </cell>
          <cell r="BL206">
            <v>0.1</v>
          </cell>
          <cell r="BM206">
            <v>0.1</v>
          </cell>
          <cell r="BN206">
            <v>0</v>
          </cell>
          <cell r="BO206">
            <v>0.1</v>
          </cell>
          <cell r="BP206">
            <v>0.1</v>
          </cell>
          <cell r="BQ206">
            <v>0.1</v>
          </cell>
          <cell r="BR206">
            <v>-0.1</v>
          </cell>
          <cell r="BS206">
            <v>0</v>
          </cell>
          <cell r="BT206">
            <v>0.1</v>
          </cell>
          <cell r="BU206">
            <v>0</v>
          </cell>
          <cell r="BV206">
            <v>0</v>
          </cell>
          <cell r="BW206">
            <v>0.1</v>
          </cell>
          <cell r="BY206">
            <v>-0.1</v>
          </cell>
          <cell r="BZ206">
            <v>0.2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-0.3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V206">
            <v>0</v>
          </cell>
        </row>
        <row r="207">
          <cell r="B207">
            <v>4028</v>
          </cell>
          <cell r="C207">
            <v>4487</v>
          </cell>
          <cell r="D207">
            <v>8469</v>
          </cell>
          <cell r="E207">
            <v>19998</v>
          </cell>
          <cell r="G207">
            <v>29382</v>
          </cell>
          <cell r="J207">
            <v>8673</v>
          </cell>
          <cell r="L207">
            <v>18470</v>
          </cell>
          <cell r="M207">
            <v>20498</v>
          </cell>
          <cell r="N207">
            <v>12734</v>
          </cell>
          <cell r="O207">
            <v>19143</v>
          </cell>
          <cell r="P207">
            <v>17242</v>
          </cell>
          <cell r="Q207">
            <v>20833</v>
          </cell>
          <cell r="R207">
            <v>3107</v>
          </cell>
          <cell r="S207">
            <v>6666</v>
          </cell>
          <cell r="T207">
            <v>32271</v>
          </cell>
          <cell r="V207">
            <v>26317</v>
          </cell>
          <cell r="Y207">
            <v>0.2</v>
          </cell>
          <cell r="Z207">
            <v>0</v>
          </cell>
          <cell r="AA207">
            <v>0.2</v>
          </cell>
          <cell r="AB207">
            <v>0</v>
          </cell>
          <cell r="AC207">
            <v>0</v>
          </cell>
          <cell r="AD207">
            <v>0.1</v>
          </cell>
          <cell r="AE207">
            <v>0</v>
          </cell>
          <cell r="AF207">
            <v>0.1</v>
          </cell>
          <cell r="AG207">
            <v>0</v>
          </cell>
          <cell r="AH207">
            <v>0.1</v>
          </cell>
          <cell r="AI207">
            <v>0</v>
          </cell>
          <cell r="AJ207">
            <v>0</v>
          </cell>
          <cell r="AK207">
            <v>0</v>
          </cell>
          <cell r="AL207">
            <v>-0.1</v>
          </cell>
          <cell r="AM207">
            <v>-0.1</v>
          </cell>
          <cell r="AN207">
            <v>-0.2</v>
          </cell>
          <cell r="AO207">
            <v>0.1</v>
          </cell>
          <cell r="AP207">
            <v>0</v>
          </cell>
          <cell r="AQ207">
            <v>0</v>
          </cell>
          <cell r="AR207">
            <v>0.1</v>
          </cell>
          <cell r="AS207">
            <v>0</v>
          </cell>
          <cell r="AT207">
            <v>0.1</v>
          </cell>
          <cell r="AU207">
            <v>0</v>
          </cell>
          <cell r="AV207">
            <v>0.1</v>
          </cell>
          <cell r="AW207">
            <v>0</v>
          </cell>
          <cell r="AX207">
            <v>0</v>
          </cell>
          <cell r="AY207">
            <v>0</v>
          </cell>
          <cell r="AZ207">
            <v>-0.1</v>
          </cell>
          <cell r="BA207">
            <v>0</v>
          </cell>
          <cell r="BB207">
            <v>0</v>
          </cell>
          <cell r="BC207">
            <v>-0.2</v>
          </cell>
          <cell r="BD207">
            <v>-0.3</v>
          </cell>
          <cell r="BE207">
            <v>0</v>
          </cell>
          <cell r="BF207">
            <v>0</v>
          </cell>
          <cell r="BG207">
            <v>0</v>
          </cell>
          <cell r="BH207">
            <v>0.2</v>
          </cell>
          <cell r="BI207">
            <v>-0.1</v>
          </cell>
          <cell r="BJ207">
            <v>0</v>
          </cell>
          <cell r="BK207">
            <v>0</v>
          </cell>
          <cell r="BL207">
            <v>0.1</v>
          </cell>
          <cell r="BM207">
            <v>0.1</v>
          </cell>
          <cell r="BN207">
            <v>0</v>
          </cell>
          <cell r="BO207">
            <v>0.2</v>
          </cell>
          <cell r="BP207">
            <v>0.2</v>
          </cell>
          <cell r="BQ207">
            <v>0</v>
          </cell>
          <cell r="BR207">
            <v>0.3</v>
          </cell>
          <cell r="BS207">
            <v>0.1</v>
          </cell>
          <cell r="BT207">
            <v>0.1</v>
          </cell>
          <cell r="BU207">
            <v>0</v>
          </cell>
          <cell r="BV207">
            <v>0</v>
          </cell>
          <cell r="BW207">
            <v>0.1</v>
          </cell>
          <cell r="BY207">
            <v>0</v>
          </cell>
          <cell r="BZ207">
            <v>0.8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V207">
            <v>0</v>
          </cell>
        </row>
        <row r="208">
          <cell r="B208">
            <v>4049</v>
          </cell>
          <cell r="C208">
            <v>4998</v>
          </cell>
          <cell r="D208">
            <v>8994</v>
          </cell>
          <cell r="E208">
            <v>20620</v>
          </cell>
          <cell r="G208">
            <v>29371</v>
          </cell>
          <cell r="J208">
            <v>9429</v>
          </cell>
          <cell r="L208">
            <v>18661</v>
          </cell>
          <cell r="M208">
            <v>21001</v>
          </cell>
          <cell r="N208">
            <v>11539</v>
          </cell>
          <cell r="O208">
            <v>18812</v>
          </cell>
          <cell r="P208">
            <v>17420</v>
          </cell>
          <cell r="Q208">
            <v>21058</v>
          </cell>
          <cell r="R208">
            <v>3225</v>
          </cell>
          <cell r="S208">
            <v>6881</v>
          </cell>
          <cell r="T208">
            <v>32484</v>
          </cell>
          <cell r="V208">
            <v>28075</v>
          </cell>
          <cell r="Y208">
            <v>0.1</v>
          </cell>
          <cell r="Z208">
            <v>0</v>
          </cell>
          <cell r="AA208">
            <v>0.1</v>
          </cell>
          <cell r="AB208">
            <v>0</v>
          </cell>
          <cell r="AC208">
            <v>0.1</v>
          </cell>
          <cell r="AD208">
            <v>-0.1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-0.1</v>
          </cell>
          <cell r="AK208">
            <v>-0.1</v>
          </cell>
          <cell r="AL208">
            <v>-0.1</v>
          </cell>
          <cell r="AM208">
            <v>-0.1</v>
          </cell>
          <cell r="AN208">
            <v>-0.4</v>
          </cell>
          <cell r="AO208">
            <v>0</v>
          </cell>
          <cell r="AP208">
            <v>0</v>
          </cell>
          <cell r="AQ208">
            <v>0</v>
          </cell>
          <cell r="AR208">
            <v>-0.1</v>
          </cell>
          <cell r="AS208">
            <v>0</v>
          </cell>
          <cell r="AT208">
            <v>0</v>
          </cell>
          <cell r="AU208">
            <v>0.2</v>
          </cell>
          <cell r="AV208">
            <v>0.2</v>
          </cell>
          <cell r="AW208">
            <v>-0.1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0.2</v>
          </cell>
          <cell r="BD208">
            <v>0.2</v>
          </cell>
          <cell r="BE208">
            <v>0</v>
          </cell>
          <cell r="BF208">
            <v>0</v>
          </cell>
          <cell r="BG208">
            <v>0</v>
          </cell>
          <cell r="BH208">
            <v>0.1</v>
          </cell>
          <cell r="BI208">
            <v>-0.2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-0.4</v>
          </cell>
          <cell r="BR208">
            <v>0.1</v>
          </cell>
          <cell r="BS208">
            <v>0.1</v>
          </cell>
          <cell r="BT208">
            <v>0.1</v>
          </cell>
          <cell r="BU208">
            <v>0</v>
          </cell>
          <cell r="BV208">
            <v>0</v>
          </cell>
          <cell r="BW208">
            <v>0.1</v>
          </cell>
          <cell r="BY208">
            <v>0</v>
          </cell>
          <cell r="BZ208">
            <v>-0.5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-0.3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V208">
            <v>0</v>
          </cell>
        </row>
        <row r="209">
          <cell r="B209">
            <v>3968</v>
          </cell>
          <cell r="C209">
            <v>4412</v>
          </cell>
          <cell r="D209">
            <v>8338</v>
          </cell>
          <cell r="E209">
            <v>20989</v>
          </cell>
          <cell r="G209">
            <v>28275</v>
          </cell>
          <cell r="J209">
            <v>8128</v>
          </cell>
          <cell r="L209">
            <v>15845</v>
          </cell>
          <cell r="M209">
            <v>18558</v>
          </cell>
          <cell r="N209">
            <v>10817</v>
          </cell>
          <cell r="O209">
            <v>20138</v>
          </cell>
          <cell r="P209">
            <v>17606</v>
          </cell>
          <cell r="Q209">
            <v>20983</v>
          </cell>
          <cell r="R209">
            <v>2786</v>
          </cell>
          <cell r="S209">
            <v>6430</v>
          </cell>
          <cell r="T209">
            <v>32608</v>
          </cell>
          <cell r="V209">
            <v>25169</v>
          </cell>
          <cell r="Y209">
            <v>-0.2</v>
          </cell>
          <cell r="Z209">
            <v>0</v>
          </cell>
          <cell r="AA209">
            <v>-0.2</v>
          </cell>
          <cell r="AB209">
            <v>0</v>
          </cell>
          <cell r="AC209">
            <v>0</v>
          </cell>
          <cell r="AD209">
            <v>0.1</v>
          </cell>
          <cell r="AE209">
            <v>0</v>
          </cell>
          <cell r="AF209">
            <v>0</v>
          </cell>
          <cell r="AG209">
            <v>0.1</v>
          </cell>
          <cell r="AH209">
            <v>0.1</v>
          </cell>
          <cell r="AI209">
            <v>0</v>
          </cell>
          <cell r="AJ209">
            <v>-0.1</v>
          </cell>
          <cell r="AK209">
            <v>-0.1</v>
          </cell>
          <cell r="AL209">
            <v>-0.1</v>
          </cell>
          <cell r="AM209">
            <v>-0.1</v>
          </cell>
          <cell r="AN209">
            <v>-0.3</v>
          </cell>
          <cell r="AO209">
            <v>0</v>
          </cell>
          <cell r="AP209">
            <v>0</v>
          </cell>
          <cell r="AQ209">
            <v>0.1</v>
          </cell>
          <cell r="AR209">
            <v>0.2</v>
          </cell>
          <cell r="AS209">
            <v>0</v>
          </cell>
          <cell r="AT209">
            <v>-0.1</v>
          </cell>
          <cell r="AU209">
            <v>-0.1</v>
          </cell>
          <cell r="AV209">
            <v>-0.2</v>
          </cell>
          <cell r="AW209">
            <v>0</v>
          </cell>
          <cell r="AX209">
            <v>0</v>
          </cell>
          <cell r="AY209">
            <v>0.1</v>
          </cell>
          <cell r="AZ209">
            <v>0</v>
          </cell>
          <cell r="BA209">
            <v>0</v>
          </cell>
          <cell r="BB209">
            <v>0</v>
          </cell>
          <cell r="BC209">
            <v>-0.1</v>
          </cell>
          <cell r="BD209">
            <v>-0.2</v>
          </cell>
          <cell r="BE209">
            <v>0</v>
          </cell>
          <cell r="BF209">
            <v>0</v>
          </cell>
          <cell r="BG209">
            <v>0</v>
          </cell>
          <cell r="BH209">
            <v>0.1</v>
          </cell>
          <cell r="BI209">
            <v>-0.2</v>
          </cell>
          <cell r="BJ209">
            <v>-0.1</v>
          </cell>
          <cell r="BK209">
            <v>0</v>
          </cell>
          <cell r="BL209">
            <v>0</v>
          </cell>
          <cell r="BM209">
            <v>-0.1</v>
          </cell>
          <cell r="BN209">
            <v>0.1</v>
          </cell>
          <cell r="BO209">
            <v>-0.2</v>
          </cell>
          <cell r="BP209">
            <v>0</v>
          </cell>
          <cell r="BQ209">
            <v>-0.1</v>
          </cell>
          <cell r="BR209">
            <v>0</v>
          </cell>
          <cell r="BS209">
            <v>0.1</v>
          </cell>
          <cell r="BT209">
            <v>0.1</v>
          </cell>
          <cell r="BU209">
            <v>0</v>
          </cell>
          <cell r="BV209">
            <v>0</v>
          </cell>
          <cell r="BW209">
            <v>0</v>
          </cell>
          <cell r="BY209">
            <v>0</v>
          </cell>
          <cell r="BZ209">
            <v>1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0.5</v>
          </cell>
          <cell r="CM209">
            <v>0.1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0.1</v>
          </cell>
          <cell r="CT209">
            <v>0</v>
          </cell>
          <cell r="CV209">
            <v>0</v>
          </cell>
        </row>
        <row r="210">
          <cell r="B210">
            <v>3949</v>
          </cell>
          <cell r="C210">
            <v>4684</v>
          </cell>
          <cell r="D210">
            <v>8578</v>
          </cell>
          <cell r="E210">
            <v>21055</v>
          </cell>
          <cell r="G210">
            <v>29517</v>
          </cell>
          <cell r="J210">
            <v>8490</v>
          </cell>
          <cell r="L210">
            <v>17866</v>
          </cell>
          <cell r="M210">
            <v>21197</v>
          </cell>
          <cell r="N210">
            <v>11292</v>
          </cell>
          <cell r="O210">
            <v>20227</v>
          </cell>
          <cell r="P210">
            <v>17753</v>
          </cell>
          <cell r="Q210">
            <v>21495</v>
          </cell>
          <cell r="R210">
            <v>2784</v>
          </cell>
          <cell r="S210">
            <v>6923</v>
          </cell>
          <cell r="T210">
            <v>32641</v>
          </cell>
          <cell r="V210">
            <v>25937</v>
          </cell>
          <cell r="Y210">
            <v>-0.1</v>
          </cell>
          <cell r="Z210">
            <v>0</v>
          </cell>
          <cell r="AA210">
            <v>-0.1</v>
          </cell>
          <cell r="AB210">
            <v>0</v>
          </cell>
          <cell r="AC210">
            <v>-0.1</v>
          </cell>
          <cell r="AD210">
            <v>0.1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0.1</v>
          </cell>
          <cell r="AJ210">
            <v>0.1</v>
          </cell>
          <cell r="AK210">
            <v>0</v>
          </cell>
          <cell r="AL210">
            <v>0</v>
          </cell>
          <cell r="AM210">
            <v>0</v>
          </cell>
          <cell r="AN210">
            <v>0.1</v>
          </cell>
          <cell r="AO210">
            <v>0</v>
          </cell>
          <cell r="AP210">
            <v>0</v>
          </cell>
          <cell r="AQ210">
            <v>-0.1</v>
          </cell>
          <cell r="AR210">
            <v>0</v>
          </cell>
          <cell r="AS210">
            <v>-0.1</v>
          </cell>
          <cell r="AT210">
            <v>0.1</v>
          </cell>
          <cell r="AU210">
            <v>-0.2</v>
          </cell>
          <cell r="AV210">
            <v>-0.2</v>
          </cell>
          <cell r="AW210">
            <v>0</v>
          </cell>
          <cell r="AX210">
            <v>0.1</v>
          </cell>
          <cell r="AY210">
            <v>-0.1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0.2</v>
          </cell>
          <cell r="BJ210">
            <v>0.2</v>
          </cell>
          <cell r="BK210">
            <v>-0.1</v>
          </cell>
          <cell r="BL210">
            <v>0.1</v>
          </cell>
          <cell r="BM210">
            <v>0</v>
          </cell>
          <cell r="BN210">
            <v>0.1</v>
          </cell>
          <cell r="BO210">
            <v>0.1</v>
          </cell>
          <cell r="BP210">
            <v>0.2</v>
          </cell>
          <cell r="BQ210">
            <v>0.1</v>
          </cell>
          <cell r="BR210">
            <v>0</v>
          </cell>
          <cell r="BS210">
            <v>0</v>
          </cell>
          <cell r="BT210">
            <v>0.1</v>
          </cell>
          <cell r="BU210">
            <v>0</v>
          </cell>
          <cell r="BV210">
            <v>0.1</v>
          </cell>
          <cell r="BW210">
            <v>0</v>
          </cell>
          <cell r="BY210">
            <v>0</v>
          </cell>
          <cell r="BZ210">
            <v>0.6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-0.3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V210">
            <v>0</v>
          </cell>
        </row>
        <row r="211">
          <cell r="B211">
            <v>3983</v>
          </cell>
          <cell r="C211">
            <v>4452</v>
          </cell>
          <cell r="D211">
            <v>8398</v>
          </cell>
          <cell r="E211">
            <v>20972</v>
          </cell>
          <cell r="G211">
            <v>29146</v>
          </cell>
          <cell r="J211">
            <v>9067</v>
          </cell>
          <cell r="L211">
            <v>18124</v>
          </cell>
          <cell r="M211">
            <v>21476</v>
          </cell>
          <cell r="N211">
            <v>11476</v>
          </cell>
          <cell r="O211">
            <v>19350</v>
          </cell>
          <cell r="P211">
            <v>17773</v>
          </cell>
          <cell r="Q211">
            <v>22130</v>
          </cell>
          <cell r="R211">
            <v>3114</v>
          </cell>
          <cell r="S211">
            <v>6564</v>
          </cell>
          <cell r="T211">
            <v>32558</v>
          </cell>
          <cell r="V211">
            <v>26233</v>
          </cell>
          <cell r="Y211">
            <v>0.2</v>
          </cell>
          <cell r="Z211">
            <v>0</v>
          </cell>
          <cell r="AA211">
            <v>0.2</v>
          </cell>
          <cell r="AB211">
            <v>0</v>
          </cell>
          <cell r="AC211">
            <v>0</v>
          </cell>
          <cell r="AD211">
            <v>0.1</v>
          </cell>
          <cell r="AE211">
            <v>0</v>
          </cell>
          <cell r="AF211">
            <v>0.2</v>
          </cell>
          <cell r="AG211">
            <v>-0.1</v>
          </cell>
          <cell r="AH211">
            <v>0.2</v>
          </cell>
          <cell r="AI211">
            <v>0</v>
          </cell>
          <cell r="AJ211">
            <v>0</v>
          </cell>
          <cell r="AK211">
            <v>-0.1</v>
          </cell>
          <cell r="AL211">
            <v>0.1</v>
          </cell>
          <cell r="AM211">
            <v>-0.1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-0.1</v>
          </cell>
          <cell r="AS211">
            <v>0</v>
          </cell>
          <cell r="AT211">
            <v>0.1</v>
          </cell>
          <cell r="AU211">
            <v>0.1</v>
          </cell>
          <cell r="AV211">
            <v>0.2</v>
          </cell>
          <cell r="AW211">
            <v>0.1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0.1</v>
          </cell>
          <cell r="BD211">
            <v>0.1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-0.1</v>
          </cell>
          <cell r="BJ211">
            <v>-0.1</v>
          </cell>
          <cell r="BK211">
            <v>0.1</v>
          </cell>
          <cell r="BL211">
            <v>0</v>
          </cell>
          <cell r="BM211">
            <v>0.1</v>
          </cell>
          <cell r="BN211">
            <v>0.1</v>
          </cell>
          <cell r="BO211">
            <v>0</v>
          </cell>
          <cell r="BP211">
            <v>0.1</v>
          </cell>
          <cell r="BQ211">
            <v>0</v>
          </cell>
          <cell r="BR211">
            <v>-0.1</v>
          </cell>
          <cell r="BS211">
            <v>0</v>
          </cell>
          <cell r="BT211">
            <v>0.1</v>
          </cell>
          <cell r="BU211">
            <v>0</v>
          </cell>
          <cell r="BV211">
            <v>-0.1</v>
          </cell>
          <cell r="BW211">
            <v>0</v>
          </cell>
          <cell r="BY211">
            <v>-0.1</v>
          </cell>
          <cell r="BZ211">
            <v>0.3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V211">
            <v>0</v>
          </cell>
        </row>
        <row r="212">
          <cell r="B212">
            <v>4159</v>
          </cell>
          <cell r="C212">
            <v>5080</v>
          </cell>
          <cell r="D212">
            <v>9166</v>
          </cell>
          <cell r="E212">
            <v>21223</v>
          </cell>
          <cell r="G212">
            <v>29437</v>
          </cell>
          <cell r="J212">
            <v>8978</v>
          </cell>
          <cell r="L212">
            <v>18863</v>
          </cell>
          <cell r="M212">
            <v>22011</v>
          </cell>
          <cell r="N212">
            <v>11552</v>
          </cell>
          <cell r="O212">
            <v>19325</v>
          </cell>
          <cell r="P212">
            <v>17891</v>
          </cell>
          <cell r="Q212">
            <v>22443</v>
          </cell>
          <cell r="R212">
            <v>3064</v>
          </cell>
          <cell r="S212">
            <v>6931</v>
          </cell>
          <cell r="T212">
            <v>32594</v>
          </cell>
          <cell r="V212">
            <v>28061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0.1</v>
          </cell>
          <cell r="AK212">
            <v>0</v>
          </cell>
          <cell r="AL212">
            <v>0.2</v>
          </cell>
          <cell r="AM212">
            <v>0.1</v>
          </cell>
          <cell r="AN212">
            <v>0.3</v>
          </cell>
          <cell r="AO212">
            <v>0.1</v>
          </cell>
          <cell r="AP212">
            <v>0</v>
          </cell>
          <cell r="AQ212">
            <v>0.1</v>
          </cell>
          <cell r="AR212">
            <v>0.1</v>
          </cell>
          <cell r="AS212">
            <v>0.1</v>
          </cell>
          <cell r="AT212">
            <v>-0.1</v>
          </cell>
          <cell r="AU212">
            <v>0</v>
          </cell>
          <cell r="AV212">
            <v>0</v>
          </cell>
          <cell r="AW212">
            <v>0.1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0.1</v>
          </cell>
          <cell r="BG212">
            <v>0.1</v>
          </cell>
          <cell r="BH212">
            <v>0</v>
          </cell>
          <cell r="BI212">
            <v>-0.1</v>
          </cell>
          <cell r="BJ212">
            <v>-0.1</v>
          </cell>
          <cell r="BK212">
            <v>0</v>
          </cell>
          <cell r="BL212">
            <v>-0.1</v>
          </cell>
          <cell r="BM212">
            <v>-0.1</v>
          </cell>
          <cell r="BN212">
            <v>-0.1</v>
          </cell>
          <cell r="BO212">
            <v>0.1</v>
          </cell>
          <cell r="BP212">
            <v>0</v>
          </cell>
          <cell r="BQ212">
            <v>-0.1</v>
          </cell>
          <cell r="BR212">
            <v>0.1</v>
          </cell>
          <cell r="BS212">
            <v>0</v>
          </cell>
          <cell r="BT212">
            <v>0.1</v>
          </cell>
          <cell r="BU212">
            <v>0</v>
          </cell>
          <cell r="BV212">
            <v>0.1</v>
          </cell>
          <cell r="BW212">
            <v>0</v>
          </cell>
          <cell r="BY212">
            <v>0</v>
          </cell>
          <cell r="BZ212">
            <v>0.7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-0.1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V212">
            <v>0</v>
          </cell>
        </row>
        <row r="213">
          <cell r="B213">
            <v>4044</v>
          </cell>
          <cell r="C213">
            <v>4413</v>
          </cell>
          <cell r="D213">
            <v>8435</v>
          </cell>
          <cell r="E213">
            <v>21214</v>
          </cell>
          <cell r="G213">
            <v>28961</v>
          </cell>
          <cell r="J213">
            <v>8375</v>
          </cell>
          <cell r="L213">
            <v>16767</v>
          </cell>
          <cell r="M213">
            <v>20111</v>
          </cell>
          <cell r="N213">
            <v>11193</v>
          </cell>
          <cell r="O213">
            <v>19879</v>
          </cell>
          <cell r="P213">
            <v>17983</v>
          </cell>
          <cell r="Q213">
            <v>22136</v>
          </cell>
          <cell r="R213">
            <v>2847</v>
          </cell>
          <cell r="S213">
            <v>6609</v>
          </cell>
          <cell r="T213">
            <v>32734</v>
          </cell>
          <cell r="V213">
            <v>24885</v>
          </cell>
          <cell r="Y213">
            <v>-0.2</v>
          </cell>
          <cell r="Z213">
            <v>0</v>
          </cell>
          <cell r="AA213">
            <v>-0.2</v>
          </cell>
          <cell r="AB213">
            <v>0</v>
          </cell>
          <cell r="AC213">
            <v>0.1</v>
          </cell>
          <cell r="AD213">
            <v>0.1</v>
          </cell>
          <cell r="AE213">
            <v>0.1</v>
          </cell>
          <cell r="AF213">
            <v>0.2</v>
          </cell>
          <cell r="AG213">
            <v>0</v>
          </cell>
          <cell r="AH213">
            <v>0.2</v>
          </cell>
          <cell r="AI213">
            <v>0.1</v>
          </cell>
          <cell r="AJ213">
            <v>0.1</v>
          </cell>
          <cell r="AK213">
            <v>0.1</v>
          </cell>
          <cell r="AL213">
            <v>-0.1</v>
          </cell>
          <cell r="AM213">
            <v>0</v>
          </cell>
          <cell r="AN213">
            <v>0.1</v>
          </cell>
          <cell r="AO213">
            <v>0</v>
          </cell>
          <cell r="AP213">
            <v>0</v>
          </cell>
          <cell r="AQ213">
            <v>0</v>
          </cell>
          <cell r="AR213">
            <v>-0.1</v>
          </cell>
          <cell r="AS213">
            <v>0.1</v>
          </cell>
          <cell r="AT213">
            <v>0</v>
          </cell>
          <cell r="AU213">
            <v>0</v>
          </cell>
          <cell r="AV213">
            <v>0.1</v>
          </cell>
          <cell r="AW213">
            <v>-0.1</v>
          </cell>
          <cell r="AX213">
            <v>0</v>
          </cell>
          <cell r="AY213">
            <v>0</v>
          </cell>
          <cell r="AZ213">
            <v>0.1</v>
          </cell>
          <cell r="BA213">
            <v>0</v>
          </cell>
          <cell r="BB213">
            <v>0</v>
          </cell>
          <cell r="BC213">
            <v>0.1</v>
          </cell>
          <cell r="BD213">
            <v>0.2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0.1</v>
          </cell>
          <cell r="BJ213">
            <v>0.2</v>
          </cell>
          <cell r="BK213">
            <v>0</v>
          </cell>
          <cell r="BL213">
            <v>0</v>
          </cell>
          <cell r="BM213">
            <v>0</v>
          </cell>
          <cell r="BN213">
            <v>0.1</v>
          </cell>
          <cell r="BO213">
            <v>0.1</v>
          </cell>
          <cell r="BP213">
            <v>0.2</v>
          </cell>
          <cell r="BQ213">
            <v>0.1</v>
          </cell>
          <cell r="BR213">
            <v>0.1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Y213">
            <v>0</v>
          </cell>
          <cell r="BZ213">
            <v>0.5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0.3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V213">
            <v>0</v>
          </cell>
        </row>
        <row r="214">
          <cell r="B214">
            <v>4128</v>
          </cell>
          <cell r="C214">
            <v>5002</v>
          </cell>
          <cell r="D214">
            <v>9064</v>
          </cell>
          <cell r="E214">
            <v>21112</v>
          </cell>
          <cell r="G214">
            <v>29598</v>
          </cell>
          <cell r="J214">
            <v>8584</v>
          </cell>
          <cell r="L214">
            <v>18941</v>
          </cell>
          <cell r="M214">
            <v>23062</v>
          </cell>
          <cell r="N214">
            <v>11672</v>
          </cell>
          <cell r="O214">
            <v>20100</v>
          </cell>
          <cell r="P214">
            <v>18051</v>
          </cell>
          <cell r="Q214">
            <v>22352</v>
          </cell>
          <cell r="R214">
            <v>2945</v>
          </cell>
          <cell r="S214">
            <v>6782</v>
          </cell>
          <cell r="T214">
            <v>32980</v>
          </cell>
          <cell r="V214">
            <v>26093</v>
          </cell>
          <cell r="Y214">
            <v>0.1</v>
          </cell>
          <cell r="Z214">
            <v>0</v>
          </cell>
          <cell r="AA214">
            <v>0.1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-0.1</v>
          </cell>
          <cell r="AJ214">
            <v>-0.1</v>
          </cell>
          <cell r="AK214">
            <v>0</v>
          </cell>
          <cell r="AL214">
            <v>0.1</v>
          </cell>
          <cell r="AM214">
            <v>-0.1</v>
          </cell>
          <cell r="AN214">
            <v>-0.1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0.2</v>
          </cell>
          <cell r="AV214">
            <v>0.2</v>
          </cell>
          <cell r="AW214">
            <v>-0.1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-0.1</v>
          </cell>
          <cell r="BD214">
            <v>-0.1</v>
          </cell>
          <cell r="BE214">
            <v>0</v>
          </cell>
          <cell r="BF214">
            <v>0</v>
          </cell>
          <cell r="BG214">
            <v>0.1</v>
          </cell>
          <cell r="BH214">
            <v>0</v>
          </cell>
          <cell r="BI214">
            <v>0</v>
          </cell>
          <cell r="BJ214">
            <v>-0.1</v>
          </cell>
          <cell r="BK214">
            <v>0</v>
          </cell>
          <cell r="BL214">
            <v>0</v>
          </cell>
          <cell r="BM214">
            <v>0</v>
          </cell>
          <cell r="BN214">
            <v>0.1</v>
          </cell>
          <cell r="BO214">
            <v>0.1</v>
          </cell>
          <cell r="BP214">
            <v>0.2</v>
          </cell>
          <cell r="BQ214">
            <v>0.1</v>
          </cell>
          <cell r="BR214">
            <v>0.1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0.1</v>
          </cell>
          <cell r="BY214">
            <v>0.2</v>
          </cell>
          <cell r="BZ214">
            <v>0.7</v>
          </cell>
          <cell r="CA214">
            <v>0</v>
          </cell>
          <cell r="CB214">
            <v>0</v>
          </cell>
          <cell r="CC214">
            <v>-0.1</v>
          </cell>
          <cell r="CD214">
            <v>0</v>
          </cell>
          <cell r="CE214">
            <v>0</v>
          </cell>
          <cell r="CF214">
            <v>0</v>
          </cell>
          <cell r="CG214">
            <v>-0.1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-0.2</v>
          </cell>
          <cell r="CM214">
            <v>-0.1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V214">
            <v>0</v>
          </cell>
        </row>
        <row r="215">
          <cell r="B215">
            <v>4169</v>
          </cell>
          <cell r="C215">
            <v>4693</v>
          </cell>
          <cell r="D215">
            <v>8828</v>
          </cell>
          <cell r="E215">
            <v>21137</v>
          </cell>
          <cell r="G215">
            <v>29381</v>
          </cell>
          <cell r="J215">
            <v>8923</v>
          </cell>
          <cell r="L215">
            <v>18883</v>
          </cell>
          <cell r="M215">
            <v>22917</v>
          </cell>
          <cell r="N215">
            <v>12029</v>
          </cell>
          <cell r="O215">
            <v>20280</v>
          </cell>
          <cell r="P215">
            <v>18048</v>
          </cell>
          <cell r="Q215">
            <v>22575</v>
          </cell>
          <cell r="R215">
            <v>2968</v>
          </cell>
          <cell r="S215">
            <v>6936</v>
          </cell>
          <cell r="T215">
            <v>33334</v>
          </cell>
          <cell r="V215">
            <v>26740</v>
          </cell>
          <cell r="Y215">
            <v>0.1</v>
          </cell>
          <cell r="Z215">
            <v>0</v>
          </cell>
          <cell r="AA215">
            <v>0.1</v>
          </cell>
          <cell r="AB215">
            <v>0</v>
          </cell>
          <cell r="AC215">
            <v>0.1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-0.1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-0.1</v>
          </cell>
          <cell r="AU215">
            <v>0</v>
          </cell>
          <cell r="AV215">
            <v>-0.2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0.1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-0.1</v>
          </cell>
          <cell r="BP215">
            <v>0</v>
          </cell>
          <cell r="BQ215">
            <v>0.1</v>
          </cell>
          <cell r="BR215">
            <v>-0.1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0.1</v>
          </cell>
          <cell r="BY215">
            <v>0</v>
          </cell>
          <cell r="BZ215">
            <v>0.6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0.1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V215">
            <v>0</v>
          </cell>
        </row>
        <row r="216">
          <cell r="B216">
            <v>4186</v>
          </cell>
          <cell r="C216">
            <v>5155</v>
          </cell>
          <cell r="D216">
            <v>9268</v>
          </cell>
          <cell r="E216">
            <v>21505</v>
          </cell>
          <cell r="G216">
            <v>30191</v>
          </cell>
          <cell r="J216">
            <v>8936</v>
          </cell>
          <cell r="L216">
            <v>20214</v>
          </cell>
          <cell r="M216">
            <v>24762</v>
          </cell>
          <cell r="N216">
            <v>12836</v>
          </cell>
          <cell r="O216">
            <v>20077</v>
          </cell>
          <cell r="P216">
            <v>18098</v>
          </cell>
          <cell r="Q216">
            <v>22688</v>
          </cell>
          <cell r="R216">
            <v>3121</v>
          </cell>
          <cell r="S216">
            <v>6861</v>
          </cell>
          <cell r="T216">
            <v>33611</v>
          </cell>
          <cell r="V216">
            <v>28532</v>
          </cell>
          <cell r="Y216">
            <v>0.1</v>
          </cell>
          <cell r="Z216">
            <v>0</v>
          </cell>
          <cell r="AA216">
            <v>0.1</v>
          </cell>
          <cell r="AB216">
            <v>-0.1</v>
          </cell>
          <cell r="AC216">
            <v>-0.1</v>
          </cell>
          <cell r="AD216">
            <v>0.1</v>
          </cell>
          <cell r="AE216">
            <v>0</v>
          </cell>
          <cell r="AF216">
            <v>-0.1</v>
          </cell>
          <cell r="AG216">
            <v>0</v>
          </cell>
          <cell r="AH216">
            <v>-0.1</v>
          </cell>
          <cell r="AI216">
            <v>0</v>
          </cell>
          <cell r="AJ216">
            <v>0.1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-0.1</v>
          </cell>
          <cell r="AT216">
            <v>0.1</v>
          </cell>
          <cell r="AU216">
            <v>0.1</v>
          </cell>
          <cell r="AV216">
            <v>0.1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0.1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0.1</v>
          </cell>
          <cell r="BI216">
            <v>0</v>
          </cell>
          <cell r="BJ216">
            <v>0.1</v>
          </cell>
          <cell r="BK216">
            <v>0</v>
          </cell>
          <cell r="BL216">
            <v>0</v>
          </cell>
          <cell r="BM216">
            <v>0</v>
          </cell>
          <cell r="BN216">
            <v>0.1</v>
          </cell>
          <cell r="BO216">
            <v>0.2</v>
          </cell>
          <cell r="BP216">
            <v>0.3</v>
          </cell>
          <cell r="BQ216">
            <v>0.1</v>
          </cell>
          <cell r="BR216">
            <v>0.1</v>
          </cell>
          <cell r="BS216">
            <v>0</v>
          </cell>
          <cell r="BT216">
            <v>0.1</v>
          </cell>
          <cell r="BU216">
            <v>0</v>
          </cell>
          <cell r="BV216">
            <v>0</v>
          </cell>
          <cell r="BW216">
            <v>0.1</v>
          </cell>
          <cell r="BY216">
            <v>0</v>
          </cell>
          <cell r="BZ216">
            <v>1</v>
          </cell>
          <cell r="CA216">
            <v>0</v>
          </cell>
          <cell r="CB216">
            <v>0.1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-0.1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-0.1</v>
          </cell>
          <cell r="CT216">
            <v>0</v>
          </cell>
          <cell r="CV216">
            <v>0</v>
          </cell>
        </row>
        <row r="217">
          <cell r="B217">
            <v>4037</v>
          </cell>
          <cell r="C217">
            <v>4828</v>
          </cell>
          <cell r="D217">
            <v>8810</v>
          </cell>
          <cell r="E217">
            <v>21578</v>
          </cell>
          <cell r="G217">
            <v>29527</v>
          </cell>
          <cell r="J217">
            <v>8499</v>
          </cell>
          <cell r="L217">
            <v>17378</v>
          </cell>
          <cell r="M217">
            <v>21609</v>
          </cell>
          <cell r="N217">
            <v>12037</v>
          </cell>
          <cell r="O217">
            <v>20344</v>
          </cell>
          <cell r="P217">
            <v>18172</v>
          </cell>
          <cell r="Q217">
            <v>22819</v>
          </cell>
          <cell r="R217">
            <v>3112</v>
          </cell>
          <cell r="S217">
            <v>6461</v>
          </cell>
          <cell r="T217">
            <v>33818</v>
          </cell>
          <cell r="V217">
            <v>25349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-0.1</v>
          </cell>
          <cell r="AD217">
            <v>0</v>
          </cell>
          <cell r="AE217">
            <v>0</v>
          </cell>
          <cell r="AF217">
            <v>-0.1</v>
          </cell>
          <cell r="AG217">
            <v>0</v>
          </cell>
          <cell r="AH217">
            <v>-0.1</v>
          </cell>
          <cell r="AI217">
            <v>0</v>
          </cell>
          <cell r="AJ217">
            <v>-0.1</v>
          </cell>
          <cell r="AK217">
            <v>0</v>
          </cell>
          <cell r="AL217">
            <v>0</v>
          </cell>
          <cell r="AM217">
            <v>0</v>
          </cell>
          <cell r="AN217">
            <v>-0.1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-0.1</v>
          </cell>
          <cell r="AT217">
            <v>0.2</v>
          </cell>
          <cell r="AU217">
            <v>0</v>
          </cell>
          <cell r="AV217">
            <v>0.1</v>
          </cell>
          <cell r="AW217">
            <v>0.1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0.1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0.1</v>
          </cell>
          <cell r="BJ217">
            <v>0.1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-0.1</v>
          </cell>
          <cell r="BP217">
            <v>-0.1</v>
          </cell>
          <cell r="BQ217">
            <v>0</v>
          </cell>
          <cell r="BR217">
            <v>0.2</v>
          </cell>
          <cell r="BS217">
            <v>0</v>
          </cell>
          <cell r="BT217">
            <v>0.1</v>
          </cell>
          <cell r="BU217">
            <v>0</v>
          </cell>
          <cell r="BV217">
            <v>0</v>
          </cell>
          <cell r="BW217">
            <v>0.1</v>
          </cell>
          <cell r="BY217">
            <v>0</v>
          </cell>
          <cell r="BZ217">
            <v>-0.2</v>
          </cell>
          <cell r="CA217">
            <v>-0.1</v>
          </cell>
          <cell r="CB217">
            <v>0</v>
          </cell>
          <cell r="CC217">
            <v>0</v>
          </cell>
          <cell r="CD217">
            <v>-0.1</v>
          </cell>
          <cell r="CE217">
            <v>-0.1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0.2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V217">
            <v>0</v>
          </cell>
        </row>
        <row r="218">
          <cell r="B218">
            <v>4139</v>
          </cell>
          <cell r="C218">
            <v>5273</v>
          </cell>
          <cell r="D218">
            <v>9324</v>
          </cell>
          <cell r="E218">
            <v>21644</v>
          </cell>
          <cell r="G218">
            <v>30475</v>
          </cell>
          <cell r="J218">
            <v>9004</v>
          </cell>
          <cell r="L218">
            <v>19671</v>
          </cell>
          <cell r="M218">
            <v>24260</v>
          </cell>
          <cell r="N218">
            <v>11955</v>
          </cell>
          <cell r="O218">
            <v>20278</v>
          </cell>
          <cell r="P218">
            <v>18269</v>
          </cell>
          <cell r="Q218">
            <v>23071</v>
          </cell>
          <cell r="R218">
            <v>3111</v>
          </cell>
          <cell r="S218">
            <v>6939</v>
          </cell>
          <cell r="T218">
            <v>33956</v>
          </cell>
          <cell r="V218">
            <v>26543</v>
          </cell>
          <cell r="Y218">
            <v>0.1</v>
          </cell>
          <cell r="Z218">
            <v>0</v>
          </cell>
          <cell r="AA218">
            <v>0.1</v>
          </cell>
          <cell r="AB218">
            <v>0</v>
          </cell>
          <cell r="AC218">
            <v>0</v>
          </cell>
          <cell r="AD218">
            <v>0.1</v>
          </cell>
          <cell r="AE218">
            <v>0</v>
          </cell>
          <cell r="AF218">
            <v>0.1</v>
          </cell>
          <cell r="AG218">
            <v>0.1</v>
          </cell>
          <cell r="AH218">
            <v>0.2</v>
          </cell>
          <cell r="AI218">
            <v>0.1</v>
          </cell>
          <cell r="AJ218">
            <v>0.1</v>
          </cell>
          <cell r="AK218">
            <v>0.1</v>
          </cell>
          <cell r="AL218">
            <v>-0.1</v>
          </cell>
          <cell r="AM218">
            <v>0</v>
          </cell>
          <cell r="AN218">
            <v>0.2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0.2</v>
          </cell>
          <cell r="AU218">
            <v>0</v>
          </cell>
          <cell r="AV218">
            <v>0.2</v>
          </cell>
          <cell r="AW218">
            <v>0</v>
          </cell>
          <cell r="AX218">
            <v>0</v>
          </cell>
          <cell r="AY218">
            <v>0.1</v>
          </cell>
          <cell r="AZ218">
            <v>0</v>
          </cell>
          <cell r="BA218">
            <v>0</v>
          </cell>
          <cell r="BB218">
            <v>0.1</v>
          </cell>
          <cell r="BC218">
            <v>0.1</v>
          </cell>
          <cell r="BD218">
            <v>0.2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0.1</v>
          </cell>
          <cell r="BK218">
            <v>0</v>
          </cell>
          <cell r="BL218">
            <v>0.1</v>
          </cell>
          <cell r="BM218">
            <v>0.1</v>
          </cell>
          <cell r="BN218">
            <v>0</v>
          </cell>
          <cell r="BO218">
            <v>0.1</v>
          </cell>
          <cell r="BP218">
            <v>0.1</v>
          </cell>
          <cell r="BQ218">
            <v>-0.1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0.1</v>
          </cell>
          <cell r="BW218">
            <v>0</v>
          </cell>
          <cell r="BY218">
            <v>0.1</v>
          </cell>
          <cell r="BZ218">
            <v>1.1000000000000001</v>
          </cell>
          <cell r="CA218">
            <v>0</v>
          </cell>
          <cell r="CB218">
            <v>-0.1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-0.1</v>
          </cell>
          <cell r="CM218">
            <v>-0.1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V218">
            <v>0</v>
          </cell>
        </row>
        <row r="219">
          <cell r="B219">
            <v>4204</v>
          </cell>
          <cell r="C219">
            <v>4923</v>
          </cell>
          <cell r="D219">
            <v>9075</v>
          </cell>
          <cell r="E219">
            <v>21936</v>
          </cell>
          <cell r="G219">
            <v>30615</v>
          </cell>
          <cell r="J219">
            <v>9299</v>
          </cell>
          <cell r="L219">
            <v>19704</v>
          </cell>
          <cell r="M219">
            <v>24275</v>
          </cell>
          <cell r="N219">
            <v>11828</v>
          </cell>
          <cell r="O219">
            <v>20574</v>
          </cell>
          <cell r="P219">
            <v>18377</v>
          </cell>
          <cell r="Q219">
            <v>23461</v>
          </cell>
          <cell r="R219">
            <v>3177</v>
          </cell>
          <cell r="S219">
            <v>7037</v>
          </cell>
          <cell r="T219">
            <v>33999</v>
          </cell>
          <cell r="V219">
            <v>27399</v>
          </cell>
          <cell r="Y219">
            <v>0</v>
          </cell>
          <cell r="Z219">
            <v>0</v>
          </cell>
          <cell r="AA219">
            <v>0</v>
          </cell>
          <cell r="AB219">
            <v>0.1</v>
          </cell>
          <cell r="AC219">
            <v>0</v>
          </cell>
          <cell r="AD219">
            <v>0.1</v>
          </cell>
          <cell r="AE219">
            <v>0</v>
          </cell>
          <cell r="AF219">
            <v>0.1</v>
          </cell>
          <cell r="AG219">
            <v>0</v>
          </cell>
          <cell r="AH219">
            <v>0.1</v>
          </cell>
          <cell r="AI219">
            <v>0</v>
          </cell>
          <cell r="AJ219">
            <v>0</v>
          </cell>
          <cell r="AK219">
            <v>0</v>
          </cell>
          <cell r="AL219">
            <v>0.1</v>
          </cell>
          <cell r="AM219">
            <v>0</v>
          </cell>
          <cell r="AN219">
            <v>0.1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0.4</v>
          </cell>
          <cell r="AU219">
            <v>0.1</v>
          </cell>
          <cell r="AV219">
            <v>0.5</v>
          </cell>
          <cell r="AW219">
            <v>0.1</v>
          </cell>
          <cell r="AX219">
            <v>0.1</v>
          </cell>
          <cell r="AY219">
            <v>0.1</v>
          </cell>
          <cell r="AZ219">
            <v>0</v>
          </cell>
          <cell r="BA219">
            <v>0</v>
          </cell>
          <cell r="BB219">
            <v>0</v>
          </cell>
          <cell r="BC219">
            <v>-0.1</v>
          </cell>
          <cell r="BD219">
            <v>-0.1</v>
          </cell>
          <cell r="BE219">
            <v>0</v>
          </cell>
          <cell r="BF219">
            <v>0</v>
          </cell>
          <cell r="BG219">
            <v>0</v>
          </cell>
          <cell r="BH219">
            <v>0.1</v>
          </cell>
          <cell r="BI219">
            <v>0</v>
          </cell>
          <cell r="BJ219">
            <v>0.1</v>
          </cell>
          <cell r="BK219">
            <v>0</v>
          </cell>
          <cell r="BL219">
            <v>0</v>
          </cell>
          <cell r="BM219">
            <v>0</v>
          </cell>
          <cell r="BN219">
            <v>0.1</v>
          </cell>
          <cell r="BO219">
            <v>0</v>
          </cell>
          <cell r="BP219">
            <v>0.1</v>
          </cell>
          <cell r="BQ219">
            <v>-0.1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Y219">
            <v>0</v>
          </cell>
          <cell r="BZ219">
            <v>1.3</v>
          </cell>
          <cell r="CA219">
            <v>0.1</v>
          </cell>
          <cell r="CB219">
            <v>0.1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-0.1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-0.1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V219">
            <v>0</v>
          </cell>
        </row>
        <row r="220">
          <cell r="B220">
            <v>4300</v>
          </cell>
          <cell r="C220">
            <v>5154</v>
          </cell>
          <cell r="D220">
            <v>9390</v>
          </cell>
          <cell r="E220">
            <v>22439</v>
          </cell>
          <cell r="G220">
            <v>31617</v>
          </cell>
          <cell r="J220">
            <v>9603</v>
          </cell>
          <cell r="L220">
            <v>19994</v>
          </cell>
          <cell r="M220">
            <v>24962</v>
          </cell>
          <cell r="N220">
            <v>12585</v>
          </cell>
          <cell r="O220">
            <v>21080</v>
          </cell>
          <cell r="P220">
            <v>18449</v>
          </cell>
          <cell r="Q220">
            <v>23247</v>
          </cell>
          <cell r="R220">
            <v>3293</v>
          </cell>
          <cell r="S220">
            <v>7296</v>
          </cell>
          <cell r="T220">
            <v>34088</v>
          </cell>
          <cell r="V220">
            <v>28861</v>
          </cell>
          <cell r="Y220">
            <v>-0.1</v>
          </cell>
          <cell r="Z220">
            <v>0</v>
          </cell>
          <cell r="AA220">
            <v>-0.1</v>
          </cell>
          <cell r="AB220">
            <v>0</v>
          </cell>
          <cell r="AC220">
            <v>0.1</v>
          </cell>
          <cell r="AD220">
            <v>0.1</v>
          </cell>
          <cell r="AE220">
            <v>0</v>
          </cell>
          <cell r="AF220">
            <v>0.1</v>
          </cell>
          <cell r="AG220">
            <v>0</v>
          </cell>
          <cell r="AH220">
            <v>0.1</v>
          </cell>
          <cell r="AI220">
            <v>0</v>
          </cell>
          <cell r="AJ220">
            <v>-0.1</v>
          </cell>
          <cell r="AK220">
            <v>0.1</v>
          </cell>
          <cell r="AL220">
            <v>-0.1</v>
          </cell>
          <cell r="AM220">
            <v>-0.1</v>
          </cell>
          <cell r="AN220">
            <v>-0.1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0.1</v>
          </cell>
          <cell r="AU220">
            <v>-0.2</v>
          </cell>
          <cell r="AV220">
            <v>-0.1</v>
          </cell>
          <cell r="AW220">
            <v>0</v>
          </cell>
          <cell r="AX220">
            <v>0</v>
          </cell>
          <cell r="AY220">
            <v>-0.1</v>
          </cell>
          <cell r="AZ220">
            <v>0</v>
          </cell>
          <cell r="BA220">
            <v>0</v>
          </cell>
          <cell r="BB220">
            <v>0</v>
          </cell>
          <cell r="BC220">
            <v>0.1</v>
          </cell>
          <cell r="BD220">
            <v>0.1</v>
          </cell>
          <cell r="BE220">
            <v>0</v>
          </cell>
          <cell r="BF220">
            <v>0</v>
          </cell>
          <cell r="BG220">
            <v>0</v>
          </cell>
          <cell r="BH220">
            <v>0.1</v>
          </cell>
          <cell r="BI220">
            <v>0</v>
          </cell>
          <cell r="BJ220">
            <v>0.1</v>
          </cell>
          <cell r="BK220">
            <v>0</v>
          </cell>
          <cell r="BL220">
            <v>0.1</v>
          </cell>
          <cell r="BM220">
            <v>0</v>
          </cell>
          <cell r="BN220">
            <v>0.1</v>
          </cell>
          <cell r="BO220">
            <v>-0.1</v>
          </cell>
          <cell r="BP220">
            <v>0</v>
          </cell>
          <cell r="BQ220">
            <v>0.1</v>
          </cell>
          <cell r="BR220">
            <v>0.1</v>
          </cell>
          <cell r="BS220">
            <v>0</v>
          </cell>
          <cell r="BT220">
            <v>0</v>
          </cell>
          <cell r="BU220">
            <v>0</v>
          </cell>
          <cell r="BV220">
            <v>0.1</v>
          </cell>
          <cell r="BW220">
            <v>0</v>
          </cell>
          <cell r="BY220">
            <v>0</v>
          </cell>
          <cell r="BZ220">
            <v>1.1000000000000001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0.1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-0.1</v>
          </cell>
          <cell r="CT220">
            <v>0</v>
          </cell>
          <cell r="CV220">
            <v>0</v>
          </cell>
        </row>
        <row r="221">
          <cell r="B221">
            <v>4206</v>
          </cell>
          <cell r="C221">
            <v>4685</v>
          </cell>
          <cell r="D221">
            <v>8858</v>
          </cell>
          <cell r="E221">
            <v>22769</v>
          </cell>
          <cell r="G221">
            <v>31180</v>
          </cell>
          <cell r="J221">
            <v>9279</v>
          </cell>
          <cell r="L221">
            <v>18440</v>
          </cell>
          <cell r="M221">
            <v>22854</v>
          </cell>
          <cell r="N221">
            <v>12069</v>
          </cell>
          <cell r="O221">
            <v>21190</v>
          </cell>
          <cell r="P221">
            <v>18521</v>
          </cell>
          <cell r="Q221">
            <v>23085</v>
          </cell>
          <cell r="R221">
            <v>3044</v>
          </cell>
          <cell r="S221">
            <v>7116</v>
          </cell>
          <cell r="T221">
            <v>34189</v>
          </cell>
          <cell r="V221">
            <v>25888</v>
          </cell>
          <cell r="Y221">
            <v>0.1</v>
          </cell>
          <cell r="Z221">
            <v>0</v>
          </cell>
          <cell r="AA221">
            <v>0.1</v>
          </cell>
          <cell r="AB221">
            <v>0</v>
          </cell>
          <cell r="AC221">
            <v>-0.1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-0.1</v>
          </cell>
          <cell r="AJ221">
            <v>0</v>
          </cell>
          <cell r="AK221">
            <v>0</v>
          </cell>
          <cell r="AL221">
            <v>0.1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0.4</v>
          </cell>
          <cell r="AU221">
            <v>0</v>
          </cell>
          <cell r="AV221">
            <v>0.3</v>
          </cell>
          <cell r="AW221">
            <v>0.1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0.1</v>
          </cell>
          <cell r="BD221">
            <v>0.1</v>
          </cell>
          <cell r="BE221">
            <v>0</v>
          </cell>
          <cell r="BF221">
            <v>0</v>
          </cell>
          <cell r="BG221">
            <v>0</v>
          </cell>
          <cell r="BH221">
            <v>0.1</v>
          </cell>
          <cell r="BI221">
            <v>0</v>
          </cell>
          <cell r="BJ221">
            <v>0.1</v>
          </cell>
          <cell r="BK221">
            <v>0</v>
          </cell>
          <cell r="BL221">
            <v>0.1</v>
          </cell>
          <cell r="BM221">
            <v>0.1</v>
          </cell>
          <cell r="BN221">
            <v>-0.1</v>
          </cell>
          <cell r="BO221">
            <v>0.3</v>
          </cell>
          <cell r="BP221">
            <v>0.2</v>
          </cell>
          <cell r="BQ221">
            <v>0.1</v>
          </cell>
          <cell r="BR221">
            <v>0.1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Y221">
            <v>0</v>
          </cell>
          <cell r="BZ221">
            <v>1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0.1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0.1</v>
          </cell>
          <cell r="CT221">
            <v>0</v>
          </cell>
          <cell r="CV221">
            <v>0</v>
          </cell>
        </row>
        <row r="222">
          <cell r="B222">
            <v>4210</v>
          </cell>
          <cell r="C222">
            <v>5205</v>
          </cell>
          <cell r="D222">
            <v>9337</v>
          </cell>
          <cell r="E222">
            <v>23114</v>
          </cell>
          <cell r="G222">
            <v>32221</v>
          </cell>
          <cell r="J222">
            <v>9800</v>
          </cell>
          <cell r="L222">
            <v>20446</v>
          </cell>
          <cell r="M222">
            <v>25854</v>
          </cell>
          <cell r="N222">
            <v>12118</v>
          </cell>
          <cell r="O222">
            <v>20729</v>
          </cell>
          <cell r="P222">
            <v>18592</v>
          </cell>
          <cell r="Q222">
            <v>23785</v>
          </cell>
          <cell r="R222">
            <v>3102</v>
          </cell>
          <cell r="S222">
            <v>6984</v>
          </cell>
          <cell r="T222">
            <v>34301</v>
          </cell>
          <cell r="V222">
            <v>26683</v>
          </cell>
          <cell r="Y222">
            <v>-0.1</v>
          </cell>
          <cell r="Z222">
            <v>0</v>
          </cell>
          <cell r="AA222">
            <v>-0.1</v>
          </cell>
          <cell r="AB222">
            <v>0</v>
          </cell>
          <cell r="AC222">
            <v>0.1</v>
          </cell>
          <cell r="AD222">
            <v>0</v>
          </cell>
          <cell r="AE222">
            <v>0</v>
          </cell>
          <cell r="AF222">
            <v>0.1</v>
          </cell>
          <cell r="AG222">
            <v>0.1</v>
          </cell>
          <cell r="AH222">
            <v>0.1</v>
          </cell>
          <cell r="AI222">
            <v>0</v>
          </cell>
          <cell r="AJ222">
            <v>-0.1</v>
          </cell>
          <cell r="AK222">
            <v>-0.1</v>
          </cell>
          <cell r="AL222">
            <v>0</v>
          </cell>
          <cell r="AM222">
            <v>0</v>
          </cell>
          <cell r="AN222">
            <v>-0.3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-0.1</v>
          </cell>
          <cell r="AT222">
            <v>0.2</v>
          </cell>
          <cell r="AU222">
            <v>0</v>
          </cell>
          <cell r="AV222">
            <v>0.1</v>
          </cell>
          <cell r="AW222">
            <v>0.1</v>
          </cell>
          <cell r="AX222">
            <v>0.1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0.1</v>
          </cell>
          <cell r="BD222">
            <v>0.1</v>
          </cell>
          <cell r="BE222">
            <v>0</v>
          </cell>
          <cell r="BF222">
            <v>0</v>
          </cell>
          <cell r="BG222">
            <v>0</v>
          </cell>
          <cell r="BH222">
            <v>0.1</v>
          </cell>
          <cell r="BI222">
            <v>0</v>
          </cell>
          <cell r="BJ222">
            <v>0.1</v>
          </cell>
          <cell r="BK222">
            <v>0</v>
          </cell>
          <cell r="BL222">
            <v>0</v>
          </cell>
          <cell r="BM222">
            <v>0.1</v>
          </cell>
          <cell r="BN222">
            <v>0.1</v>
          </cell>
          <cell r="BO222">
            <v>0</v>
          </cell>
          <cell r="BP222">
            <v>0.2</v>
          </cell>
          <cell r="BQ222">
            <v>-0.1</v>
          </cell>
          <cell r="BR222">
            <v>-0.1</v>
          </cell>
          <cell r="BS222">
            <v>0</v>
          </cell>
          <cell r="BT222">
            <v>0.1</v>
          </cell>
          <cell r="BU222">
            <v>0</v>
          </cell>
          <cell r="BV222">
            <v>-0.1</v>
          </cell>
          <cell r="BW222">
            <v>0</v>
          </cell>
          <cell r="BY222">
            <v>0</v>
          </cell>
          <cell r="BZ222">
            <v>1</v>
          </cell>
          <cell r="CA222">
            <v>-0.1</v>
          </cell>
          <cell r="CB222">
            <v>-0.2</v>
          </cell>
          <cell r="CC222">
            <v>-0.1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0.1</v>
          </cell>
          <cell r="CI222">
            <v>0</v>
          </cell>
          <cell r="CJ222">
            <v>0</v>
          </cell>
          <cell r="CK222">
            <v>0</v>
          </cell>
          <cell r="CL222">
            <v>-0.1</v>
          </cell>
          <cell r="CM222">
            <v>-0.1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0.1</v>
          </cell>
          <cell r="CS222">
            <v>0</v>
          </cell>
          <cell r="CT222">
            <v>0</v>
          </cell>
          <cell r="CV222">
            <v>0</v>
          </cell>
        </row>
        <row r="223">
          <cell r="B223">
            <v>4226</v>
          </cell>
          <cell r="C223">
            <v>4857</v>
          </cell>
          <cell r="D223">
            <v>9034</v>
          </cell>
          <cell r="E223">
            <v>23220</v>
          </cell>
          <cell r="G223">
            <v>32111</v>
          </cell>
          <cell r="J223">
            <v>10024</v>
          </cell>
          <cell r="L223">
            <v>19985</v>
          </cell>
          <cell r="M223">
            <v>25253</v>
          </cell>
          <cell r="N223">
            <v>12157</v>
          </cell>
          <cell r="O223">
            <v>20586</v>
          </cell>
          <cell r="P223">
            <v>18666</v>
          </cell>
          <cell r="Q223">
            <v>24367</v>
          </cell>
          <cell r="R223">
            <v>3070</v>
          </cell>
          <cell r="S223">
            <v>6939</v>
          </cell>
          <cell r="T223">
            <v>34410</v>
          </cell>
          <cell r="V223">
            <v>27923</v>
          </cell>
          <cell r="Y223">
            <v>0</v>
          </cell>
          <cell r="Z223">
            <v>0</v>
          </cell>
          <cell r="AA223">
            <v>0</v>
          </cell>
          <cell r="AB223">
            <v>0.1</v>
          </cell>
          <cell r="AC223">
            <v>0.1</v>
          </cell>
          <cell r="AD223">
            <v>0</v>
          </cell>
          <cell r="AE223">
            <v>0</v>
          </cell>
          <cell r="AF223">
            <v>0.2</v>
          </cell>
          <cell r="AG223">
            <v>0</v>
          </cell>
          <cell r="AH223">
            <v>0.2</v>
          </cell>
          <cell r="AI223">
            <v>0.1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0.1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0.1</v>
          </cell>
          <cell r="AV223">
            <v>0.1</v>
          </cell>
          <cell r="AW223">
            <v>0.1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-0.1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-0.1</v>
          </cell>
          <cell r="BP223">
            <v>-0.1</v>
          </cell>
          <cell r="BQ223">
            <v>0</v>
          </cell>
          <cell r="BR223">
            <v>0</v>
          </cell>
          <cell r="BS223">
            <v>0</v>
          </cell>
          <cell r="BT223">
            <v>0.1</v>
          </cell>
          <cell r="BU223">
            <v>0</v>
          </cell>
          <cell r="BV223">
            <v>0</v>
          </cell>
          <cell r="BW223">
            <v>0</v>
          </cell>
          <cell r="BY223">
            <v>0.1</v>
          </cell>
          <cell r="BZ223">
            <v>0.4</v>
          </cell>
          <cell r="CA223">
            <v>0.1</v>
          </cell>
          <cell r="CB223">
            <v>0.2</v>
          </cell>
          <cell r="CC223">
            <v>0</v>
          </cell>
          <cell r="CD223">
            <v>0</v>
          </cell>
          <cell r="CE223">
            <v>0</v>
          </cell>
          <cell r="CF223">
            <v>-0.1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-0.1</v>
          </cell>
          <cell r="CN223">
            <v>0</v>
          </cell>
          <cell r="CO223">
            <v>0</v>
          </cell>
          <cell r="CP223">
            <v>0</v>
          </cell>
          <cell r="CQ223">
            <v>-0.1</v>
          </cell>
          <cell r="CR223">
            <v>0</v>
          </cell>
          <cell r="CS223">
            <v>0.1</v>
          </cell>
          <cell r="CT223">
            <v>0</v>
          </cell>
          <cell r="CV223">
            <v>0</v>
          </cell>
        </row>
        <row r="224">
          <cell r="B224">
            <v>4479</v>
          </cell>
          <cell r="C224">
            <v>4805</v>
          </cell>
          <cell r="D224">
            <v>9261</v>
          </cell>
          <cell r="E224">
            <v>23210</v>
          </cell>
          <cell r="G224">
            <v>32948</v>
          </cell>
          <cell r="J224">
            <v>10443</v>
          </cell>
          <cell r="L224">
            <v>21452</v>
          </cell>
          <cell r="M224">
            <v>26843</v>
          </cell>
          <cell r="N224">
            <v>12399</v>
          </cell>
          <cell r="O224">
            <v>20952</v>
          </cell>
          <cell r="P224">
            <v>18731</v>
          </cell>
          <cell r="Q224">
            <v>24329</v>
          </cell>
          <cell r="R224">
            <v>3255</v>
          </cell>
          <cell r="S224">
            <v>6914</v>
          </cell>
          <cell r="T224">
            <v>34507</v>
          </cell>
          <cell r="V224">
            <v>29227</v>
          </cell>
          <cell r="Y224">
            <v>0</v>
          </cell>
          <cell r="Z224">
            <v>0</v>
          </cell>
          <cell r="AA224">
            <v>0</v>
          </cell>
          <cell r="AB224">
            <v>0.1</v>
          </cell>
          <cell r="AC224">
            <v>-0.1</v>
          </cell>
          <cell r="AD224">
            <v>0</v>
          </cell>
          <cell r="AE224">
            <v>0</v>
          </cell>
          <cell r="AF224">
            <v>0.1</v>
          </cell>
          <cell r="AG224">
            <v>-0.1</v>
          </cell>
          <cell r="AH224">
            <v>0.1</v>
          </cell>
          <cell r="AI224">
            <v>0</v>
          </cell>
          <cell r="AJ224">
            <v>0</v>
          </cell>
          <cell r="AK224">
            <v>-0.1</v>
          </cell>
          <cell r="AL224">
            <v>0</v>
          </cell>
          <cell r="AM224">
            <v>0</v>
          </cell>
          <cell r="AN224">
            <v>-0.1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0.1</v>
          </cell>
          <cell r="AT224">
            <v>0</v>
          </cell>
          <cell r="AU224">
            <v>0.1</v>
          </cell>
          <cell r="AV224">
            <v>0.1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-0.1</v>
          </cell>
          <cell r="BG224">
            <v>0</v>
          </cell>
          <cell r="BH224">
            <v>0</v>
          </cell>
          <cell r="BI224">
            <v>0.1</v>
          </cell>
          <cell r="BJ224">
            <v>0.1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0.2</v>
          </cell>
          <cell r="BP224">
            <v>0.2</v>
          </cell>
          <cell r="BQ224">
            <v>0</v>
          </cell>
          <cell r="BR224">
            <v>0.1</v>
          </cell>
          <cell r="BS224">
            <v>0</v>
          </cell>
          <cell r="BT224">
            <v>0.1</v>
          </cell>
          <cell r="BU224">
            <v>0</v>
          </cell>
          <cell r="BV224">
            <v>0</v>
          </cell>
          <cell r="BW224">
            <v>0</v>
          </cell>
          <cell r="BY224">
            <v>0</v>
          </cell>
          <cell r="BZ224">
            <v>0.6</v>
          </cell>
          <cell r="CA224">
            <v>0.1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0.1</v>
          </cell>
          <cell r="CN224">
            <v>0</v>
          </cell>
          <cell r="CO224">
            <v>0.1</v>
          </cell>
          <cell r="CP224">
            <v>0</v>
          </cell>
          <cell r="CQ224">
            <v>0</v>
          </cell>
          <cell r="CR224">
            <v>-0.1</v>
          </cell>
          <cell r="CS224">
            <v>-0.2</v>
          </cell>
          <cell r="CT224">
            <v>0</v>
          </cell>
          <cell r="CV224">
            <v>0</v>
          </cell>
        </row>
        <row r="225">
          <cell r="B225">
            <v>4309</v>
          </cell>
          <cell r="C225">
            <v>4531</v>
          </cell>
          <cell r="D225">
            <v>8826</v>
          </cell>
          <cell r="E225">
            <v>22944</v>
          </cell>
          <cell r="G225">
            <v>31891</v>
          </cell>
          <cell r="J225">
            <v>10083</v>
          </cell>
          <cell r="L225">
            <v>18455</v>
          </cell>
          <cell r="M225">
            <v>23901</v>
          </cell>
          <cell r="N225">
            <v>11643</v>
          </cell>
          <cell r="O225">
            <v>21429</v>
          </cell>
          <cell r="P225">
            <v>18804</v>
          </cell>
          <cell r="Q225">
            <v>24135</v>
          </cell>
          <cell r="R225">
            <v>3103</v>
          </cell>
          <cell r="S225">
            <v>6661</v>
          </cell>
          <cell r="T225">
            <v>34589</v>
          </cell>
          <cell r="V225">
            <v>26527</v>
          </cell>
          <cell r="Y225">
            <v>0.1</v>
          </cell>
          <cell r="Z225">
            <v>0</v>
          </cell>
          <cell r="AA225">
            <v>0.1</v>
          </cell>
          <cell r="AB225">
            <v>0</v>
          </cell>
          <cell r="AC225">
            <v>-0.1</v>
          </cell>
          <cell r="AD225">
            <v>0.1</v>
          </cell>
          <cell r="AE225">
            <v>0</v>
          </cell>
          <cell r="AF225">
            <v>0</v>
          </cell>
          <cell r="AG225">
            <v>-0.1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-0.1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-0.2</v>
          </cell>
          <cell r="AU225">
            <v>0</v>
          </cell>
          <cell r="AV225">
            <v>-0.2</v>
          </cell>
          <cell r="AW225">
            <v>0</v>
          </cell>
          <cell r="AX225">
            <v>0.1</v>
          </cell>
          <cell r="AY225">
            <v>0</v>
          </cell>
          <cell r="AZ225">
            <v>0.1</v>
          </cell>
          <cell r="BA225">
            <v>0</v>
          </cell>
          <cell r="BB225">
            <v>0</v>
          </cell>
          <cell r="BC225">
            <v>0</v>
          </cell>
          <cell r="BD225">
            <v>0.1</v>
          </cell>
          <cell r="BE225">
            <v>0</v>
          </cell>
          <cell r="BF225">
            <v>0</v>
          </cell>
          <cell r="BG225">
            <v>0</v>
          </cell>
          <cell r="BH225">
            <v>-0.1</v>
          </cell>
          <cell r="BI225">
            <v>0.1</v>
          </cell>
          <cell r="BJ225">
            <v>0</v>
          </cell>
          <cell r="BK225">
            <v>0</v>
          </cell>
          <cell r="BL225">
            <v>0.1</v>
          </cell>
          <cell r="BM225">
            <v>0.1</v>
          </cell>
          <cell r="BN225">
            <v>0.1</v>
          </cell>
          <cell r="BO225">
            <v>-0.1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Y225">
            <v>0.1</v>
          </cell>
          <cell r="BZ225">
            <v>0.3</v>
          </cell>
          <cell r="CA225">
            <v>-0.1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0.1</v>
          </cell>
          <cell r="CI225">
            <v>0</v>
          </cell>
          <cell r="CJ225">
            <v>0</v>
          </cell>
          <cell r="CK225">
            <v>0</v>
          </cell>
          <cell r="CL225">
            <v>0.1</v>
          </cell>
          <cell r="CM225">
            <v>0.1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0.1</v>
          </cell>
          <cell r="CT225">
            <v>0</v>
          </cell>
          <cell r="CV225">
            <v>0</v>
          </cell>
        </row>
        <row r="226">
          <cell r="B226">
            <v>4584</v>
          </cell>
          <cell r="C226">
            <v>4927</v>
          </cell>
          <cell r="D226">
            <v>9488</v>
          </cell>
          <cell r="E226">
            <v>23153</v>
          </cell>
          <cell r="G226">
            <v>32927</v>
          </cell>
          <cell r="J226">
            <v>10406</v>
          </cell>
          <cell r="L226">
            <v>20251</v>
          </cell>
          <cell r="M226">
            <v>26339</v>
          </cell>
          <cell r="N226">
            <v>12029</v>
          </cell>
          <cell r="O226">
            <v>21806</v>
          </cell>
          <cell r="P226">
            <v>18885</v>
          </cell>
          <cell r="Q226">
            <v>24785</v>
          </cell>
          <cell r="R226">
            <v>3188</v>
          </cell>
          <cell r="S226">
            <v>7048</v>
          </cell>
          <cell r="T226">
            <v>34656</v>
          </cell>
          <cell r="V226">
            <v>26821</v>
          </cell>
          <cell r="Y226">
            <v>0.1</v>
          </cell>
          <cell r="Z226">
            <v>0</v>
          </cell>
          <cell r="AA226">
            <v>0.1</v>
          </cell>
          <cell r="AB226">
            <v>0</v>
          </cell>
          <cell r="AC226">
            <v>0</v>
          </cell>
          <cell r="AD226">
            <v>0.1</v>
          </cell>
          <cell r="AE226">
            <v>0</v>
          </cell>
          <cell r="AF226">
            <v>0.2</v>
          </cell>
          <cell r="AG226">
            <v>0</v>
          </cell>
          <cell r="AH226">
            <v>0.1</v>
          </cell>
          <cell r="AI226">
            <v>-0.1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-0.1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0.1</v>
          </cell>
          <cell r="AV226">
            <v>0.1</v>
          </cell>
          <cell r="AW226">
            <v>0</v>
          </cell>
          <cell r="AX226">
            <v>0</v>
          </cell>
          <cell r="AY226">
            <v>0</v>
          </cell>
          <cell r="AZ226">
            <v>-0.1</v>
          </cell>
          <cell r="BA226">
            <v>0</v>
          </cell>
          <cell r="BB226">
            <v>0</v>
          </cell>
          <cell r="BC226">
            <v>0</v>
          </cell>
          <cell r="BD226">
            <v>-0.1</v>
          </cell>
          <cell r="BE226">
            <v>0.1</v>
          </cell>
          <cell r="BF226">
            <v>0</v>
          </cell>
          <cell r="BG226">
            <v>0</v>
          </cell>
          <cell r="BH226">
            <v>0.1</v>
          </cell>
          <cell r="BI226">
            <v>0</v>
          </cell>
          <cell r="BJ226">
            <v>0.1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0.1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Y226">
            <v>-0.1</v>
          </cell>
          <cell r="BZ226">
            <v>0.5</v>
          </cell>
          <cell r="CA226">
            <v>-0.1</v>
          </cell>
          <cell r="CB226">
            <v>-0.4</v>
          </cell>
          <cell r="CC226">
            <v>0</v>
          </cell>
          <cell r="CD226">
            <v>0.1</v>
          </cell>
          <cell r="CE226">
            <v>0.1</v>
          </cell>
          <cell r="CF226">
            <v>0</v>
          </cell>
          <cell r="CG226">
            <v>0</v>
          </cell>
          <cell r="CH226">
            <v>-0.1</v>
          </cell>
          <cell r="CI226">
            <v>0</v>
          </cell>
          <cell r="CJ226">
            <v>0</v>
          </cell>
          <cell r="CK226">
            <v>-0.1</v>
          </cell>
          <cell r="CL226">
            <v>-0.1</v>
          </cell>
          <cell r="CM226">
            <v>-0.2</v>
          </cell>
          <cell r="CN226">
            <v>-0.1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V226">
            <v>0</v>
          </cell>
        </row>
        <row r="227">
          <cell r="B227">
            <v>4598</v>
          </cell>
          <cell r="C227">
            <v>4689</v>
          </cell>
          <cell r="D227">
            <v>9278</v>
          </cell>
          <cell r="E227">
            <v>23176</v>
          </cell>
          <cell r="G227">
            <v>32712</v>
          </cell>
          <cell r="J227">
            <v>10469</v>
          </cell>
          <cell r="L227">
            <v>20395</v>
          </cell>
          <cell r="M227">
            <v>26080</v>
          </cell>
          <cell r="N227">
            <v>12323</v>
          </cell>
          <cell r="O227">
            <v>21604</v>
          </cell>
          <cell r="P227">
            <v>19025</v>
          </cell>
          <cell r="Q227">
            <v>25274</v>
          </cell>
          <cell r="R227">
            <v>3324</v>
          </cell>
          <cell r="S227">
            <v>7462</v>
          </cell>
          <cell r="T227">
            <v>34697</v>
          </cell>
          <cell r="V227">
            <v>27712</v>
          </cell>
          <cell r="Y227">
            <v>-0.2</v>
          </cell>
          <cell r="Z227">
            <v>0</v>
          </cell>
          <cell r="AA227">
            <v>-0.2</v>
          </cell>
          <cell r="AB227">
            <v>0</v>
          </cell>
          <cell r="AC227">
            <v>0.1</v>
          </cell>
          <cell r="AD227">
            <v>0.1</v>
          </cell>
          <cell r="AE227">
            <v>0</v>
          </cell>
          <cell r="AF227">
            <v>0.2</v>
          </cell>
          <cell r="AG227">
            <v>0</v>
          </cell>
          <cell r="AH227">
            <v>0.2</v>
          </cell>
          <cell r="AI227">
            <v>0</v>
          </cell>
          <cell r="AJ227">
            <v>0</v>
          </cell>
          <cell r="AK227">
            <v>0.1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0.2</v>
          </cell>
          <cell r="AU227">
            <v>-0.1</v>
          </cell>
          <cell r="AV227">
            <v>0.1</v>
          </cell>
          <cell r="AW227">
            <v>-0.1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0.1</v>
          </cell>
          <cell r="BD227">
            <v>0.1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0.1</v>
          </cell>
          <cell r="BR227">
            <v>0.1</v>
          </cell>
          <cell r="BS227">
            <v>0</v>
          </cell>
          <cell r="BT227">
            <v>0.1</v>
          </cell>
          <cell r="BU227">
            <v>0</v>
          </cell>
          <cell r="BV227">
            <v>0.1</v>
          </cell>
          <cell r="BW227">
            <v>0</v>
          </cell>
          <cell r="BY227">
            <v>0</v>
          </cell>
          <cell r="BZ227">
            <v>0.7</v>
          </cell>
          <cell r="CA227">
            <v>0.1</v>
          </cell>
          <cell r="CB227">
            <v>0.4</v>
          </cell>
          <cell r="CC227">
            <v>-0.1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-0.1</v>
          </cell>
          <cell r="CN227">
            <v>0</v>
          </cell>
          <cell r="CO227">
            <v>-0.1</v>
          </cell>
          <cell r="CP227">
            <v>0</v>
          </cell>
          <cell r="CQ227">
            <v>0</v>
          </cell>
          <cell r="CR227">
            <v>0.1</v>
          </cell>
          <cell r="CS227">
            <v>0.2</v>
          </cell>
          <cell r="CT227">
            <v>0</v>
          </cell>
          <cell r="CV227">
            <v>0</v>
          </cell>
        </row>
        <row r="228">
          <cell r="B228">
            <v>4761</v>
          </cell>
          <cell r="C228">
            <v>4813</v>
          </cell>
          <cell r="D228">
            <v>9566</v>
          </cell>
          <cell r="E228">
            <v>23473</v>
          </cell>
          <cell r="G228">
            <v>33551</v>
          </cell>
          <cell r="J228">
            <v>11257</v>
          </cell>
          <cell r="L228">
            <v>21294</v>
          </cell>
          <cell r="M228">
            <v>26865</v>
          </cell>
          <cell r="N228">
            <v>12997</v>
          </cell>
          <cell r="O228">
            <v>21630</v>
          </cell>
          <cell r="P228">
            <v>19149</v>
          </cell>
          <cell r="Q228">
            <v>25441</v>
          </cell>
          <cell r="R228">
            <v>3338</v>
          </cell>
          <cell r="S228">
            <v>7194</v>
          </cell>
          <cell r="T228">
            <v>34736</v>
          </cell>
          <cell r="V228">
            <v>29360</v>
          </cell>
          <cell r="Y228">
            <v>0.1</v>
          </cell>
          <cell r="Z228">
            <v>0</v>
          </cell>
          <cell r="AA228">
            <v>0.1</v>
          </cell>
          <cell r="AB228">
            <v>0</v>
          </cell>
          <cell r="AC228">
            <v>0</v>
          </cell>
          <cell r="AD228">
            <v>0.1</v>
          </cell>
          <cell r="AE228">
            <v>0</v>
          </cell>
          <cell r="AF228">
            <v>0.1</v>
          </cell>
          <cell r="AG228">
            <v>0</v>
          </cell>
          <cell r="AH228">
            <v>0.1</v>
          </cell>
          <cell r="AI228">
            <v>0.1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0.1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0.1</v>
          </cell>
          <cell r="AU228">
            <v>0</v>
          </cell>
          <cell r="AV228">
            <v>0.1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0.1</v>
          </cell>
          <cell r="BI228">
            <v>0</v>
          </cell>
          <cell r="BJ228">
            <v>0.1</v>
          </cell>
          <cell r="BK228">
            <v>0</v>
          </cell>
          <cell r="BL228">
            <v>0.1</v>
          </cell>
          <cell r="BM228">
            <v>0.1</v>
          </cell>
          <cell r="BN228">
            <v>-0.1</v>
          </cell>
          <cell r="BO228">
            <v>0.1</v>
          </cell>
          <cell r="BP228">
            <v>0</v>
          </cell>
          <cell r="BQ228">
            <v>0.1</v>
          </cell>
          <cell r="BR228">
            <v>0</v>
          </cell>
          <cell r="BS228">
            <v>0</v>
          </cell>
          <cell r="BT228">
            <v>0.1</v>
          </cell>
          <cell r="BU228">
            <v>0</v>
          </cell>
          <cell r="BV228">
            <v>0</v>
          </cell>
          <cell r="BW228">
            <v>0</v>
          </cell>
          <cell r="BY228">
            <v>0.1</v>
          </cell>
          <cell r="BZ228">
            <v>0.8</v>
          </cell>
          <cell r="CA228">
            <v>-0.1</v>
          </cell>
          <cell r="CB228">
            <v>0</v>
          </cell>
          <cell r="CC228">
            <v>0.1</v>
          </cell>
          <cell r="CD228">
            <v>0</v>
          </cell>
          <cell r="CE228">
            <v>-0.1</v>
          </cell>
          <cell r="CF228">
            <v>0.1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0.1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-0.2</v>
          </cell>
          <cell r="CS228">
            <v>-0.3</v>
          </cell>
          <cell r="CT228">
            <v>0</v>
          </cell>
          <cell r="CV228">
            <v>0</v>
          </cell>
        </row>
        <row r="229">
          <cell r="B229">
            <v>4716</v>
          </cell>
          <cell r="C229">
            <v>4588</v>
          </cell>
          <cell r="D229">
            <v>9305</v>
          </cell>
          <cell r="E229">
            <v>23627</v>
          </cell>
          <cell r="G229">
            <v>32958</v>
          </cell>
          <cell r="J229">
            <v>11018</v>
          </cell>
          <cell r="L229">
            <v>18056</v>
          </cell>
          <cell r="M229">
            <v>23608</v>
          </cell>
          <cell r="N229">
            <v>12476</v>
          </cell>
          <cell r="O229">
            <v>22175</v>
          </cell>
          <cell r="P229">
            <v>19263</v>
          </cell>
          <cell r="Q229">
            <v>25761</v>
          </cell>
          <cell r="R229">
            <v>3247</v>
          </cell>
          <cell r="S229">
            <v>6792</v>
          </cell>
          <cell r="T229">
            <v>34769</v>
          </cell>
          <cell r="V229">
            <v>26575</v>
          </cell>
          <cell r="Y229">
            <v>-0.1</v>
          </cell>
          <cell r="Z229">
            <v>0</v>
          </cell>
          <cell r="AA229">
            <v>-0.1</v>
          </cell>
          <cell r="AB229">
            <v>0.1</v>
          </cell>
          <cell r="AC229">
            <v>0.1</v>
          </cell>
          <cell r="AD229">
            <v>0.1</v>
          </cell>
          <cell r="AE229">
            <v>0</v>
          </cell>
          <cell r="AF229">
            <v>0.3</v>
          </cell>
          <cell r="AG229">
            <v>0</v>
          </cell>
          <cell r="AH229">
            <v>0.3</v>
          </cell>
          <cell r="AI229">
            <v>-0.1</v>
          </cell>
          <cell r="AJ229">
            <v>0</v>
          </cell>
          <cell r="AK229">
            <v>-0.1</v>
          </cell>
          <cell r="AL229">
            <v>0</v>
          </cell>
          <cell r="AM229">
            <v>0</v>
          </cell>
          <cell r="AN229">
            <v>-0.2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-0.1</v>
          </cell>
          <cell r="AU229">
            <v>0.3</v>
          </cell>
          <cell r="AV229">
            <v>0.2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-0.1</v>
          </cell>
          <cell r="BD229">
            <v>-0.1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0.1</v>
          </cell>
          <cell r="BJ229">
            <v>0.1</v>
          </cell>
          <cell r="BK229">
            <v>0</v>
          </cell>
          <cell r="BL229">
            <v>0.1</v>
          </cell>
          <cell r="BM229">
            <v>0.1</v>
          </cell>
          <cell r="BN229">
            <v>0</v>
          </cell>
          <cell r="BO229">
            <v>-0.1</v>
          </cell>
          <cell r="BP229">
            <v>-0.1</v>
          </cell>
          <cell r="BQ229">
            <v>0.1</v>
          </cell>
          <cell r="BR229">
            <v>-0.1</v>
          </cell>
          <cell r="BS229">
            <v>0</v>
          </cell>
          <cell r="BT229">
            <v>0.1</v>
          </cell>
          <cell r="BU229">
            <v>0</v>
          </cell>
          <cell r="BV229">
            <v>0</v>
          </cell>
          <cell r="BW229">
            <v>0</v>
          </cell>
          <cell r="BY229">
            <v>0</v>
          </cell>
          <cell r="BZ229">
            <v>0.7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0.1</v>
          </cell>
          <cell r="CI229">
            <v>0</v>
          </cell>
          <cell r="CJ229">
            <v>0</v>
          </cell>
          <cell r="CK229">
            <v>-0.1</v>
          </cell>
          <cell r="CL229">
            <v>0</v>
          </cell>
          <cell r="CM229">
            <v>0.2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0.1</v>
          </cell>
          <cell r="CS229">
            <v>0.2</v>
          </cell>
          <cell r="CT229">
            <v>0</v>
          </cell>
          <cell r="CV229">
            <v>0</v>
          </cell>
        </row>
        <row r="230">
          <cell r="B230">
            <v>4882</v>
          </cell>
          <cell r="C230">
            <v>5097</v>
          </cell>
          <cell r="D230">
            <v>9962</v>
          </cell>
          <cell r="E230">
            <v>23895</v>
          </cell>
          <cell r="G230">
            <v>33727</v>
          </cell>
          <cell r="J230">
            <v>11627</v>
          </cell>
          <cell r="L230">
            <v>19848</v>
          </cell>
          <cell r="M230">
            <v>26244</v>
          </cell>
          <cell r="N230">
            <v>12893</v>
          </cell>
          <cell r="O230">
            <v>21910</v>
          </cell>
          <cell r="P230">
            <v>19367</v>
          </cell>
          <cell r="Q230">
            <v>26275</v>
          </cell>
          <cell r="R230">
            <v>3210</v>
          </cell>
          <cell r="S230">
            <v>7234</v>
          </cell>
          <cell r="T230">
            <v>34795</v>
          </cell>
          <cell r="V230">
            <v>27192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0.1</v>
          </cell>
          <cell r="AE230">
            <v>0</v>
          </cell>
          <cell r="AF230">
            <v>0.1</v>
          </cell>
          <cell r="AG230">
            <v>0</v>
          </cell>
          <cell r="AH230">
            <v>0.1</v>
          </cell>
          <cell r="AI230">
            <v>0.1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0.1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0.1</v>
          </cell>
          <cell r="AV230">
            <v>0.1</v>
          </cell>
          <cell r="AW230">
            <v>0</v>
          </cell>
          <cell r="AX230">
            <v>0</v>
          </cell>
          <cell r="AY230">
            <v>0.1</v>
          </cell>
          <cell r="AZ230">
            <v>0</v>
          </cell>
          <cell r="BA230">
            <v>0</v>
          </cell>
          <cell r="BB230">
            <v>0</v>
          </cell>
          <cell r="BC230">
            <v>-0.1</v>
          </cell>
          <cell r="BD230">
            <v>-0.1</v>
          </cell>
          <cell r="BE230">
            <v>0</v>
          </cell>
          <cell r="BF230">
            <v>0</v>
          </cell>
          <cell r="BG230">
            <v>0.1</v>
          </cell>
          <cell r="BH230">
            <v>0.1</v>
          </cell>
          <cell r="BI230">
            <v>-0.1</v>
          </cell>
          <cell r="BJ230">
            <v>0</v>
          </cell>
          <cell r="BK230">
            <v>0</v>
          </cell>
          <cell r="BL230">
            <v>0.1</v>
          </cell>
          <cell r="BM230">
            <v>0.1</v>
          </cell>
          <cell r="BN230">
            <v>0.1</v>
          </cell>
          <cell r="BO230">
            <v>0</v>
          </cell>
          <cell r="BP230">
            <v>0</v>
          </cell>
          <cell r="BQ230">
            <v>0</v>
          </cell>
          <cell r="BR230">
            <v>0.1</v>
          </cell>
          <cell r="BS230">
            <v>0</v>
          </cell>
          <cell r="BT230">
            <v>0.1</v>
          </cell>
          <cell r="BU230">
            <v>0</v>
          </cell>
          <cell r="BV230">
            <v>0</v>
          </cell>
          <cell r="BW230">
            <v>0</v>
          </cell>
          <cell r="BY230">
            <v>0</v>
          </cell>
          <cell r="BZ230">
            <v>0.6</v>
          </cell>
          <cell r="CA230">
            <v>-0.2</v>
          </cell>
          <cell r="CB230">
            <v>-0.5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-0.1</v>
          </cell>
          <cell r="CH230">
            <v>-0.1</v>
          </cell>
          <cell r="CI230">
            <v>0</v>
          </cell>
          <cell r="CJ230">
            <v>0</v>
          </cell>
          <cell r="CK230">
            <v>-0.1</v>
          </cell>
          <cell r="CL230">
            <v>0</v>
          </cell>
          <cell r="CM230">
            <v>-0.2</v>
          </cell>
          <cell r="CN230">
            <v>-0.1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V230">
            <v>0.1</v>
          </cell>
        </row>
        <row r="231">
          <cell r="B231">
            <v>4912</v>
          </cell>
          <cell r="C231">
            <v>4880</v>
          </cell>
          <cell r="D231">
            <v>9786</v>
          </cell>
          <cell r="E231">
            <v>24285</v>
          </cell>
          <cell r="G231">
            <v>34015</v>
          </cell>
          <cell r="J231">
            <v>11414</v>
          </cell>
          <cell r="L231">
            <v>19794</v>
          </cell>
          <cell r="M231">
            <v>25747</v>
          </cell>
          <cell r="N231">
            <v>12809</v>
          </cell>
          <cell r="O231">
            <v>21464</v>
          </cell>
          <cell r="P231">
            <v>19421</v>
          </cell>
          <cell r="Q231">
            <v>26826</v>
          </cell>
          <cell r="R231">
            <v>3316</v>
          </cell>
          <cell r="S231">
            <v>7578</v>
          </cell>
          <cell r="T231">
            <v>34796</v>
          </cell>
          <cell r="V231">
            <v>28585</v>
          </cell>
          <cell r="Y231">
            <v>0</v>
          </cell>
          <cell r="Z231">
            <v>0</v>
          </cell>
          <cell r="AA231">
            <v>0</v>
          </cell>
          <cell r="AB231">
            <v>0.1</v>
          </cell>
          <cell r="AC231">
            <v>0</v>
          </cell>
          <cell r="AD231">
            <v>0.1</v>
          </cell>
          <cell r="AE231">
            <v>0</v>
          </cell>
          <cell r="AF231">
            <v>0.2</v>
          </cell>
          <cell r="AG231">
            <v>0</v>
          </cell>
          <cell r="AH231">
            <v>0.2</v>
          </cell>
          <cell r="AI231">
            <v>-0.1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-0.1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-0.3</v>
          </cell>
          <cell r="AU231">
            <v>0</v>
          </cell>
          <cell r="AV231">
            <v>-0.3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0.1</v>
          </cell>
          <cell r="BE231">
            <v>0</v>
          </cell>
          <cell r="BF231">
            <v>0</v>
          </cell>
          <cell r="BG231">
            <v>0</v>
          </cell>
          <cell r="BH231">
            <v>0.1</v>
          </cell>
          <cell r="BI231">
            <v>0</v>
          </cell>
          <cell r="BJ231">
            <v>0.1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-0.1</v>
          </cell>
          <cell r="BS231">
            <v>0</v>
          </cell>
          <cell r="BT231">
            <v>0.1</v>
          </cell>
          <cell r="BU231">
            <v>0</v>
          </cell>
          <cell r="BV231">
            <v>0</v>
          </cell>
          <cell r="BW231">
            <v>0</v>
          </cell>
          <cell r="BY231">
            <v>0.1</v>
          </cell>
          <cell r="BZ231">
            <v>0.5</v>
          </cell>
          <cell r="CA231">
            <v>0.3</v>
          </cell>
          <cell r="CB231">
            <v>0.8</v>
          </cell>
          <cell r="CC231">
            <v>0</v>
          </cell>
          <cell r="CD231">
            <v>-0.1</v>
          </cell>
          <cell r="CE231">
            <v>0</v>
          </cell>
          <cell r="CF231">
            <v>-0.1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0.1</v>
          </cell>
          <cell r="CL231">
            <v>0.2</v>
          </cell>
          <cell r="CM231">
            <v>0</v>
          </cell>
          <cell r="CN231">
            <v>-0.1</v>
          </cell>
          <cell r="CO231">
            <v>0</v>
          </cell>
          <cell r="CP231">
            <v>0</v>
          </cell>
          <cell r="CQ231">
            <v>0</v>
          </cell>
          <cell r="CR231">
            <v>0.1</v>
          </cell>
          <cell r="CS231">
            <v>0.3</v>
          </cell>
          <cell r="CT231">
            <v>0</v>
          </cell>
          <cell r="CV231">
            <v>-0.1</v>
          </cell>
        </row>
        <row r="232">
          <cell r="B232">
            <v>5228</v>
          </cell>
          <cell r="C232">
            <v>5020</v>
          </cell>
          <cell r="D232">
            <v>10251</v>
          </cell>
          <cell r="E232">
            <v>24550</v>
          </cell>
          <cell r="G232">
            <v>34819</v>
          </cell>
          <cell r="J232">
            <v>11549</v>
          </cell>
          <cell r="L232">
            <v>20256</v>
          </cell>
          <cell r="M232">
            <v>26652</v>
          </cell>
          <cell r="N232">
            <v>13342</v>
          </cell>
          <cell r="O232">
            <v>21682</v>
          </cell>
          <cell r="P232">
            <v>19549</v>
          </cell>
          <cell r="Q232">
            <v>27135</v>
          </cell>
          <cell r="R232">
            <v>3477</v>
          </cell>
          <cell r="S232">
            <v>7213</v>
          </cell>
          <cell r="T232">
            <v>34867</v>
          </cell>
          <cell r="V232">
            <v>29926</v>
          </cell>
          <cell r="Y232">
            <v>0.1</v>
          </cell>
          <cell r="Z232">
            <v>0</v>
          </cell>
          <cell r="AA232">
            <v>0.1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0.1</v>
          </cell>
          <cell r="AV232">
            <v>0</v>
          </cell>
          <cell r="AW232">
            <v>0</v>
          </cell>
          <cell r="AX232">
            <v>0.1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0.1</v>
          </cell>
          <cell r="BI232">
            <v>0</v>
          </cell>
          <cell r="BJ232">
            <v>0.1</v>
          </cell>
          <cell r="BK232">
            <v>0</v>
          </cell>
          <cell r="BL232">
            <v>0</v>
          </cell>
          <cell r="BM232">
            <v>-0.1</v>
          </cell>
          <cell r="BN232">
            <v>0.1</v>
          </cell>
          <cell r="BO232">
            <v>0</v>
          </cell>
          <cell r="BP232">
            <v>0</v>
          </cell>
          <cell r="BQ232">
            <v>0</v>
          </cell>
          <cell r="BR232">
            <v>0.1</v>
          </cell>
          <cell r="BS232">
            <v>0</v>
          </cell>
          <cell r="BT232">
            <v>0.1</v>
          </cell>
          <cell r="BU232">
            <v>0</v>
          </cell>
          <cell r="BV232">
            <v>-0.1</v>
          </cell>
          <cell r="BW232">
            <v>0</v>
          </cell>
          <cell r="BY232">
            <v>0</v>
          </cell>
          <cell r="BZ232">
            <v>0.4</v>
          </cell>
          <cell r="CA232">
            <v>0.1</v>
          </cell>
          <cell r="CB232">
            <v>-0.2</v>
          </cell>
          <cell r="CC232">
            <v>0</v>
          </cell>
          <cell r="CD232">
            <v>0</v>
          </cell>
          <cell r="CE232">
            <v>-0.1</v>
          </cell>
          <cell r="CF232">
            <v>0.1</v>
          </cell>
          <cell r="CG232">
            <v>0</v>
          </cell>
          <cell r="CH232">
            <v>-0.1</v>
          </cell>
          <cell r="CI232">
            <v>0</v>
          </cell>
          <cell r="CJ232">
            <v>0</v>
          </cell>
          <cell r="CK232">
            <v>0.1</v>
          </cell>
          <cell r="CL232">
            <v>-0.1</v>
          </cell>
          <cell r="CM232">
            <v>0.1</v>
          </cell>
          <cell r="CN232">
            <v>0.1</v>
          </cell>
          <cell r="CO232">
            <v>0</v>
          </cell>
          <cell r="CP232">
            <v>0</v>
          </cell>
          <cell r="CQ232">
            <v>0</v>
          </cell>
          <cell r="CR232">
            <v>-0.3</v>
          </cell>
          <cell r="CS232">
            <v>-0.5</v>
          </cell>
          <cell r="CT232">
            <v>0</v>
          </cell>
          <cell r="CV232">
            <v>0</v>
          </cell>
        </row>
        <row r="233">
          <cell r="B233">
            <v>5241</v>
          </cell>
          <cell r="C233">
            <v>4952</v>
          </cell>
          <cell r="D233">
            <v>10205</v>
          </cell>
          <cell r="E233">
            <v>24856</v>
          </cell>
          <cell r="G233">
            <v>34207</v>
          </cell>
          <cell r="J233">
            <v>11290</v>
          </cell>
          <cell r="L233">
            <v>18626</v>
          </cell>
          <cell r="M233">
            <v>24761</v>
          </cell>
          <cell r="N233">
            <v>12667</v>
          </cell>
          <cell r="O233">
            <v>22158</v>
          </cell>
          <cell r="P233">
            <v>19693</v>
          </cell>
          <cell r="Q233">
            <v>27017</v>
          </cell>
          <cell r="R233">
            <v>3262</v>
          </cell>
          <cell r="S233">
            <v>7110</v>
          </cell>
          <cell r="T233">
            <v>35013</v>
          </cell>
          <cell r="V233">
            <v>26649</v>
          </cell>
          <cell r="Y233">
            <v>0.1</v>
          </cell>
          <cell r="Z233">
            <v>0</v>
          </cell>
          <cell r="AA233">
            <v>0.1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0.1</v>
          </cell>
          <cell r="AG233">
            <v>0</v>
          </cell>
          <cell r="AH233">
            <v>0.1</v>
          </cell>
          <cell r="AI233">
            <v>0</v>
          </cell>
          <cell r="AJ233">
            <v>-0.1</v>
          </cell>
          <cell r="AK233">
            <v>0</v>
          </cell>
          <cell r="AL233">
            <v>0</v>
          </cell>
          <cell r="AM233">
            <v>0.1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0.1</v>
          </cell>
          <cell r="AT233">
            <v>-0.2</v>
          </cell>
          <cell r="AU233">
            <v>0</v>
          </cell>
          <cell r="AV233">
            <v>-0.2</v>
          </cell>
          <cell r="AW233">
            <v>0</v>
          </cell>
          <cell r="AX233">
            <v>0.1</v>
          </cell>
          <cell r="AY233">
            <v>0</v>
          </cell>
          <cell r="AZ233">
            <v>0</v>
          </cell>
          <cell r="BA233">
            <v>0</v>
          </cell>
          <cell r="BB233">
            <v>0.1</v>
          </cell>
          <cell r="BC233">
            <v>0</v>
          </cell>
          <cell r="BD233">
            <v>0.1</v>
          </cell>
          <cell r="BE233">
            <v>0</v>
          </cell>
          <cell r="BF233">
            <v>0.1</v>
          </cell>
          <cell r="BG233">
            <v>0.1</v>
          </cell>
          <cell r="BH233">
            <v>0.1</v>
          </cell>
          <cell r="BI233">
            <v>0</v>
          </cell>
          <cell r="BJ233">
            <v>0.1</v>
          </cell>
          <cell r="BK233">
            <v>0</v>
          </cell>
          <cell r="BL233">
            <v>0</v>
          </cell>
          <cell r="BM233">
            <v>0.1</v>
          </cell>
          <cell r="BN233">
            <v>0</v>
          </cell>
          <cell r="BO233">
            <v>0.2</v>
          </cell>
          <cell r="BP233">
            <v>0.3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0.1</v>
          </cell>
          <cell r="BW233">
            <v>0</v>
          </cell>
          <cell r="BY233">
            <v>-0.1</v>
          </cell>
          <cell r="BZ233">
            <v>1</v>
          </cell>
          <cell r="CA233">
            <v>-0.3</v>
          </cell>
          <cell r="CB233">
            <v>0</v>
          </cell>
          <cell r="CC233">
            <v>0.1</v>
          </cell>
          <cell r="CD233">
            <v>-0.1</v>
          </cell>
          <cell r="CE233">
            <v>0</v>
          </cell>
          <cell r="CF233">
            <v>-0.1</v>
          </cell>
          <cell r="CG233">
            <v>0</v>
          </cell>
          <cell r="CH233">
            <v>0.2</v>
          </cell>
          <cell r="CI233">
            <v>0</v>
          </cell>
          <cell r="CJ233">
            <v>0</v>
          </cell>
          <cell r="CK233">
            <v>-0.1</v>
          </cell>
          <cell r="CL233">
            <v>0</v>
          </cell>
          <cell r="CM233">
            <v>0.1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0.1</v>
          </cell>
          <cell r="CS233">
            <v>0.2</v>
          </cell>
          <cell r="CT233">
            <v>0</v>
          </cell>
          <cell r="CV233">
            <v>-0.1</v>
          </cell>
        </row>
        <row r="234">
          <cell r="B234">
            <v>5266</v>
          </cell>
          <cell r="C234">
            <v>5480</v>
          </cell>
          <cell r="D234">
            <v>10727</v>
          </cell>
          <cell r="E234">
            <v>24990</v>
          </cell>
          <cell r="G234">
            <v>35203</v>
          </cell>
          <cell r="J234">
            <v>12033</v>
          </cell>
          <cell r="L234">
            <v>20624</v>
          </cell>
          <cell r="M234">
            <v>27564</v>
          </cell>
          <cell r="N234">
            <v>13380</v>
          </cell>
          <cell r="O234">
            <v>22635</v>
          </cell>
          <cell r="P234">
            <v>19853</v>
          </cell>
          <cell r="Q234">
            <v>27625</v>
          </cell>
          <cell r="R234">
            <v>3252</v>
          </cell>
          <cell r="S234">
            <v>7357</v>
          </cell>
          <cell r="T234">
            <v>35237</v>
          </cell>
          <cell r="V234">
            <v>27283</v>
          </cell>
          <cell r="Y234">
            <v>-0.1</v>
          </cell>
          <cell r="Z234">
            <v>0</v>
          </cell>
          <cell r="AA234">
            <v>-0.1</v>
          </cell>
          <cell r="AB234">
            <v>0</v>
          </cell>
          <cell r="AC234">
            <v>-0.1</v>
          </cell>
          <cell r="AD234">
            <v>0</v>
          </cell>
          <cell r="AE234">
            <v>0</v>
          </cell>
          <cell r="AF234">
            <v>-0.1</v>
          </cell>
          <cell r="AG234">
            <v>0</v>
          </cell>
          <cell r="AH234">
            <v>-0.1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-0.1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0.1</v>
          </cell>
          <cell r="BD234">
            <v>0.1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0.1</v>
          </cell>
          <cell r="BM234">
            <v>0.1</v>
          </cell>
          <cell r="BN234">
            <v>0</v>
          </cell>
          <cell r="BO234">
            <v>0</v>
          </cell>
          <cell r="BP234">
            <v>0</v>
          </cell>
          <cell r="BQ234">
            <v>0.1</v>
          </cell>
          <cell r="BR234">
            <v>0</v>
          </cell>
          <cell r="BS234">
            <v>0</v>
          </cell>
          <cell r="BT234">
            <v>0.1</v>
          </cell>
          <cell r="BU234">
            <v>0</v>
          </cell>
          <cell r="BV234">
            <v>0</v>
          </cell>
          <cell r="BW234">
            <v>0.1</v>
          </cell>
          <cell r="BY234">
            <v>0</v>
          </cell>
          <cell r="BZ234">
            <v>0.2</v>
          </cell>
          <cell r="CA234">
            <v>-0.1</v>
          </cell>
          <cell r="CB234">
            <v>-0.7</v>
          </cell>
          <cell r="CC234">
            <v>-0.1</v>
          </cell>
          <cell r="CD234">
            <v>0.1</v>
          </cell>
          <cell r="CE234">
            <v>0</v>
          </cell>
          <cell r="CF234">
            <v>0</v>
          </cell>
          <cell r="CG234">
            <v>0</v>
          </cell>
          <cell r="CH234">
            <v>-0.2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-0.2</v>
          </cell>
          <cell r="CN234">
            <v>-0.1</v>
          </cell>
          <cell r="CO234">
            <v>0</v>
          </cell>
          <cell r="CP234">
            <v>0</v>
          </cell>
          <cell r="CQ234">
            <v>0</v>
          </cell>
          <cell r="CR234">
            <v>0.1</v>
          </cell>
          <cell r="CS234">
            <v>0</v>
          </cell>
          <cell r="CT234">
            <v>0</v>
          </cell>
          <cell r="CV234">
            <v>0.1</v>
          </cell>
        </row>
        <row r="235">
          <cell r="B235">
            <v>5384</v>
          </cell>
          <cell r="C235">
            <v>5248</v>
          </cell>
          <cell r="D235">
            <v>10626</v>
          </cell>
          <cell r="E235">
            <v>25131</v>
          </cell>
          <cell r="G235">
            <v>35079</v>
          </cell>
          <cell r="J235">
            <v>12317</v>
          </cell>
          <cell r="L235">
            <v>20596</v>
          </cell>
          <cell r="M235">
            <v>26891</v>
          </cell>
          <cell r="N235">
            <v>13313</v>
          </cell>
          <cell r="O235">
            <v>22500</v>
          </cell>
          <cell r="P235">
            <v>20038</v>
          </cell>
          <cell r="Q235">
            <v>28171</v>
          </cell>
          <cell r="R235">
            <v>3385</v>
          </cell>
          <cell r="S235">
            <v>7470</v>
          </cell>
          <cell r="T235">
            <v>35528</v>
          </cell>
          <cell r="V235">
            <v>28742</v>
          </cell>
          <cell r="Y235">
            <v>-0.2</v>
          </cell>
          <cell r="Z235">
            <v>0</v>
          </cell>
          <cell r="AA235">
            <v>-0.2</v>
          </cell>
          <cell r="AB235">
            <v>0</v>
          </cell>
          <cell r="AC235">
            <v>0.1</v>
          </cell>
          <cell r="AD235">
            <v>0.1</v>
          </cell>
          <cell r="AE235">
            <v>0.1</v>
          </cell>
          <cell r="AF235">
            <v>0.4</v>
          </cell>
          <cell r="AG235">
            <v>-0.1</v>
          </cell>
          <cell r="AH235">
            <v>0.4</v>
          </cell>
          <cell r="AI235">
            <v>0</v>
          </cell>
          <cell r="AJ235">
            <v>0.1</v>
          </cell>
          <cell r="AK235">
            <v>0</v>
          </cell>
          <cell r="AL235">
            <v>0</v>
          </cell>
          <cell r="AM235">
            <v>-0.1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-0.1</v>
          </cell>
          <cell r="AU235">
            <v>0.1</v>
          </cell>
          <cell r="AV235">
            <v>0.1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0.1</v>
          </cell>
          <cell r="BM235">
            <v>0.1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0.1</v>
          </cell>
          <cell r="BU235">
            <v>0</v>
          </cell>
          <cell r="BV235">
            <v>0</v>
          </cell>
          <cell r="BW235">
            <v>0.1</v>
          </cell>
          <cell r="BY235">
            <v>0.1</v>
          </cell>
          <cell r="BZ235">
            <v>1</v>
          </cell>
          <cell r="CA235">
            <v>0.1</v>
          </cell>
          <cell r="CB235">
            <v>1.1000000000000001</v>
          </cell>
          <cell r="CC235">
            <v>-0.1</v>
          </cell>
          <cell r="CD235">
            <v>0</v>
          </cell>
          <cell r="CE235">
            <v>0</v>
          </cell>
          <cell r="CF235">
            <v>-0.1</v>
          </cell>
          <cell r="CG235">
            <v>0.1</v>
          </cell>
          <cell r="CH235">
            <v>0.1</v>
          </cell>
          <cell r="CI235">
            <v>0</v>
          </cell>
          <cell r="CJ235">
            <v>0</v>
          </cell>
          <cell r="CK235">
            <v>0.1</v>
          </cell>
          <cell r="CL235">
            <v>0.2</v>
          </cell>
          <cell r="CM235">
            <v>0.1</v>
          </cell>
          <cell r="CN235">
            <v>-0.1</v>
          </cell>
          <cell r="CO235">
            <v>0</v>
          </cell>
          <cell r="CP235">
            <v>0</v>
          </cell>
          <cell r="CQ235">
            <v>-0.1</v>
          </cell>
          <cell r="CR235">
            <v>0</v>
          </cell>
          <cell r="CS235">
            <v>0.4</v>
          </cell>
          <cell r="CT235">
            <v>0</v>
          </cell>
          <cell r="CV235">
            <v>-0.1</v>
          </cell>
        </row>
        <row r="236">
          <cell r="B236">
            <v>5703</v>
          </cell>
          <cell r="C236">
            <v>5639</v>
          </cell>
          <cell r="D236">
            <v>11336</v>
          </cell>
          <cell r="E236">
            <v>25365</v>
          </cell>
          <cell r="G236">
            <v>35863</v>
          </cell>
          <cell r="J236">
            <v>12914</v>
          </cell>
          <cell r="L236">
            <v>21118</v>
          </cell>
          <cell r="M236">
            <v>27882</v>
          </cell>
          <cell r="N236">
            <v>13698</v>
          </cell>
          <cell r="O236">
            <v>22135</v>
          </cell>
          <cell r="P236">
            <v>20168</v>
          </cell>
          <cell r="Q236">
            <v>28100</v>
          </cell>
          <cell r="R236">
            <v>3579</v>
          </cell>
          <cell r="S236">
            <v>7429</v>
          </cell>
          <cell r="T236">
            <v>35788</v>
          </cell>
          <cell r="V236">
            <v>30641</v>
          </cell>
          <cell r="Y236">
            <v>-0.1</v>
          </cell>
          <cell r="Z236">
            <v>0</v>
          </cell>
          <cell r="AA236">
            <v>-0.1</v>
          </cell>
          <cell r="AB236">
            <v>0</v>
          </cell>
          <cell r="AC236">
            <v>0.1</v>
          </cell>
          <cell r="AD236">
            <v>0</v>
          </cell>
          <cell r="AE236">
            <v>-0.1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-0.1</v>
          </cell>
          <cell r="AK236">
            <v>0</v>
          </cell>
          <cell r="AL236">
            <v>0</v>
          </cell>
          <cell r="AM236">
            <v>0.1</v>
          </cell>
          <cell r="AN236">
            <v>-0.1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-0.1</v>
          </cell>
          <cell r="AU236">
            <v>0.1</v>
          </cell>
          <cell r="AV236">
            <v>0.1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0.1</v>
          </cell>
          <cell r="BH236">
            <v>0</v>
          </cell>
          <cell r="BI236">
            <v>0.1</v>
          </cell>
          <cell r="BJ236">
            <v>0.1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0.1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0.1</v>
          </cell>
          <cell r="BY236">
            <v>0.1</v>
          </cell>
          <cell r="BZ236">
            <v>0.5</v>
          </cell>
          <cell r="CA236">
            <v>-0.6</v>
          </cell>
          <cell r="CB236">
            <v>-0.3</v>
          </cell>
          <cell r="CC236">
            <v>0</v>
          </cell>
          <cell r="CD236">
            <v>0</v>
          </cell>
          <cell r="CE236">
            <v>-0.2</v>
          </cell>
          <cell r="CF236">
            <v>0.1</v>
          </cell>
          <cell r="CG236">
            <v>0</v>
          </cell>
          <cell r="CH236">
            <v>-0.3</v>
          </cell>
          <cell r="CI236">
            <v>0</v>
          </cell>
          <cell r="CJ236">
            <v>0</v>
          </cell>
          <cell r="CK236">
            <v>0.2</v>
          </cell>
          <cell r="CL236">
            <v>-0.3</v>
          </cell>
          <cell r="CM236">
            <v>0.1</v>
          </cell>
          <cell r="CN236">
            <v>0.2</v>
          </cell>
          <cell r="CO236">
            <v>0</v>
          </cell>
          <cell r="CP236">
            <v>0</v>
          </cell>
          <cell r="CQ236">
            <v>-0.1</v>
          </cell>
          <cell r="CR236">
            <v>-0.3</v>
          </cell>
          <cell r="CS236">
            <v>-0.7</v>
          </cell>
          <cell r="CT236">
            <v>0</v>
          </cell>
          <cell r="CV236">
            <v>0.2</v>
          </cell>
        </row>
        <row r="237">
          <cell r="B237">
            <v>5629</v>
          </cell>
          <cell r="C237">
            <v>5222</v>
          </cell>
          <cell r="D237">
            <v>10860</v>
          </cell>
          <cell r="E237">
            <v>25679</v>
          </cell>
          <cell r="G237">
            <v>35376</v>
          </cell>
          <cell r="J237">
            <v>12244</v>
          </cell>
          <cell r="L237">
            <v>18862</v>
          </cell>
          <cell r="M237">
            <v>25191</v>
          </cell>
          <cell r="N237">
            <v>12917</v>
          </cell>
          <cell r="O237">
            <v>23160</v>
          </cell>
          <cell r="P237">
            <v>20284</v>
          </cell>
          <cell r="Q237">
            <v>27681</v>
          </cell>
          <cell r="R237">
            <v>3444</v>
          </cell>
          <cell r="S237">
            <v>6887</v>
          </cell>
          <cell r="T237">
            <v>36031</v>
          </cell>
          <cell r="V237">
            <v>28104</v>
          </cell>
          <cell r="Y237">
            <v>0</v>
          </cell>
          <cell r="Z237">
            <v>0</v>
          </cell>
          <cell r="AA237">
            <v>0.1</v>
          </cell>
          <cell r="AB237">
            <v>0</v>
          </cell>
          <cell r="AC237">
            <v>0.1</v>
          </cell>
          <cell r="AD237">
            <v>0.2</v>
          </cell>
          <cell r="AE237">
            <v>0</v>
          </cell>
          <cell r="AF237">
            <v>0.2</v>
          </cell>
          <cell r="AG237">
            <v>0</v>
          </cell>
          <cell r="AH237">
            <v>0.2</v>
          </cell>
          <cell r="AI237">
            <v>0.1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-0.1</v>
          </cell>
          <cell r="AU237">
            <v>0</v>
          </cell>
          <cell r="AV237">
            <v>-0.1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0.1</v>
          </cell>
          <cell r="BI237">
            <v>0</v>
          </cell>
          <cell r="BJ237">
            <v>0.1</v>
          </cell>
          <cell r="BK237">
            <v>0</v>
          </cell>
          <cell r="BL237">
            <v>-0.1</v>
          </cell>
          <cell r="BM237">
            <v>0</v>
          </cell>
          <cell r="BN237">
            <v>0</v>
          </cell>
          <cell r="BO237">
            <v>0.1</v>
          </cell>
          <cell r="BP237">
            <v>0.1</v>
          </cell>
          <cell r="BQ237">
            <v>0</v>
          </cell>
          <cell r="BR237">
            <v>0.2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0.1</v>
          </cell>
          <cell r="BY237">
            <v>0.1</v>
          </cell>
          <cell r="BZ237">
            <v>1</v>
          </cell>
          <cell r="CA237">
            <v>0.9</v>
          </cell>
          <cell r="CB237">
            <v>0</v>
          </cell>
          <cell r="CC237">
            <v>0.2</v>
          </cell>
          <cell r="CD237">
            <v>0</v>
          </cell>
          <cell r="CE237">
            <v>0.1</v>
          </cell>
          <cell r="CF237">
            <v>-0.1</v>
          </cell>
          <cell r="CG237">
            <v>0</v>
          </cell>
          <cell r="CH237">
            <v>0.3</v>
          </cell>
          <cell r="CI237">
            <v>0</v>
          </cell>
          <cell r="CJ237">
            <v>0</v>
          </cell>
          <cell r="CK237">
            <v>-0.2</v>
          </cell>
          <cell r="CL237">
            <v>0.1</v>
          </cell>
          <cell r="CM237">
            <v>0.1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0.2</v>
          </cell>
          <cell r="CS237">
            <v>0.3</v>
          </cell>
          <cell r="CT237">
            <v>0</v>
          </cell>
          <cell r="CV237">
            <v>-0.1</v>
          </cell>
        </row>
        <row r="238">
          <cell r="B238">
            <v>5747</v>
          </cell>
          <cell r="C238">
            <v>5505</v>
          </cell>
          <cell r="D238">
            <v>11254</v>
          </cell>
          <cell r="E238">
            <v>25905</v>
          </cell>
          <cell r="G238">
            <v>36647</v>
          </cell>
          <cell r="J238">
            <v>13122</v>
          </cell>
          <cell r="L238">
            <v>21592</v>
          </cell>
          <cell r="M238">
            <v>28574</v>
          </cell>
          <cell r="N238">
            <v>13644</v>
          </cell>
          <cell r="O238">
            <v>23333</v>
          </cell>
          <cell r="P238">
            <v>20384</v>
          </cell>
          <cell r="Q238">
            <v>29109</v>
          </cell>
          <cell r="R238">
            <v>3404</v>
          </cell>
          <cell r="S238">
            <v>7389</v>
          </cell>
          <cell r="T238">
            <v>36255</v>
          </cell>
          <cell r="V238">
            <v>29344</v>
          </cell>
          <cell r="Y238">
            <v>0.1</v>
          </cell>
          <cell r="Z238">
            <v>0</v>
          </cell>
          <cell r="AA238">
            <v>0.1</v>
          </cell>
          <cell r="AB238">
            <v>0</v>
          </cell>
          <cell r="AC238">
            <v>0</v>
          </cell>
          <cell r="AD238">
            <v>-0.1</v>
          </cell>
          <cell r="AE238">
            <v>0</v>
          </cell>
          <cell r="AF238">
            <v>-0.1</v>
          </cell>
          <cell r="AG238">
            <v>0</v>
          </cell>
          <cell r="AH238">
            <v>-0.1</v>
          </cell>
          <cell r="AI238">
            <v>0</v>
          </cell>
          <cell r="AJ238">
            <v>0</v>
          </cell>
          <cell r="AK238">
            <v>0</v>
          </cell>
          <cell r="AL238">
            <v>-0.1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-0.1</v>
          </cell>
          <cell r="AV238">
            <v>-0.1</v>
          </cell>
          <cell r="AW238">
            <v>0.1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0.1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0.1</v>
          </cell>
          <cell r="BI238">
            <v>0</v>
          </cell>
          <cell r="BJ238">
            <v>0.1</v>
          </cell>
          <cell r="BK238">
            <v>0</v>
          </cell>
          <cell r="BL238">
            <v>0.1</v>
          </cell>
          <cell r="BM238">
            <v>0.1</v>
          </cell>
          <cell r="BN238">
            <v>0</v>
          </cell>
          <cell r="BO238">
            <v>0.2</v>
          </cell>
          <cell r="BP238">
            <v>0.2</v>
          </cell>
          <cell r="BQ238">
            <v>0</v>
          </cell>
          <cell r="BR238">
            <v>-0.1</v>
          </cell>
          <cell r="BS238">
            <v>0</v>
          </cell>
          <cell r="BT238">
            <v>0.2</v>
          </cell>
          <cell r="BU238">
            <v>0</v>
          </cell>
          <cell r="BV238">
            <v>0.1</v>
          </cell>
          <cell r="BW238">
            <v>0.1</v>
          </cell>
          <cell r="BY238">
            <v>0.2</v>
          </cell>
          <cell r="BZ238">
            <v>0.8</v>
          </cell>
          <cell r="CA238">
            <v>0.2</v>
          </cell>
          <cell r="CB238">
            <v>-0.8</v>
          </cell>
          <cell r="CC238">
            <v>0</v>
          </cell>
          <cell r="CD238">
            <v>0.1</v>
          </cell>
          <cell r="CE238">
            <v>0</v>
          </cell>
          <cell r="CF238">
            <v>0.1</v>
          </cell>
          <cell r="CG238">
            <v>0</v>
          </cell>
          <cell r="CH238">
            <v>-0.1</v>
          </cell>
          <cell r="CI238">
            <v>0</v>
          </cell>
          <cell r="CJ238">
            <v>0</v>
          </cell>
          <cell r="CK238">
            <v>-0.1</v>
          </cell>
          <cell r="CL238">
            <v>-0.1</v>
          </cell>
          <cell r="CM238">
            <v>-0.2</v>
          </cell>
          <cell r="CN238">
            <v>-0.1</v>
          </cell>
          <cell r="CO238">
            <v>0</v>
          </cell>
          <cell r="CP238">
            <v>0</v>
          </cell>
          <cell r="CQ238">
            <v>0.7</v>
          </cell>
          <cell r="CR238">
            <v>0.1</v>
          </cell>
          <cell r="CS238">
            <v>0</v>
          </cell>
          <cell r="CT238">
            <v>0</v>
          </cell>
          <cell r="CV238">
            <v>0.1</v>
          </cell>
        </row>
        <row r="239">
          <cell r="B239">
            <v>5938</v>
          </cell>
          <cell r="C239">
            <v>5070</v>
          </cell>
          <cell r="D239">
            <v>11007</v>
          </cell>
          <cell r="E239">
            <v>25979</v>
          </cell>
          <cell r="G239">
            <v>36482</v>
          </cell>
          <cell r="J239">
            <v>12422</v>
          </cell>
          <cell r="L239">
            <v>21619</v>
          </cell>
          <cell r="M239">
            <v>28178</v>
          </cell>
          <cell r="N239">
            <v>13441</v>
          </cell>
          <cell r="O239">
            <v>22998</v>
          </cell>
          <cell r="P239">
            <v>20459</v>
          </cell>
          <cell r="Q239">
            <v>29636</v>
          </cell>
          <cell r="R239">
            <v>3488</v>
          </cell>
          <cell r="S239">
            <v>7210</v>
          </cell>
          <cell r="T239">
            <v>36461</v>
          </cell>
          <cell r="V239">
            <v>29933</v>
          </cell>
          <cell r="Y239">
            <v>0.2</v>
          </cell>
          <cell r="Z239">
            <v>0</v>
          </cell>
          <cell r="AA239">
            <v>0.2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0.1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-0.1</v>
          </cell>
          <cell r="AT239">
            <v>-0.1</v>
          </cell>
          <cell r="AU239">
            <v>-0.1</v>
          </cell>
          <cell r="AV239">
            <v>-0.3</v>
          </cell>
          <cell r="AW239">
            <v>0.1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0.1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-0.1</v>
          </cell>
          <cell r="BM239">
            <v>-0.1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0.1</v>
          </cell>
          <cell r="BU239">
            <v>0</v>
          </cell>
          <cell r="BV239">
            <v>-0.1</v>
          </cell>
          <cell r="BW239">
            <v>0</v>
          </cell>
          <cell r="BY239">
            <v>-0.2</v>
          </cell>
          <cell r="BZ239">
            <v>-0.2</v>
          </cell>
          <cell r="CA239">
            <v>-0.4</v>
          </cell>
          <cell r="CB239">
            <v>1.2</v>
          </cell>
          <cell r="CC239">
            <v>-0.1</v>
          </cell>
          <cell r="CD239">
            <v>0</v>
          </cell>
          <cell r="CE239">
            <v>0</v>
          </cell>
          <cell r="CF239">
            <v>-0.2</v>
          </cell>
          <cell r="CG239">
            <v>0</v>
          </cell>
          <cell r="CH239">
            <v>0.2</v>
          </cell>
          <cell r="CI239">
            <v>0</v>
          </cell>
          <cell r="CJ239">
            <v>0</v>
          </cell>
          <cell r="CK239">
            <v>0.1</v>
          </cell>
          <cell r="CL239">
            <v>0.4</v>
          </cell>
          <cell r="CM239">
            <v>0</v>
          </cell>
          <cell r="CN239">
            <v>-0.1</v>
          </cell>
          <cell r="CO239">
            <v>0</v>
          </cell>
          <cell r="CP239">
            <v>0.1</v>
          </cell>
          <cell r="CQ239">
            <v>0.1</v>
          </cell>
          <cell r="CR239">
            <v>0.1</v>
          </cell>
          <cell r="CS239">
            <v>0.5</v>
          </cell>
          <cell r="CT239">
            <v>0</v>
          </cell>
          <cell r="CV239">
            <v>-0.1</v>
          </cell>
        </row>
        <row r="240">
          <cell r="B240">
            <v>6274</v>
          </cell>
          <cell r="C240">
            <v>5252</v>
          </cell>
          <cell r="D240">
            <v>11526</v>
          </cell>
          <cell r="E240">
            <v>26330</v>
          </cell>
          <cell r="G240">
            <v>37237</v>
          </cell>
          <cell r="J240">
            <v>13189</v>
          </cell>
          <cell r="L240">
            <v>22313</v>
          </cell>
          <cell r="M240">
            <v>29677</v>
          </cell>
          <cell r="N240">
            <v>13491</v>
          </cell>
          <cell r="O240">
            <v>23414</v>
          </cell>
          <cell r="P240">
            <v>20552</v>
          </cell>
          <cell r="Q240">
            <v>29817</v>
          </cell>
          <cell r="R240">
            <v>3610</v>
          </cell>
          <cell r="S240">
            <v>7452</v>
          </cell>
          <cell r="T240">
            <v>36662</v>
          </cell>
          <cell r="V240">
            <v>31165</v>
          </cell>
          <cell r="Y240">
            <v>0.1</v>
          </cell>
          <cell r="Z240">
            <v>0</v>
          </cell>
          <cell r="AA240">
            <v>0.1</v>
          </cell>
          <cell r="AB240">
            <v>0</v>
          </cell>
          <cell r="AC240">
            <v>0.1</v>
          </cell>
          <cell r="AD240">
            <v>0.1</v>
          </cell>
          <cell r="AE240">
            <v>0</v>
          </cell>
          <cell r="AF240">
            <v>0.2</v>
          </cell>
          <cell r="AG240">
            <v>0</v>
          </cell>
          <cell r="AH240">
            <v>0.1</v>
          </cell>
          <cell r="AI240">
            <v>0.1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-0.1</v>
          </cell>
          <cell r="AV240">
            <v>-0.1</v>
          </cell>
          <cell r="AW240">
            <v>0.1</v>
          </cell>
          <cell r="AX240">
            <v>0</v>
          </cell>
          <cell r="AY240">
            <v>-0.1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0.1</v>
          </cell>
          <cell r="BI240">
            <v>0</v>
          </cell>
          <cell r="BJ240">
            <v>0.1</v>
          </cell>
          <cell r="BK240">
            <v>0</v>
          </cell>
          <cell r="BL240">
            <v>0</v>
          </cell>
          <cell r="BM240">
            <v>0.1</v>
          </cell>
          <cell r="BN240">
            <v>0.1</v>
          </cell>
          <cell r="BO240">
            <v>0.1</v>
          </cell>
          <cell r="BP240">
            <v>0.2</v>
          </cell>
          <cell r="BQ240">
            <v>-0.1</v>
          </cell>
          <cell r="BR240">
            <v>0.1</v>
          </cell>
          <cell r="BS240">
            <v>0</v>
          </cell>
          <cell r="BT240">
            <v>0.1</v>
          </cell>
          <cell r="BU240">
            <v>0</v>
          </cell>
          <cell r="BV240">
            <v>0.1</v>
          </cell>
          <cell r="BW240">
            <v>0</v>
          </cell>
          <cell r="BY240">
            <v>0</v>
          </cell>
          <cell r="BZ240">
            <v>0.9</v>
          </cell>
          <cell r="CA240">
            <v>-0.2</v>
          </cell>
          <cell r="CB240">
            <v>-0.6</v>
          </cell>
          <cell r="CC240">
            <v>0</v>
          </cell>
          <cell r="CD240">
            <v>0</v>
          </cell>
          <cell r="CE240">
            <v>-0.2</v>
          </cell>
          <cell r="CF240">
            <v>-0.6</v>
          </cell>
          <cell r="CG240">
            <v>0.1</v>
          </cell>
          <cell r="CH240">
            <v>-0.3</v>
          </cell>
          <cell r="CI240">
            <v>0</v>
          </cell>
          <cell r="CJ240">
            <v>-0.3</v>
          </cell>
          <cell r="CK240">
            <v>0.3</v>
          </cell>
          <cell r="CL240">
            <v>-0.5</v>
          </cell>
          <cell r="CM240">
            <v>0.1</v>
          </cell>
          <cell r="CN240">
            <v>0.2</v>
          </cell>
          <cell r="CO240">
            <v>0</v>
          </cell>
          <cell r="CP240">
            <v>0.1</v>
          </cell>
          <cell r="CQ240">
            <v>-0.1</v>
          </cell>
          <cell r="CR240">
            <v>-0.3</v>
          </cell>
          <cell r="CS240">
            <v>-1</v>
          </cell>
          <cell r="CT240">
            <v>0</v>
          </cell>
          <cell r="CV240">
            <v>0.3</v>
          </cell>
        </row>
        <row r="241">
          <cell r="B241">
            <v>5995</v>
          </cell>
          <cell r="C241">
            <v>5000</v>
          </cell>
          <cell r="D241">
            <v>10995</v>
          </cell>
          <cell r="E241">
            <v>26655</v>
          </cell>
          <cell r="G241">
            <v>36818</v>
          </cell>
          <cell r="J241">
            <v>12828</v>
          </cell>
          <cell r="L241">
            <v>19936</v>
          </cell>
          <cell r="M241">
            <v>26781</v>
          </cell>
          <cell r="N241">
            <v>12899</v>
          </cell>
          <cell r="O241">
            <v>23222</v>
          </cell>
          <cell r="P241">
            <v>20654</v>
          </cell>
          <cell r="Q241">
            <v>29868</v>
          </cell>
          <cell r="R241">
            <v>3447</v>
          </cell>
          <cell r="S241">
            <v>6732</v>
          </cell>
          <cell r="T241">
            <v>36870</v>
          </cell>
          <cell r="V241">
            <v>27910</v>
          </cell>
          <cell r="Y241">
            <v>0.1</v>
          </cell>
          <cell r="Z241">
            <v>0</v>
          </cell>
          <cell r="AA241">
            <v>0.1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0.1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0.1</v>
          </cell>
          <cell r="AU241">
            <v>0.1</v>
          </cell>
          <cell r="AV241">
            <v>0.1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0.1</v>
          </cell>
          <cell r="BE241">
            <v>0</v>
          </cell>
          <cell r="BF241">
            <v>0</v>
          </cell>
          <cell r="BG241">
            <v>0</v>
          </cell>
          <cell r="BH241">
            <v>0.1</v>
          </cell>
          <cell r="BI241">
            <v>0</v>
          </cell>
          <cell r="BJ241">
            <v>0.1</v>
          </cell>
          <cell r="BK241">
            <v>0</v>
          </cell>
          <cell r="BL241">
            <v>0.1</v>
          </cell>
          <cell r="BM241">
            <v>0.1</v>
          </cell>
          <cell r="BN241">
            <v>0</v>
          </cell>
          <cell r="BO241">
            <v>0.1</v>
          </cell>
          <cell r="BP241">
            <v>0.1</v>
          </cell>
          <cell r="BQ241">
            <v>0.1</v>
          </cell>
          <cell r="BR241">
            <v>0</v>
          </cell>
          <cell r="BS241">
            <v>0</v>
          </cell>
          <cell r="BT241">
            <v>0.1</v>
          </cell>
          <cell r="BU241">
            <v>0</v>
          </cell>
          <cell r="BV241">
            <v>-0.1</v>
          </cell>
          <cell r="BW241">
            <v>0</v>
          </cell>
          <cell r="BY241">
            <v>0</v>
          </cell>
          <cell r="BZ241">
            <v>0.5</v>
          </cell>
          <cell r="CA241">
            <v>0.9</v>
          </cell>
          <cell r="CB241">
            <v>0.7</v>
          </cell>
          <cell r="CC241">
            <v>0.2</v>
          </cell>
          <cell r="CD241">
            <v>0</v>
          </cell>
          <cell r="CE241">
            <v>0.1</v>
          </cell>
          <cell r="CF241">
            <v>-0.4</v>
          </cell>
          <cell r="CG241">
            <v>0</v>
          </cell>
          <cell r="CH241">
            <v>0.4</v>
          </cell>
          <cell r="CI241">
            <v>-0.1</v>
          </cell>
          <cell r="CJ241">
            <v>0.2</v>
          </cell>
          <cell r="CK241">
            <v>-0.2</v>
          </cell>
          <cell r="CL241">
            <v>0.2</v>
          </cell>
          <cell r="CM241">
            <v>0</v>
          </cell>
          <cell r="CN241">
            <v>0.1</v>
          </cell>
          <cell r="CO241">
            <v>0</v>
          </cell>
          <cell r="CP241">
            <v>0</v>
          </cell>
          <cell r="CQ241">
            <v>0</v>
          </cell>
          <cell r="CR241">
            <v>0.2</v>
          </cell>
          <cell r="CS241">
            <v>0.3</v>
          </cell>
          <cell r="CT241">
            <v>0</v>
          </cell>
          <cell r="CV241">
            <v>-0.2</v>
          </cell>
        </row>
        <row r="242">
          <cell r="B242">
            <v>6224</v>
          </cell>
          <cell r="C242">
            <v>5387</v>
          </cell>
          <cell r="D242">
            <v>11611</v>
          </cell>
          <cell r="E242">
            <v>26939</v>
          </cell>
          <cell r="G242">
            <v>38413</v>
          </cell>
          <cell r="J242">
            <v>13331</v>
          </cell>
          <cell r="L242">
            <v>22200</v>
          </cell>
          <cell r="M242">
            <v>30238</v>
          </cell>
          <cell r="N242">
            <v>13678</v>
          </cell>
          <cell r="O242">
            <v>23386</v>
          </cell>
          <cell r="P242">
            <v>20763</v>
          </cell>
          <cell r="Q242">
            <v>30462</v>
          </cell>
          <cell r="R242">
            <v>3380</v>
          </cell>
          <cell r="S242">
            <v>6967</v>
          </cell>
          <cell r="T242">
            <v>37086</v>
          </cell>
          <cell r="V242">
            <v>29224</v>
          </cell>
          <cell r="Y242">
            <v>-0.1</v>
          </cell>
          <cell r="Z242">
            <v>0</v>
          </cell>
          <cell r="AA242">
            <v>-0.1</v>
          </cell>
          <cell r="AB242">
            <v>-0.1</v>
          </cell>
          <cell r="AC242">
            <v>0.1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0.1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0.1</v>
          </cell>
          <cell r="AV242">
            <v>0.1</v>
          </cell>
          <cell r="AW242">
            <v>0</v>
          </cell>
          <cell r="AX242">
            <v>0.1</v>
          </cell>
          <cell r="AY242">
            <v>0.1</v>
          </cell>
          <cell r="AZ242">
            <v>0</v>
          </cell>
          <cell r="BA242">
            <v>0</v>
          </cell>
          <cell r="BB242">
            <v>0</v>
          </cell>
          <cell r="BC242">
            <v>-0.1</v>
          </cell>
          <cell r="BD242">
            <v>-0.1</v>
          </cell>
          <cell r="BE242">
            <v>0</v>
          </cell>
          <cell r="BF242">
            <v>0</v>
          </cell>
          <cell r="BG242">
            <v>0.1</v>
          </cell>
          <cell r="BH242">
            <v>0.1</v>
          </cell>
          <cell r="BI242">
            <v>0.1</v>
          </cell>
          <cell r="BJ242">
            <v>0.2</v>
          </cell>
          <cell r="BK242">
            <v>0</v>
          </cell>
          <cell r="BL242">
            <v>0</v>
          </cell>
          <cell r="BM242">
            <v>0</v>
          </cell>
          <cell r="BN242">
            <v>0.1</v>
          </cell>
          <cell r="BO242">
            <v>0</v>
          </cell>
          <cell r="BP242">
            <v>0.1</v>
          </cell>
          <cell r="BQ242">
            <v>0</v>
          </cell>
          <cell r="BR242">
            <v>0</v>
          </cell>
          <cell r="BS242">
            <v>0</v>
          </cell>
          <cell r="BT242">
            <v>0.1</v>
          </cell>
          <cell r="BU242">
            <v>0</v>
          </cell>
          <cell r="BV242">
            <v>0</v>
          </cell>
          <cell r="BW242">
            <v>0.1</v>
          </cell>
          <cell r="BY242">
            <v>0.2</v>
          </cell>
          <cell r="BZ242">
            <v>0.8</v>
          </cell>
          <cell r="CA242">
            <v>0.7</v>
          </cell>
          <cell r="CB242">
            <v>-1.2</v>
          </cell>
          <cell r="CC242">
            <v>-0.1</v>
          </cell>
          <cell r="CD242">
            <v>0.1</v>
          </cell>
          <cell r="CE242">
            <v>0.1</v>
          </cell>
          <cell r="CF242">
            <v>0.7</v>
          </cell>
          <cell r="CG242">
            <v>-0.1</v>
          </cell>
          <cell r="CH242">
            <v>-0.2</v>
          </cell>
          <cell r="CI242">
            <v>-0.1</v>
          </cell>
          <cell r="CJ242">
            <v>0</v>
          </cell>
          <cell r="CK242">
            <v>0</v>
          </cell>
          <cell r="CL242">
            <v>-0.2</v>
          </cell>
          <cell r="CM242">
            <v>-0.3</v>
          </cell>
          <cell r="CN242">
            <v>-0.1</v>
          </cell>
          <cell r="CO242">
            <v>0</v>
          </cell>
          <cell r="CP242">
            <v>0</v>
          </cell>
          <cell r="CQ242">
            <v>0.1</v>
          </cell>
          <cell r="CR242">
            <v>0.2</v>
          </cell>
          <cell r="CS242">
            <v>0.2</v>
          </cell>
          <cell r="CT242">
            <v>0</v>
          </cell>
          <cell r="CV242">
            <v>0.3</v>
          </cell>
        </row>
        <row r="243">
          <cell r="B243">
            <v>6124</v>
          </cell>
          <cell r="C243">
            <v>5096</v>
          </cell>
          <cell r="D243">
            <v>11220</v>
          </cell>
          <cell r="E243">
            <v>27039</v>
          </cell>
          <cell r="G243">
            <v>38460</v>
          </cell>
          <cell r="J243">
            <v>12722</v>
          </cell>
          <cell r="L243">
            <v>22072</v>
          </cell>
          <cell r="M243">
            <v>29877</v>
          </cell>
          <cell r="N243">
            <v>13759</v>
          </cell>
          <cell r="O243">
            <v>23300</v>
          </cell>
          <cell r="P243">
            <v>20877</v>
          </cell>
          <cell r="Q243">
            <v>31270</v>
          </cell>
          <cell r="R243">
            <v>3508</v>
          </cell>
          <cell r="S243">
            <v>7326</v>
          </cell>
          <cell r="T243">
            <v>37305</v>
          </cell>
          <cell r="V243">
            <v>31347</v>
          </cell>
          <cell r="Y243">
            <v>-0.2</v>
          </cell>
          <cell r="Z243">
            <v>0</v>
          </cell>
          <cell r="AA243">
            <v>-0.2</v>
          </cell>
          <cell r="AB243">
            <v>0</v>
          </cell>
          <cell r="AC243">
            <v>0</v>
          </cell>
          <cell r="AD243">
            <v>0</v>
          </cell>
          <cell r="AE243">
            <v>-0.1</v>
          </cell>
          <cell r="AF243">
            <v>-0.1</v>
          </cell>
          <cell r="AG243">
            <v>0</v>
          </cell>
          <cell r="AH243">
            <v>-0.1</v>
          </cell>
          <cell r="AI243">
            <v>0.1</v>
          </cell>
          <cell r="AJ243">
            <v>0</v>
          </cell>
          <cell r="AK243">
            <v>0</v>
          </cell>
          <cell r="AL243">
            <v>0</v>
          </cell>
          <cell r="AM243">
            <v>0.1</v>
          </cell>
          <cell r="AN243">
            <v>0.1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0.1</v>
          </cell>
          <cell r="AU243">
            <v>0</v>
          </cell>
          <cell r="AV243">
            <v>0.1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0.1</v>
          </cell>
          <cell r="BK243">
            <v>0</v>
          </cell>
          <cell r="BL243">
            <v>-0.1</v>
          </cell>
          <cell r="BM243">
            <v>-0.1</v>
          </cell>
          <cell r="BN243">
            <v>0.1</v>
          </cell>
          <cell r="BO243">
            <v>0</v>
          </cell>
          <cell r="BP243">
            <v>0.1</v>
          </cell>
          <cell r="BQ243">
            <v>0</v>
          </cell>
          <cell r="BR243">
            <v>0</v>
          </cell>
          <cell r="BS243">
            <v>0</v>
          </cell>
          <cell r="BT243">
            <v>0.1</v>
          </cell>
          <cell r="BU243">
            <v>0</v>
          </cell>
          <cell r="BV243">
            <v>0</v>
          </cell>
          <cell r="BW243">
            <v>0.1</v>
          </cell>
          <cell r="BY243">
            <v>0.2</v>
          </cell>
          <cell r="BZ243">
            <v>0.7</v>
          </cell>
          <cell r="CA243">
            <v>-1.8</v>
          </cell>
          <cell r="CB243">
            <v>-2.2000000000000002</v>
          </cell>
          <cell r="CC243">
            <v>0.2</v>
          </cell>
          <cell r="CD243">
            <v>-0.1</v>
          </cell>
          <cell r="CE243">
            <v>0.7</v>
          </cell>
          <cell r="CF243">
            <v>-0.6</v>
          </cell>
          <cell r="CG243">
            <v>0.1</v>
          </cell>
          <cell r="CH243">
            <v>0.2</v>
          </cell>
          <cell r="CI243">
            <v>-0.3</v>
          </cell>
          <cell r="CJ243">
            <v>0.1</v>
          </cell>
          <cell r="CK243">
            <v>0.8</v>
          </cell>
          <cell r="CL243">
            <v>-0.6</v>
          </cell>
          <cell r="CM243">
            <v>0.2</v>
          </cell>
          <cell r="CN243">
            <v>0.3</v>
          </cell>
          <cell r="CO243">
            <v>0</v>
          </cell>
          <cell r="CP243">
            <v>0.1</v>
          </cell>
          <cell r="CQ243">
            <v>0.8</v>
          </cell>
          <cell r="CR243">
            <v>0.5</v>
          </cell>
          <cell r="CS243">
            <v>0.3</v>
          </cell>
          <cell r="CT243">
            <v>0</v>
          </cell>
          <cell r="CV243">
            <v>1.8</v>
          </cell>
        </row>
        <row r="244">
          <cell r="B244">
            <v>6621</v>
          </cell>
          <cell r="C244">
            <v>5380</v>
          </cell>
          <cell r="D244">
            <v>12001</v>
          </cell>
          <cell r="E244">
            <v>27065</v>
          </cell>
          <cell r="G244">
            <v>38761</v>
          </cell>
          <cell r="J244">
            <v>13533</v>
          </cell>
          <cell r="L244">
            <v>22019</v>
          </cell>
          <cell r="M244">
            <v>30777</v>
          </cell>
          <cell r="N244">
            <v>13972</v>
          </cell>
          <cell r="O244">
            <v>23418</v>
          </cell>
          <cell r="P244">
            <v>20988</v>
          </cell>
          <cell r="Q244">
            <v>31730</v>
          </cell>
          <cell r="R244">
            <v>3715</v>
          </cell>
          <cell r="S244">
            <v>7414</v>
          </cell>
          <cell r="T244">
            <v>37523</v>
          </cell>
          <cell r="V244">
            <v>32575</v>
          </cell>
          <cell r="Y244">
            <v>-0.1</v>
          </cell>
          <cell r="Z244">
            <v>0</v>
          </cell>
          <cell r="AA244">
            <v>-0.1</v>
          </cell>
          <cell r="AB244">
            <v>0</v>
          </cell>
          <cell r="AC244">
            <v>0</v>
          </cell>
          <cell r="AD244">
            <v>0.1</v>
          </cell>
          <cell r="AE244">
            <v>0</v>
          </cell>
          <cell r="AF244">
            <v>0.1</v>
          </cell>
          <cell r="AG244">
            <v>0</v>
          </cell>
          <cell r="AH244">
            <v>0.1</v>
          </cell>
          <cell r="AI244">
            <v>0</v>
          </cell>
          <cell r="AJ244">
            <v>0</v>
          </cell>
          <cell r="AK244">
            <v>0</v>
          </cell>
          <cell r="AL244">
            <v>-0.1</v>
          </cell>
          <cell r="AM244">
            <v>0</v>
          </cell>
          <cell r="AN244">
            <v>-0.1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-0.1</v>
          </cell>
          <cell r="BD244">
            <v>0</v>
          </cell>
          <cell r="BE244">
            <v>0.1</v>
          </cell>
          <cell r="BF244">
            <v>0</v>
          </cell>
          <cell r="BG244">
            <v>0.1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0.1</v>
          </cell>
          <cell r="BM244">
            <v>0.1</v>
          </cell>
          <cell r="BN244">
            <v>0.1</v>
          </cell>
          <cell r="BO244">
            <v>-0.1</v>
          </cell>
          <cell r="BP244">
            <v>0</v>
          </cell>
          <cell r="BQ244">
            <v>0</v>
          </cell>
          <cell r="BR244">
            <v>0.1</v>
          </cell>
          <cell r="BS244">
            <v>0</v>
          </cell>
          <cell r="BT244">
            <v>0.1</v>
          </cell>
          <cell r="BU244">
            <v>0</v>
          </cell>
          <cell r="BV244">
            <v>0</v>
          </cell>
          <cell r="BW244">
            <v>0.1</v>
          </cell>
          <cell r="BY244">
            <v>0</v>
          </cell>
          <cell r="BZ244">
            <v>0.4</v>
          </cell>
        </row>
      </sheetData>
      <sheetData sheetId="17">
        <row r="1">
          <cell r="B1" t="str">
            <v>Gross operating surplus ;</v>
          </cell>
          <cell r="C1" t="str">
            <v>Property income receivable - Interest ;</v>
          </cell>
          <cell r="D1" t="str">
            <v>Property income receivable - Dividends ;</v>
          </cell>
          <cell r="E1" t="str">
            <v>Property income receivable - Reinvested earnings ;</v>
          </cell>
          <cell r="F1" t="str">
            <v>Property income receivable - Rent on natural assets ;</v>
          </cell>
          <cell r="G1" t="str">
            <v>Total property income receivable ;</v>
          </cell>
          <cell r="H1" t="str">
            <v>Total primary income receivable ;</v>
          </cell>
          <cell r="I1" t="str">
            <v>Secondary income receivable - Net non-life insurance premiums ;</v>
          </cell>
          <cell r="J1" t="str">
            <v>Secondary income receivable - Other current transfers ;</v>
          </cell>
          <cell r="K1" t="str">
            <v>Total secondary income receivable ;</v>
          </cell>
          <cell r="L1" t="str">
            <v>TOTAL GROSS INCOME ;</v>
          </cell>
          <cell r="M1" t="str">
            <v>Property income payable - Interest ;</v>
          </cell>
          <cell r="N1" t="str">
            <v>Property income payable - Dividends ;</v>
          </cell>
          <cell r="O1" t="str">
            <v>Property income payable - Reinvested earnings ;</v>
          </cell>
          <cell r="P1" t="str">
            <v>Property income payable - Property income attributed to insurance policy holders ;</v>
          </cell>
          <cell r="Q1" t="str">
            <v>Property income payable - Rent on natural assets ;</v>
          </cell>
          <cell r="R1" t="str">
            <v>Total property income payable ;</v>
          </cell>
          <cell r="S1" t="str">
            <v>Total primary income payable ;</v>
          </cell>
          <cell r="T1" t="str">
            <v>Secondary income payable - Current taxes on income, wealth, etc - Income taxes ;</v>
          </cell>
          <cell r="U1" t="str">
            <v>Secondary income payable - Current taxes on income, wealth, etc - Other ;</v>
          </cell>
          <cell r="V1" t="str">
            <v>Secondary income payable - Current taxes on income, wealth, etc - Total ;</v>
          </cell>
          <cell r="W1" t="str">
            <v>Secondary income payable - Non-life insurance claims ;</v>
          </cell>
          <cell r="X1" t="str">
            <v>Secondary income payable - Other current transfers ;</v>
          </cell>
          <cell r="Y1" t="str">
            <v>Total secondary income payable ;</v>
          </cell>
          <cell r="Z1" t="str">
            <v>Total income payable ;</v>
          </cell>
          <cell r="AA1" t="str">
            <v>Gross disposable income ;</v>
          </cell>
          <cell r="AB1" t="str">
            <v>Net saving ;</v>
          </cell>
          <cell r="AC1" t="str">
            <v>Consumption of fixed capital ;</v>
          </cell>
          <cell r="AD1" t="str">
            <v>TOTAL USE OF GROSS INCOME ;</v>
          </cell>
          <cell r="AE1" t="str">
            <v>Gross operating surplus ;</v>
          </cell>
          <cell r="AF1" t="str">
            <v>Property income receivable - Interest ;</v>
          </cell>
          <cell r="AG1" t="str">
            <v>Property income receivable - Dividends ;</v>
          </cell>
          <cell r="AH1" t="str">
            <v>Property income receivable - Reinvested earnings ;</v>
          </cell>
          <cell r="AI1" t="str">
            <v>Property income receivable - Rent on natural assets ;</v>
          </cell>
          <cell r="AJ1" t="str">
            <v>Total property income receivable ;</v>
          </cell>
          <cell r="AK1" t="str">
            <v>Total primary income receivable ;</v>
          </cell>
          <cell r="AL1" t="str">
            <v>Secondary income receivable - Net non-life insurance premiums ;</v>
          </cell>
          <cell r="AM1" t="str">
            <v>Secondary income receivable - Other current transfers ;</v>
          </cell>
          <cell r="AN1" t="str">
            <v>Total secondary income receivable ;</v>
          </cell>
          <cell r="AO1" t="str">
            <v>TOTAL GROSS INCOME ;</v>
          </cell>
          <cell r="AP1" t="str">
            <v>Property income payable - Interest ;</v>
          </cell>
          <cell r="AQ1" t="str">
            <v>Property income payable - Dividends ;</v>
          </cell>
          <cell r="AR1" t="str">
            <v>Property income payable - Reinvested earnings ;</v>
          </cell>
          <cell r="AS1" t="str">
            <v>Property income payable - Property income attributed to insurance policy holders ;</v>
          </cell>
          <cell r="AT1" t="str">
            <v>Property income payable - Rent on natural assets ;</v>
          </cell>
          <cell r="AU1" t="str">
            <v>Total property income payable ;</v>
          </cell>
          <cell r="AV1" t="str">
            <v>Total primary income payable ;</v>
          </cell>
          <cell r="AW1" t="str">
            <v>Secondary income payable - Current taxes on income, wealth, etc - Income taxes ;</v>
          </cell>
          <cell r="AX1" t="str">
            <v>Secondary income payable - Current taxes on income, wealth, etc - Other ;</v>
          </cell>
          <cell r="AY1" t="str">
            <v>Secondary income payable - Current taxes on income, wealth, etc - Total ;</v>
          </cell>
          <cell r="AZ1" t="str">
            <v>Secondary income payable - Non-life insurance claims ;</v>
          </cell>
          <cell r="BA1" t="str">
            <v>Secondary income payable - Other current transfers ;</v>
          </cell>
          <cell r="BB1" t="str">
            <v>Total secondary income payable ;</v>
          </cell>
          <cell r="BC1" t="str">
            <v>Total income payable ;</v>
          </cell>
          <cell r="BD1" t="str">
            <v>Gross disposable income ;</v>
          </cell>
          <cell r="BE1" t="str">
            <v>Net saving ;</v>
          </cell>
          <cell r="BF1" t="str">
            <v>Consumption of fixed capital ;</v>
          </cell>
          <cell r="BG1" t="str">
            <v>TOTAL USE OF GROSS INCOME ;</v>
          </cell>
          <cell r="BH1" t="str">
            <v>Gross operating surplus ;</v>
          </cell>
          <cell r="BI1" t="str">
            <v>Property income receivable - Interest ;</v>
          </cell>
          <cell r="BJ1" t="str">
            <v>Property income receivable - Dividends ;</v>
          </cell>
          <cell r="BK1" t="str">
            <v>Property income receivable - Reinvested earnings ;</v>
          </cell>
          <cell r="BL1" t="str">
            <v>Property income receivable - Rent on natural assets ;</v>
          </cell>
          <cell r="BM1" t="str">
            <v>Total property income receivable ;</v>
          </cell>
          <cell r="BN1" t="str">
            <v>Total primary income receivable ;</v>
          </cell>
          <cell r="BO1" t="str">
            <v>Secondary income receivable - Net non-life insurance premiums ;</v>
          </cell>
          <cell r="BP1" t="str">
            <v>Secondary income receivable - Other current transfers ;</v>
          </cell>
          <cell r="BQ1" t="str">
            <v>Total secondary income receivable ;</v>
          </cell>
          <cell r="BR1" t="str">
            <v>TOTAL GROSS INCOME ;</v>
          </cell>
          <cell r="BS1" t="str">
            <v>Property income payable - Interest ;</v>
          </cell>
          <cell r="BT1" t="str">
            <v>Property income payable - Dividends ;</v>
          </cell>
          <cell r="BU1" t="str">
            <v>Property income payable - Reinvested earnings ;</v>
          </cell>
          <cell r="BV1" t="str">
            <v>Property income payable - Property income attributed to insurance policy holders ;</v>
          </cell>
          <cell r="BW1" t="str">
            <v>Property income payable - Rent on natural assets ;</v>
          </cell>
          <cell r="BX1" t="str">
            <v>Total property income payable ;</v>
          </cell>
          <cell r="BY1" t="str">
            <v>Total primary income payable ;</v>
          </cell>
          <cell r="BZ1" t="str">
            <v>Secondary income payable - Current taxes on income, wealth, etc - Income taxes ;</v>
          </cell>
          <cell r="CA1" t="str">
            <v>Secondary income payable - Current taxes on income, wealth, etc - Other ;</v>
          </cell>
          <cell r="CB1" t="str">
            <v>Secondary income payable - Current taxes on income, wealth, etc - Total ;</v>
          </cell>
          <cell r="CC1" t="str">
            <v>Secondary income payable - Non-life insurance claims ;</v>
          </cell>
          <cell r="CD1" t="str">
            <v>Secondary income payable - Other current transfers ;</v>
          </cell>
          <cell r="CE1" t="str">
            <v>Total secondary income payable ;</v>
          </cell>
          <cell r="CF1" t="str">
            <v>Total income payable ;</v>
          </cell>
          <cell r="CG1" t="str">
            <v>Gross disposable income ;</v>
          </cell>
          <cell r="CH1" t="str">
            <v>Net saving ;</v>
          </cell>
          <cell r="CI1" t="str">
            <v>Consumption of fixed capital ;</v>
          </cell>
          <cell r="CJ1" t="str">
            <v>TOTAL USE OF GROSS INCOME ;</v>
          </cell>
        </row>
        <row r="2">
          <cell r="B2" t="str">
            <v>$ Millions</v>
          </cell>
          <cell r="C2" t="str">
            <v>$ Millions</v>
          </cell>
          <cell r="D2" t="str">
            <v>$ Millions</v>
          </cell>
          <cell r="E2" t="str">
            <v>$ Millions</v>
          </cell>
          <cell r="F2" t="str">
            <v>$ Millions</v>
          </cell>
          <cell r="G2" t="str">
            <v>$ Millions</v>
          </cell>
          <cell r="H2" t="str">
            <v>$ Millions</v>
          </cell>
          <cell r="I2" t="str">
            <v>$ Millions</v>
          </cell>
          <cell r="J2" t="str">
            <v>$ Millions</v>
          </cell>
          <cell r="K2" t="str">
            <v>$ Millions</v>
          </cell>
          <cell r="L2" t="str">
            <v>$ Millions</v>
          </cell>
          <cell r="M2" t="str">
            <v>$ Millions</v>
          </cell>
          <cell r="N2" t="str">
            <v>$ Millions</v>
          </cell>
          <cell r="O2" t="str">
            <v>$ Millions</v>
          </cell>
          <cell r="P2" t="str">
            <v>$ Millions</v>
          </cell>
          <cell r="Q2" t="str">
            <v>$ Millions</v>
          </cell>
          <cell r="R2" t="str">
            <v>$ Millions</v>
          </cell>
          <cell r="S2" t="str">
            <v>$ Millions</v>
          </cell>
          <cell r="T2" t="str">
            <v>$ Millions</v>
          </cell>
          <cell r="U2" t="str">
            <v>$ Millions</v>
          </cell>
          <cell r="V2" t="str">
            <v>$ Millions</v>
          </cell>
          <cell r="W2" t="str">
            <v>$ Millions</v>
          </cell>
          <cell r="X2" t="str">
            <v>$ Millions</v>
          </cell>
          <cell r="Y2" t="str">
            <v>$ Millions</v>
          </cell>
          <cell r="Z2" t="str">
            <v>$ Millions</v>
          </cell>
          <cell r="AA2" t="str">
            <v>$ Millions</v>
          </cell>
          <cell r="AB2" t="str">
            <v>$ Millions</v>
          </cell>
          <cell r="AC2" t="str">
            <v>$ Millions</v>
          </cell>
          <cell r="AD2" t="str">
            <v>$ Millions</v>
          </cell>
          <cell r="AE2" t="str">
            <v>$ Millions</v>
          </cell>
          <cell r="AF2" t="str">
            <v>$ Millions</v>
          </cell>
          <cell r="AG2" t="str">
            <v>$ Millions</v>
          </cell>
          <cell r="AH2" t="str">
            <v>$ Millions</v>
          </cell>
          <cell r="AI2" t="str">
            <v>$ Millions</v>
          </cell>
          <cell r="AJ2" t="str">
            <v>$ Millions</v>
          </cell>
          <cell r="AK2" t="str">
            <v>$ Millions</v>
          </cell>
          <cell r="AL2" t="str">
            <v>$ Millions</v>
          </cell>
          <cell r="AM2" t="str">
            <v>$ Millions</v>
          </cell>
          <cell r="AN2" t="str">
            <v>$ Millions</v>
          </cell>
          <cell r="AO2" t="str">
            <v>$ Millions</v>
          </cell>
          <cell r="AP2" t="str">
            <v>$ Millions</v>
          </cell>
          <cell r="AQ2" t="str">
            <v>$ Millions</v>
          </cell>
          <cell r="AR2" t="str">
            <v>$ Millions</v>
          </cell>
          <cell r="AS2" t="str">
            <v>$ Millions</v>
          </cell>
          <cell r="AT2" t="str">
            <v>$ Millions</v>
          </cell>
          <cell r="AU2" t="str">
            <v>$ Millions</v>
          </cell>
          <cell r="AV2" t="str">
            <v>$ Millions</v>
          </cell>
          <cell r="AW2" t="str">
            <v>$ Millions</v>
          </cell>
          <cell r="AX2" t="str">
            <v>$ Millions</v>
          </cell>
          <cell r="AY2" t="str">
            <v>$ Millions</v>
          </cell>
          <cell r="AZ2" t="str">
            <v>$ Millions</v>
          </cell>
          <cell r="BA2" t="str">
            <v>$ Millions</v>
          </cell>
          <cell r="BB2" t="str">
            <v>$ Millions</v>
          </cell>
          <cell r="BC2" t="str">
            <v>$ Millions</v>
          </cell>
          <cell r="BD2" t="str">
            <v>$ Millions</v>
          </cell>
          <cell r="BE2" t="str">
            <v>$ Millions</v>
          </cell>
          <cell r="BF2" t="str">
            <v>$ Millions</v>
          </cell>
          <cell r="BG2" t="str">
            <v>$ Millions</v>
          </cell>
          <cell r="BH2" t="str">
            <v>$ Millions</v>
          </cell>
          <cell r="BI2" t="str">
            <v>$ Millions</v>
          </cell>
          <cell r="BJ2" t="str">
            <v>$ Millions</v>
          </cell>
          <cell r="BK2" t="str">
            <v>$ Millions</v>
          </cell>
          <cell r="BL2" t="str">
            <v>$ Millions</v>
          </cell>
          <cell r="BM2" t="str">
            <v>$ Millions</v>
          </cell>
          <cell r="BN2" t="str">
            <v>$ Millions</v>
          </cell>
          <cell r="BO2" t="str">
            <v>$ Millions</v>
          </cell>
          <cell r="BP2" t="str">
            <v>$ Millions</v>
          </cell>
          <cell r="BQ2" t="str">
            <v>$ Millions</v>
          </cell>
          <cell r="BR2" t="str">
            <v>$ Millions</v>
          </cell>
          <cell r="BS2" t="str">
            <v>$ Millions</v>
          </cell>
          <cell r="BT2" t="str">
            <v>$ Millions</v>
          </cell>
          <cell r="BU2" t="str">
            <v>$ Millions</v>
          </cell>
          <cell r="BV2" t="str">
            <v>$ Millions</v>
          </cell>
          <cell r="BW2" t="str">
            <v>$ Millions</v>
          </cell>
          <cell r="BX2" t="str">
            <v>$ Millions</v>
          </cell>
          <cell r="BY2" t="str">
            <v>$ Millions</v>
          </cell>
          <cell r="BZ2" t="str">
            <v>$ Millions</v>
          </cell>
          <cell r="CA2" t="str">
            <v>$ Millions</v>
          </cell>
          <cell r="CB2" t="str">
            <v>$ Millions</v>
          </cell>
          <cell r="CC2" t="str">
            <v>$ Millions</v>
          </cell>
          <cell r="CD2" t="str">
            <v>$ Millions</v>
          </cell>
          <cell r="CE2" t="str">
            <v>$ Millions</v>
          </cell>
          <cell r="CF2" t="str">
            <v>$ Millions</v>
          </cell>
          <cell r="CG2" t="str">
            <v>$ Millions</v>
          </cell>
          <cell r="CH2" t="str">
            <v>$ Millions</v>
          </cell>
          <cell r="CI2" t="str">
            <v>$ Millions</v>
          </cell>
          <cell r="CJ2" t="str">
            <v>$ Millions</v>
          </cell>
        </row>
        <row r="3">
          <cell r="B3" t="str">
            <v>Trend</v>
          </cell>
          <cell r="C3" t="str">
            <v>Trend</v>
          </cell>
          <cell r="D3" t="str">
            <v>Trend</v>
          </cell>
          <cell r="E3" t="str">
            <v>Trend</v>
          </cell>
          <cell r="F3" t="str">
            <v>Trend</v>
          </cell>
          <cell r="G3" t="str">
            <v>Trend</v>
          </cell>
          <cell r="H3" t="str">
            <v>Trend</v>
          </cell>
          <cell r="I3" t="str">
            <v>Trend</v>
          </cell>
          <cell r="J3" t="str">
            <v>Trend</v>
          </cell>
          <cell r="K3" t="str">
            <v>Trend</v>
          </cell>
          <cell r="L3" t="str">
            <v>Trend</v>
          </cell>
          <cell r="M3" t="str">
            <v>Trend</v>
          </cell>
          <cell r="N3" t="str">
            <v>Trend</v>
          </cell>
          <cell r="O3" t="str">
            <v>Trend</v>
          </cell>
          <cell r="P3" t="str">
            <v>Trend</v>
          </cell>
          <cell r="Q3" t="str">
            <v>Trend</v>
          </cell>
          <cell r="R3" t="str">
            <v>Trend</v>
          </cell>
          <cell r="S3" t="str">
            <v>Trend</v>
          </cell>
          <cell r="T3" t="str">
            <v>Trend</v>
          </cell>
          <cell r="U3" t="str">
            <v>Trend</v>
          </cell>
          <cell r="V3" t="str">
            <v>Trend</v>
          </cell>
          <cell r="W3" t="str">
            <v>Trend</v>
          </cell>
          <cell r="X3" t="str">
            <v>Trend</v>
          </cell>
          <cell r="Y3" t="str">
            <v>Trend</v>
          </cell>
          <cell r="Z3" t="str">
            <v>Trend</v>
          </cell>
          <cell r="AA3" t="str">
            <v>Trend</v>
          </cell>
          <cell r="AB3" t="str">
            <v>Trend</v>
          </cell>
          <cell r="AC3" t="str">
            <v>Trend</v>
          </cell>
          <cell r="AD3" t="str">
            <v>Trend</v>
          </cell>
          <cell r="AE3" t="str">
            <v>Seasonally Adjusted</v>
          </cell>
          <cell r="AF3" t="str">
            <v>Seasonally Adjusted</v>
          </cell>
          <cell r="AG3" t="str">
            <v>Seasonally Adjusted</v>
          </cell>
          <cell r="AH3" t="str">
            <v>Seasonally Adjusted</v>
          </cell>
          <cell r="AI3" t="str">
            <v>Seasonally Adjusted</v>
          </cell>
          <cell r="AJ3" t="str">
            <v>Seasonally Adjusted</v>
          </cell>
          <cell r="AK3" t="str">
            <v>Seasonally Adjusted</v>
          </cell>
          <cell r="AL3" t="str">
            <v>Seasonally Adjusted</v>
          </cell>
          <cell r="AM3" t="str">
            <v>Seasonally Adjusted</v>
          </cell>
          <cell r="AN3" t="str">
            <v>Seasonally Adjusted</v>
          </cell>
          <cell r="AO3" t="str">
            <v>Seasonally Adjusted</v>
          </cell>
          <cell r="AP3" t="str">
            <v>Seasonally Adjusted</v>
          </cell>
          <cell r="AQ3" t="str">
            <v>Seasonally Adjusted</v>
          </cell>
          <cell r="AR3" t="str">
            <v>Seasonally Adjusted</v>
          </cell>
          <cell r="AS3" t="str">
            <v>Seasonally Adjusted</v>
          </cell>
          <cell r="AT3" t="str">
            <v>Seasonally Adjusted</v>
          </cell>
          <cell r="AU3" t="str">
            <v>Seasonally Adjusted</v>
          </cell>
          <cell r="AV3" t="str">
            <v>Seasonally Adjusted</v>
          </cell>
          <cell r="AW3" t="str">
            <v>Seasonally Adjusted</v>
          </cell>
          <cell r="AX3" t="str">
            <v>Seasonally Adjusted</v>
          </cell>
          <cell r="AY3" t="str">
            <v>Seasonally Adjusted</v>
          </cell>
          <cell r="AZ3" t="str">
            <v>Seasonally Adjusted</v>
          </cell>
          <cell r="BA3" t="str">
            <v>Seasonally Adjusted</v>
          </cell>
          <cell r="BB3" t="str">
            <v>Seasonally Adjusted</v>
          </cell>
          <cell r="BC3" t="str">
            <v>Seasonally Adjusted</v>
          </cell>
          <cell r="BD3" t="str">
            <v>Seasonally Adjusted</v>
          </cell>
          <cell r="BE3" t="str">
            <v>Seasonally Adjusted</v>
          </cell>
          <cell r="BF3" t="str">
            <v>Seasonally Adjusted</v>
          </cell>
          <cell r="BG3" t="str">
            <v>Seasonally Adjusted</v>
          </cell>
          <cell r="BH3" t="str">
            <v>Original</v>
          </cell>
          <cell r="BI3" t="str">
            <v>Original</v>
          </cell>
          <cell r="BJ3" t="str">
            <v>Original</v>
          </cell>
          <cell r="BK3" t="str">
            <v>Original</v>
          </cell>
          <cell r="BL3" t="str">
            <v>Original</v>
          </cell>
          <cell r="BM3" t="str">
            <v>Original</v>
          </cell>
          <cell r="BN3" t="str">
            <v>Original</v>
          </cell>
          <cell r="BO3" t="str">
            <v>Original</v>
          </cell>
          <cell r="BP3" t="str">
            <v>Original</v>
          </cell>
          <cell r="BQ3" t="str">
            <v>Original</v>
          </cell>
          <cell r="BR3" t="str">
            <v>Original</v>
          </cell>
          <cell r="BS3" t="str">
            <v>Original</v>
          </cell>
          <cell r="BT3" t="str">
            <v>Original</v>
          </cell>
          <cell r="BU3" t="str">
            <v>Original</v>
          </cell>
          <cell r="BV3" t="str">
            <v>Original</v>
          </cell>
          <cell r="BW3" t="str">
            <v>Original</v>
          </cell>
          <cell r="BX3" t="str">
            <v>Original</v>
          </cell>
          <cell r="BY3" t="str">
            <v>Original</v>
          </cell>
          <cell r="BZ3" t="str">
            <v>Original</v>
          </cell>
          <cell r="CA3" t="str">
            <v>Original</v>
          </cell>
          <cell r="CB3" t="str">
            <v>Original</v>
          </cell>
          <cell r="CC3" t="str">
            <v>Original</v>
          </cell>
          <cell r="CD3" t="str">
            <v>Original</v>
          </cell>
          <cell r="CE3" t="str">
            <v>Original</v>
          </cell>
          <cell r="CF3" t="str">
            <v>Original</v>
          </cell>
          <cell r="CG3" t="str">
            <v>Original</v>
          </cell>
          <cell r="CH3" t="str">
            <v>Original</v>
          </cell>
          <cell r="CI3" t="str">
            <v>Original</v>
          </cell>
          <cell r="CJ3" t="str">
            <v>Original</v>
          </cell>
        </row>
        <row r="4">
          <cell r="B4" t="str">
            <v>DERIVED</v>
          </cell>
          <cell r="C4" t="str">
            <v>DERIVED</v>
          </cell>
          <cell r="D4" t="str">
            <v>DERIVED</v>
          </cell>
          <cell r="E4" t="str">
            <v>DERIVED</v>
          </cell>
          <cell r="F4" t="str">
            <v>DERIVED</v>
          </cell>
          <cell r="G4" t="str">
            <v>DERIVED</v>
          </cell>
          <cell r="H4" t="str">
            <v>DERIVED</v>
          </cell>
          <cell r="I4" t="str">
            <v>DERIVED</v>
          </cell>
          <cell r="J4" t="str">
            <v>DERIVED</v>
          </cell>
          <cell r="K4" t="str">
            <v>DERIVED</v>
          </cell>
          <cell r="L4" t="str">
            <v>DERIVED</v>
          </cell>
          <cell r="M4" t="str">
            <v>DERIVED</v>
          </cell>
          <cell r="N4" t="str">
            <v>DERIVED</v>
          </cell>
          <cell r="O4" t="str">
            <v>DERIVED</v>
          </cell>
          <cell r="P4" t="str">
            <v>DERIVED</v>
          </cell>
          <cell r="Q4" t="str">
            <v>DERIVED</v>
          </cell>
          <cell r="R4" t="str">
            <v>DERIVED</v>
          </cell>
          <cell r="S4" t="str">
            <v>DERIVED</v>
          </cell>
          <cell r="T4" t="str">
            <v>DERIVED</v>
          </cell>
          <cell r="U4" t="str">
            <v>DERIVED</v>
          </cell>
          <cell r="V4" t="str">
            <v>DERIVED</v>
          </cell>
          <cell r="W4" t="str">
            <v>DERIVED</v>
          </cell>
          <cell r="X4" t="str">
            <v>DERIVED</v>
          </cell>
          <cell r="Y4" t="str">
            <v>DERIVED</v>
          </cell>
          <cell r="Z4" t="str">
            <v>DERIVED</v>
          </cell>
          <cell r="AA4" t="str">
            <v>DERIVED</v>
          </cell>
          <cell r="AB4" t="str">
            <v>DERIVED</v>
          </cell>
          <cell r="AC4" t="str">
            <v>DERIVED</v>
          </cell>
          <cell r="AD4" t="str">
            <v>DERIVED</v>
          </cell>
          <cell r="AE4" t="str">
            <v>DERIVED</v>
          </cell>
          <cell r="AF4" t="str">
            <v>DERIVED</v>
          </cell>
          <cell r="AG4" t="str">
            <v>DERIVED</v>
          </cell>
          <cell r="AH4" t="str">
            <v>DERIVED</v>
          </cell>
          <cell r="AI4" t="str">
            <v>DERIVED</v>
          </cell>
          <cell r="AJ4" t="str">
            <v>DERIVED</v>
          </cell>
          <cell r="AK4" t="str">
            <v>DERIVED</v>
          </cell>
          <cell r="AL4" t="str">
            <v>DERIVED</v>
          </cell>
          <cell r="AM4" t="str">
            <v>DERIVED</v>
          </cell>
          <cell r="AN4" t="str">
            <v>DERIVED</v>
          </cell>
          <cell r="AO4" t="str">
            <v>DERIVED</v>
          </cell>
          <cell r="AP4" t="str">
            <v>DERIVED</v>
          </cell>
          <cell r="AQ4" t="str">
            <v>DERIVED</v>
          </cell>
          <cell r="AR4" t="str">
            <v>DERIVED</v>
          </cell>
          <cell r="AS4" t="str">
            <v>DERIVED</v>
          </cell>
          <cell r="AT4" t="str">
            <v>DERIVED</v>
          </cell>
          <cell r="AU4" t="str">
            <v>DERIVED</v>
          </cell>
          <cell r="AV4" t="str">
            <v>DERIVED</v>
          </cell>
          <cell r="AW4" t="str">
            <v>DERIVED</v>
          </cell>
          <cell r="AX4" t="str">
            <v>DERIVED</v>
          </cell>
          <cell r="AY4" t="str">
            <v>DERIVED</v>
          </cell>
          <cell r="AZ4" t="str">
            <v>DERIVED</v>
          </cell>
          <cell r="BA4" t="str">
            <v>DERIVED</v>
          </cell>
          <cell r="BB4" t="str">
            <v>DERIVED</v>
          </cell>
          <cell r="BC4" t="str">
            <v>DERIVED</v>
          </cell>
          <cell r="BD4" t="str">
            <v>DERIVED</v>
          </cell>
          <cell r="BE4" t="str">
            <v>DERIVED</v>
          </cell>
          <cell r="BF4" t="str">
            <v>DERIVED</v>
          </cell>
          <cell r="BG4" t="str">
            <v>DERIVED</v>
          </cell>
          <cell r="BH4" t="str">
            <v>DERIVED</v>
          </cell>
          <cell r="BI4" t="str">
            <v>DERIVED</v>
          </cell>
          <cell r="BJ4" t="str">
            <v>DERIVED</v>
          </cell>
          <cell r="BK4" t="str">
            <v>DERIVED</v>
          </cell>
          <cell r="BL4" t="str">
            <v>DERIVED</v>
          </cell>
          <cell r="BM4" t="str">
            <v>DERIVED</v>
          </cell>
          <cell r="BN4" t="str">
            <v>DERIVED</v>
          </cell>
          <cell r="BO4" t="str">
            <v>DERIVED</v>
          </cell>
          <cell r="BP4" t="str">
            <v>DERIVED</v>
          </cell>
          <cell r="BQ4" t="str">
            <v>DERIVED</v>
          </cell>
          <cell r="BR4" t="str">
            <v>DERIVED</v>
          </cell>
          <cell r="BS4" t="str">
            <v>DERIVED</v>
          </cell>
          <cell r="BT4" t="str">
            <v>DERIVED</v>
          </cell>
          <cell r="BU4" t="str">
            <v>DERIVED</v>
          </cell>
          <cell r="BV4" t="str">
            <v>DERIVED</v>
          </cell>
          <cell r="BW4" t="str">
            <v>DERIVED</v>
          </cell>
          <cell r="BX4" t="str">
            <v>DERIVED</v>
          </cell>
          <cell r="BY4" t="str">
            <v>DERIVED</v>
          </cell>
          <cell r="BZ4" t="str">
            <v>DERIVED</v>
          </cell>
          <cell r="CA4" t="str">
            <v>DERIVED</v>
          </cell>
          <cell r="CB4" t="str">
            <v>DERIVED</v>
          </cell>
          <cell r="CC4" t="str">
            <v>DERIVED</v>
          </cell>
          <cell r="CD4" t="str">
            <v>DERIVED</v>
          </cell>
          <cell r="CE4" t="str">
            <v>DERIVED</v>
          </cell>
          <cell r="CF4" t="str">
            <v>DERIVED</v>
          </cell>
          <cell r="CG4" t="str">
            <v>DERIVED</v>
          </cell>
          <cell r="CH4" t="str">
            <v>DERIVED</v>
          </cell>
          <cell r="CI4" t="str">
            <v>DERIVED</v>
          </cell>
          <cell r="CJ4" t="str">
            <v>DERIVED</v>
          </cell>
        </row>
        <row r="5"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  <cell r="K5" t="str">
            <v>Quarter</v>
          </cell>
          <cell r="L5" t="str">
            <v>Quarter</v>
          </cell>
          <cell r="M5" t="str">
            <v>Quarter</v>
          </cell>
          <cell r="N5" t="str">
            <v>Quarter</v>
          </cell>
          <cell r="O5" t="str">
            <v>Quarter</v>
          </cell>
          <cell r="P5" t="str">
            <v>Quarter</v>
          </cell>
          <cell r="Q5" t="str">
            <v>Quarter</v>
          </cell>
          <cell r="R5" t="str">
            <v>Quarter</v>
          </cell>
          <cell r="S5" t="str">
            <v>Quarter</v>
          </cell>
          <cell r="T5" t="str">
            <v>Quarter</v>
          </cell>
          <cell r="U5" t="str">
            <v>Quarter</v>
          </cell>
          <cell r="V5" t="str">
            <v>Quarter</v>
          </cell>
          <cell r="W5" t="str">
            <v>Quarter</v>
          </cell>
          <cell r="X5" t="str">
            <v>Quarter</v>
          </cell>
          <cell r="Y5" t="str">
            <v>Quarter</v>
          </cell>
          <cell r="Z5" t="str">
            <v>Quarter</v>
          </cell>
          <cell r="AA5" t="str">
            <v>Quarter</v>
          </cell>
          <cell r="AB5" t="str">
            <v>Quarter</v>
          </cell>
          <cell r="AC5" t="str">
            <v>Quarter</v>
          </cell>
          <cell r="AD5" t="str">
            <v>Quarter</v>
          </cell>
          <cell r="AE5" t="str">
            <v>Quarter</v>
          </cell>
          <cell r="AF5" t="str">
            <v>Quarter</v>
          </cell>
          <cell r="AG5" t="str">
            <v>Quarter</v>
          </cell>
          <cell r="AH5" t="str">
            <v>Quarter</v>
          </cell>
          <cell r="AI5" t="str">
            <v>Quarter</v>
          </cell>
          <cell r="AJ5" t="str">
            <v>Quarter</v>
          </cell>
          <cell r="AK5" t="str">
            <v>Quarter</v>
          </cell>
          <cell r="AL5" t="str">
            <v>Quarter</v>
          </cell>
          <cell r="AM5" t="str">
            <v>Quarter</v>
          </cell>
          <cell r="AN5" t="str">
            <v>Quarter</v>
          </cell>
          <cell r="AO5" t="str">
            <v>Quarter</v>
          </cell>
          <cell r="AP5" t="str">
            <v>Quarter</v>
          </cell>
          <cell r="AQ5" t="str">
            <v>Quarter</v>
          </cell>
          <cell r="AR5" t="str">
            <v>Quarter</v>
          </cell>
          <cell r="AS5" t="str">
            <v>Quarter</v>
          </cell>
          <cell r="AT5" t="str">
            <v>Quarter</v>
          </cell>
          <cell r="AU5" t="str">
            <v>Quarter</v>
          </cell>
          <cell r="AV5" t="str">
            <v>Quarter</v>
          </cell>
          <cell r="AW5" t="str">
            <v>Quarter</v>
          </cell>
          <cell r="AX5" t="str">
            <v>Quarter</v>
          </cell>
          <cell r="AY5" t="str">
            <v>Quarter</v>
          </cell>
          <cell r="AZ5" t="str">
            <v>Quarter</v>
          </cell>
          <cell r="BA5" t="str">
            <v>Quarter</v>
          </cell>
          <cell r="BB5" t="str">
            <v>Quarter</v>
          </cell>
          <cell r="BC5" t="str">
            <v>Quarter</v>
          </cell>
          <cell r="BD5" t="str">
            <v>Quarter</v>
          </cell>
          <cell r="BE5" t="str">
            <v>Quarter</v>
          </cell>
          <cell r="BF5" t="str">
            <v>Quarter</v>
          </cell>
          <cell r="BG5" t="str">
            <v>Quarter</v>
          </cell>
          <cell r="BH5" t="str">
            <v>Quarter</v>
          </cell>
          <cell r="BI5" t="str">
            <v>Quarter</v>
          </cell>
          <cell r="BJ5" t="str">
            <v>Quarter</v>
          </cell>
          <cell r="BK5" t="str">
            <v>Quarter</v>
          </cell>
          <cell r="BL5" t="str">
            <v>Quarter</v>
          </cell>
          <cell r="BM5" t="str">
            <v>Quarter</v>
          </cell>
          <cell r="BN5" t="str">
            <v>Quarter</v>
          </cell>
          <cell r="BO5" t="str">
            <v>Quarter</v>
          </cell>
          <cell r="BP5" t="str">
            <v>Quarter</v>
          </cell>
          <cell r="BQ5" t="str">
            <v>Quarter</v>
          </cell>
          <cell r="BR5" t="str">
            <v>Quarter</v>
          </cell>
          <cell r="BS5" t="str">
            <v>Quarter</v>
          </cell>
          <cell r="BT5" t="str">
            <v>Quarter</v>
          </cell>
          <cell r="BU5" t="str">
            <v>Quarter</v>
          </cell>
          <cell r="BV5" t="str">
            <v>Quarter</v>
          </cell>
          <cell r="BW5" t="str">
            <v>Quarter</v>
          </cell>
          <cell r="BX5" t="str">
            <v>Quarter</v>
          </cell>
          <cell r="BY5" t="str">
            <v>Quarter</v>
          </cell>
          <cell r="BZ5" t="str">
            <v>Quarter</v>
          </cell>
          <cell r="CA5" t="str">
            <v>Quarter</v>
          </cell>
          <cell r="CB5" t="str">
            <v>Quarter</v>
          </cell>
          <cell r="CC5" t="str">
            <v>Quarter</v>
          </cell>
          <cell r="CD5" t="str">
            <v>Quarter</v>
          </cell>
          <cell r="CE5" t="str">
            <v>Quarter</v>
          </cell>
          <cell r="CF5" t="str">
            <v>Quarter</v>
          </cell>
          <cell r="CG5" t="str">
            <v>Quarter</v>
          </cell>
          <cell r="CH5" t="str">
            <v>Quarter</v>
          </cell>
          <cell r="CI5" t="str">
            <v>Quarter</v>
          </cell>
          <cell r="CJ5" t="str">
            <v>Quarter</v>
          </cell>
        </row>
        <row r="6">
          <cell r="B6">
            <v>3</v>
          </cell>
          <cell r="C6">
            <v>3</v>
          </cell>
          <cell r="D6">
            <v>3</v>
          </cell>
          <cell r="E6">
            <v>3</v>
          </cell>
          <cell r="F6">
            <v>3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  <cell r="N6">
            <v>3</v>
          </cell>
          <cell r="O6">
            <v>3</v>
          </cell>
          <cell r="P6">
            <v>3</v>
          </cell>
          <cell r="Q6">
            <v>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  <cell r="V6">
            <v>3</v>
          </cell>
          <cell r="W6">
            <v>3</v>
          </cell>
          <cell r="X6">
            <v>3</v>
          </cell>
          <cell r="Y6">
            <v>3</v>
          </cell>
          <cell r="Z6">
            <v>3</v>
          </cell>
          <cell r="AA6">
            <v>3</v>
          </cell>
          <cell r="AB6">
            <v>3</v>
          </cell>
          <cell r="AC6">
            <v>3</v>
          </cell>
          <cell r="AD6">
            <v>3</v>
          </cell>
          <cell r="AE6">
            <v>3</v>
          </cell>
          <cell r="AF6">
            <v>3</v>
          </cell>
          <cell r="AG6">
            <v>3</v>
          </cell>
          <cell r="AH6">
            <v>3</v>
          </cell>
          <cell r="AI6">
            <v>3</v>
          </cell>
          <cell r="AJ6">
            <v>3</v>
          </cell>
          <cell r="AK6">
            <v>3</v>
          </cell>
          <cell r="AL6">
            <v>3</v>
          </cell>
          <cell r="AM6">
            <v>3</v>
          </cell>
          <cell r="AN6">
            <v>3</v>
          </cell>
          <cell r="AO6">
            <v>3</v>
          </cell>
          <cell r="AP6">
            <v>3</v>
          </cell>
          <cell r="AQ6">
            <v>3</v>
          </cell>
          <cell r="AR6">
            <v>3</v>
          </cell>
          <cell r="AS6">
            <v>3</v>
          </cell>
          <cell r="AT6">
            <v>3</v>
          </cell>
          <cell r="AU6">
            <v>3</v>
          </cell>
          <cell r="AV6">
            <v>3</v>
          </cell>
          <cell r="AW6">
            <v>3</v>
          </cell>
          <cell r="AX6">
            <v>3</v>
          </cell>
          <cell r="AY6">
            <v>3</v>
          </cell>
          <cell r="AZ6">
            <v>3</v>
          </cell>
          <cell r="BA6">
            <v>3</v>
          </cell>
          <cell r="BB6">
            <v>3</v>
          </cell>
          <cell r="BC6">
            <v>3</v>
          </cell>
          <cell r="BD6">
            <v>3</v>
          </cell>
          <cell r="BE6">
            <v>3</v>
          </cell>
          <cell r="BF6">
            <v>3</v>
          </cell>
          <cell r="BG6">
            <v>3</v>
          </cell>
          <cell r="BH6">
            <v>3</v>
          </cell>
          <cell r="BI6">
            <v>3</v>
          </cell>
          <cell r="BJ6">
            <v>3</v>
          </cell>
          <cell r="BK6">
            <v>3</v>
          </cell>
          <cell r="BL6">
            <v>3</v>
          </cell>
          <cell r="BM6">
            <v>3</v>
          </cell>
          <cell r="BN6">
            <v>3</v>
          </cell>
          <cell r="BO6">
            <v>3</v>
          </cell>
          <cell r="BP6">
            <v>3</v>
          </cell>
          <cell r="BQ6">
            <v>3</v>
          </cell>
          <cell r="BR6">
            <v>3</v>
          </cell>
          <cell r="BS6">
            <v>3</v>
          </cell>
          <cell r="BT6">
            <v>3</v>
          </cell>
          <cell r="BU6">
            <v>3</v>
          </cell>
          <cell r="BV6">
            <v>3</v>
          </cell>
          <cell r="BW6">
            <v>3</v>
          </cell>
          <cell r="BX6">
            <v>3</v>
          </cell>
          <cell r="BY6">
            <v>3</v>
          </cell>
          <cell r="BZ6">
            <v>3</v>
          </cell>
          <cell r="CA6">
            <v>3</v>
          </cell>
          <cell r="CB6">
            <v>3</v>
          </cell>
          <cell r="CC6">
            <v>3</v>
          </cell>
          <cell r="CD6">
            <v>3</v>
          </cell>
          <cell r="CE6">
            <v>3</v>
          </cell>
          <cell r="CF6">
            <v>3</v>
          </cell>
          <cell r="CG6">
            <v>3</v>
          </cell>
          <cell r="CH6">
            <v>3</v>
          </cell>
          <cell r="CI6">
            <v>3</v>
          </cell>
          <cell r="CJ6">
            <v>3</v>
          </cell>
        </row>
        <row r="7">
          <cell r="B7">
            <v>32387</v>
          </cell>
          <cell r="C7">
            <v>32387</v>
          </cell>
          <cell r="D7">
            <v>32387</v>
          </cell>
          <cell r="E7">
            <v>32387</v>
          </cell>
          <cell r="F7">
            <v>32387</v>
          </cell>
          <cell r="G7">
            <v>32387</v>
          </cell>
          <cell r="H7">
            <v>32387</v>
          </cell>
          <cell r="I7">
            <v>32387</v>
          </cell>
          <cell r="J7">
            <v>32387</v>
          </cell>
          <cell r="K7">
            <v>32387</v>
          </cell>
          <cell r="L7">
            <v>32387</v>
          </cell>
          <cell r="M7">
            <v>32387</v>
          </cell>
          <cell r="N7">
            <v>32387</v>
          </cell>
          <cell r="O7">
            <v>32387</v>
          </cell>
          <cell r="P7">
            <v>32387</v>
          </cell>
          <cell r="Q7">
            <v>32387</v>
          </cell>
          <cell r="R7">
            <v>32387</v>
          </cell>
          <cell r="S7">
            <v>32387</v>
          </cell>
          <cell r="T7">
            <v>32387</v>
          </cell>
          <cell r="U7">
            <v>32387</v>
          </cell>
          <cell r="V7">
            <v>32387</v>
          </cell>
          <cell r="W7">
            <v>32387</v>
          </cell>
          <cell r="X7">
            <v>32387</v>
          </cell>
          <cell r="Y7">
            <v>32387</v>
          </cell>
          <cell r="Z7">
            <v>32387</v>
          </cell>
          <cell r="AA7">
            <v>32387</v>
          </cell>
          <cell r="AB7">
            <v>32387</v>
          </cell>
          <cell r="AC7">
            <v>32387</v>
          </cell>
          <cell r="AD7">
            <v>32387</v>
          </cell>
          <cell r="AE7">
            <v>32387</v>
          </cell>
          <cell r="AF7">
            <v>32387</v>
          </cell>
          <cell r="AG7">
            <v>32387</v>
          </cell>
          <cell r="AH7">
            <v>32387</v>
          </cell>
          <cell r="AI7">
            <v>32387</v>
          </cell>
          <cell r="AJ7">
            <v>32387</v>
          </cell>
          <cell r="AK7">
            <v>32387</v>
          </cell>
          <cell r="AL7">
            <v>32387</v>
          </cell>
          <cell r="AM7">
            <v>32387</v>
          </cell>
          <cell r="AN7">
            <v>32387</v>
          </cell>
          <cell r="AO7">
            <v>32387</v>
          </cell>
          <cell r="AP7">
            <v>32387</v>
          </cell>
          <cell r="AQ7">
            <v>32387</v>
          </cell>
          <cell r="AR7">
            <v>32387</v>
          </cell>
          <cell r="AS7">
            <v>32387</v>
          </cell>
          <cell r="AT7">
            <v>32387</v>
          </cell>
          <cell r="AU7">
            <v>32387</v>
          </cell>
          <cell r="AV7">
            <v>32387</v>
          </cell>
          <cell r="AW7">
            <v>32387</v>
          </cell>
          <cell r="AX7">
            <v>32387</v>
          </cell>
          <cell r="AY7">
            <v>32387</v>
          </cell>
          <cell r="AZ7">
            <v>32387</v>
          </cell>
          <cell r="BA7">
            <v>32387</v>
          </cell>
          <cell r="BB7">
            <v>32387</v>
          </cell>
          <cell r="BC7">
            <v>32387</v>
          </cell>
          <cell r="BD7">
            <v>32387</v>
          </cell>
          <cell r="BE7">
            <v>32387</v>
          </cell>
          <cell r="BF7">
            <v>32387</v>
          </cell>
          <cell r="BG7">
            <v>32387</v>
          </cell>
          <cell r="BH7">
            <v>32387</v>
          </cell>
          <cell r="BI7">
            <v>32387</v>
          </cell>
          <cell r="BJ7">
            <v>32387</v>
          </cell>
          <cell r="BK7">
            <v>32387</v>
          </cell>
          <cell r="BL7">
            <v>32387</v>
          </cell>
          <cell r="BM7">
            <v>32387</v>
          </cell>
          <cell r="BN7">
            <v>32387</v>
          </cell>
          <cell r="BO7">
            <v>32387</v>
          </cell>
          <cell r="BP7">
            <v>32387</v>
          </cell>
          <cell r="BQ7">
            <v>32387</v>
          </cell>
          <cell r="BR7">
            <v>32387</v>
          </cell>
          <cell r="BS7">
            <v>32387</v>
          </cell>
          <cell r="BT7">
            <v>32387</v>
          </cell>
          <cell r="BU7">
            <v>32387</v>
          </cell>
          <cell r="BV7">
            <v>32387</v>
          </cell>
          <cell r="BW7">
            <v>32387</v>
          </cell>
          <cell r="BX7">
            <v>32387</v>
          </cell>
          <cell r="BY7">
            <v>32387</v>
          </cell>
          <cell r="BZ7">
            <v>32387</v>
          </cell>
          <cell r="CA7">
            <v>32387</v>
          </cell>
          <cell r="CB7">
            <v>32387</v>
          </cell>
          <cell r="CC7">
            <v>32387</v>
          </cell>
          <cell r="CD7">
            <v>32387</v>
          </cell>
          <cell r="CE7">
            <v>32387</v>
          </cell>
          <cell r="CF7">
            <v>32387</v>
          </cell>
          <cell r="CG7">
            <v>32387</v>
          </cell>
          <cell r="CH7">
            <v>32387</v>
          </cell>
          <cell r="CI7">
            <v>32387</v>
          </cell>
          <cell r="CJ7">
            <v>32387</v>
          </cell>
        </row>
        <row r="8">
          <cell r="B8">
            <v>43070</v>
          </cell>
          <cell r="C8">
            <v>43070</v>
          </cell>
          <cell r="D8">
            <v>43070</v>
          </cell>
          <cell r="E8">
            <v>43070</v>
          </cell>
          <cell r="F8">
            <v>43070</v>
          </cell>
          <cell r="G8">
            <v>43070</v>
          </cell>
          <cell r="H8">
            <v>43070</v>
          </cell>
          <cell r="I8">
            <v>43070</v>
          </cell>
          <cell r="J8">
            <v>43070</v>
          </cell>
          <cell r="K8">
            <v>43070</v>
          </cell>
          <cell r="L8">
            <v>43070</v>
          </cell>
          <cell r="M8">
            <v>43070</v>
          </cell>
          <cell r="N8">
            <v>43070</v>
          </cell>
          <cell r="O8">
            <v>43070</v>
          </cell>
          <cell r="P8">
            <v>43070</v>
          </cell>
          <cell r="Q8">
            <v>43070</v>
          </cell>
          <cell r="R8">
            <v>43070</v>
          </cell>
          <cell r="S8">
            <v>43070</v>
          </cell>
          <cell r="T8">
            <v>43070</v>
          </cell>
          <cell r="U8">
            <v>43070</v>
          </cell>
          <cell r="V8">
            <v>43070</v>
          </cell>
          <cell r="W8">
            <v>43070</v>
          </cell>
          <cell r="X8">
            <v>43070</v>
          </cell>
          <cell r="Y8">
            <v>43070</v>
          </cell>
          <cell r="Z8">
            <v>43070</v>
          </cell>
          <cell r="AA8">
            <v>43070</v>
          </cell>
          <cell r="AB8">
            <v>43070</v>
          </cell>
          <cell r="AC8">
            <v>43070</v>
          </cell>
          <cell r="AD8">
            <v>43070</v>
          </cell>
          <cell r="AE8">
            <v>43070</v>
          </cell>
          <cell r="AF8">
            <v>43070</v>
          </cell>
          <cell r="AG8">
            <v>43070</v>
          </cell>
          <cell r="AH8">
            <v>43070</v>
          </cell>
          <cell r="AI8">
            <v>43070</v>
          </cell>
          <cell r="AJ8">
            <v>43070</v>
          </cell>
          <cell r="AK8">
            <v>43070</v>
          </cell>
          <cell r="AL8">
            <v>43070</v>
          </cell>
          <cell r="AM8">
            <v>43070</v>
          </cell>
          <cell r="AN8">
            <v>43070</v>
          </cell>
          <cell r="AO8">
            <v>43070</v>
          </cell>
          <cell r="AP8">
            <v>43070</v>
          </cell>
          <cell r="AQ8">
            <v>43070</v>
          </cell>
          <cell r="AR8">
            <v>43070</v>
          </cell>
          <cell r="AS8">
            <v>43070</v>
          </cell>
          <cell r="AT8">
            <v>43070</v>
          </cell>
          <cell r="AU8">
            <v>43070</v>
          </cell>
          <cell r="AV8">
            <v>43070</v>
          </cell>
          <cell r="AW8">
            <v>43070</v>
          </cell>
          <cell r="AX8">
            <v>43070</v>
          </cell>
          <cell r="AY8">
            <v>43070</v>
          </cell>
          <cell r="AZ8">
            <v>43070</v>
          </cell>
          <cell r="BA8">
            <v>43070</v>
          </cell>
          <cell r="BB8">
            <v>43070</v>
          </cell>
          <cell r="BC8">
            <v>43070</v>
          </cell>
          <cell r="BD8">
            <v>43070</v>
          </cell>
          <cell r="BE8">
            <v>43070</v>
          </cell>
          <cell r="BF8">
            <v>43070</v>
          </cell>
          <cell r="BG8">
            <v>43070</v>
          </cell>
          <cell r="BH8">
            <v>43070</v>
          </cell>
          <cell r="BI8">
            <v>43070</v>
          </cell>
          <cell r="BJ8">
            <v>43070</v>
          </cell>
          <cell r="BK8">
            <v>43070</v>
          </cell>
          <cell r="BL8">
            <v>43070</v>
          </cell>
          <cell r="BM8">
            <v>43070</v>
          </cell>
          <cell r="BN8">
            <v>43070</v>
          </cell>
          <cell r="BO8">
            <v>43070</v>
          </cell>
          <cell r="BP8">
            <v>43070</v>
          </cell>
          <cell r="BQ8">
            <v>43070</v>
          </cell>
          <cell r="BR8">
            <v>43070</v>
          </cell>
          <cell r="BS8">
            <v>43070</v>
          </cell>
          <cell r="BT8">
            <v>43070</v>
          </cell>
          <cell r="BU8">
            <v>43070</v>
          </cell>
          <cell r="BV8">
            <v>43070</v>
          </cell>
          <cell r="BW8">
            <v>43070</v>
          </cell>
          <cell r="BX8">
            <v>43070</v>
          </cell>
          <cell r="BY8">
            <v>43070</v>
          </cell>
          <cell r="BZ8">
            <v>43070</v>
          </cell>
          <cell r="CA8">
            <v>43070</v>
          </cell>
          <cell r="CB8">
            <v>43070</v>
          </cell>
          <cell r="CC8">
            <v>43070</v>
          </cell>
          <cell r="CD8">
            <v>43070</v>
          </cell>
          <cell r="CE8">
            <v>43070</v>
          </cell>
          <cell r="CF8">
            <v>43070</v>
          </cell>
          <cell r="CG8">
            <v>43070</v>
          </cell>
          <cell r="CH8">
            <v>43070</v>
          </cell>
          <cell r="CI8">
            <v>43070</v>
          </cell>
          <cell r="CJ8">
            <v>43070</v>
          </cell>
        </row>
        <row r="9">
          <cell r="B9">
            <v>118</v>
          </cell>
          <cell r="C9">
            <v>118</v>
          </cell>
          <cell r="D9">
            <v>118</v>
          </cell>
          <cell r="E9">
            <v>118</v>
          </cell>
          <cell r="F9">
            <v>118</v>
          </cell>
          <cell r="G9">
            <v>118</v>
          </cell>
          <cell r="H9">
            <v>118</v>
          </cell>
          <cell r="I9">
            <v>118</v>
          </cell>
          <cell r="J9">
            <v>118</v>
          </cell>
          <cell r="K9">
            <v>118</v>
          </cell>
          <cell r="L9">
            <v>118</v>
          </cell>
          <cell r="M9">
            <v>118</v>
          </cell>
          <cell r="N9">
            <v>118</v>
          </cell>
          <cell r="O9">
            <v>118</v>
          </cell>
          <cell r="P9">
            <v>118</v>
          </cell>
          <cell r="Q9">
            <v>118</v>
          </cell>
          <cell r="R9">
            <v>118</v>
          </cell>
          <cell r="S9">
            <v>118</v>
          </cell>
          <cell r="T9">
            <v>118</v>
          </cell>
          <cell r="U9">
            <v>118</v>
          </cell>
          <cell r="V9">
            <v>118</v>
          </cell>
          <cell r="W9">
            <v>118</v>
          </cell>
          <cell r="X9">
            <v>118</v>
          </cell>
          <cell r="Y9">
            <v>118</v>
          </cell>
          <cell r="Z9">
            <v>118</v>
          </cell>
          <cell r="AA9">
            <v>118</v>
          </cell>
          <cell r="AB9">
            <v>118</v>
          </cell>
          <cell r="AC9">
            <v>118</v>
          </cell>
          <cell r="AD9">
            <v>118</v>
          </cell>
          <cell r="AE9">
            <v>118</v>
          </cell>
          <cell r="AF9">
            <v>118</v>
          </cell>
          <cell r="AG9">
            <v>118</v>
          </cell>
          <cell r="AH9">
            <v>118</v>
          </cell>
          <cell r="AI9">
            <v>118</v>
          </cell>
          <cell r="AJ9">
            <v>118</v>
          </cell>
          <cell r="AK9">
            <v>118</v>
          </cell>
          <cell r="AL9">
            <v>118</v>
          </cell>
          <cell r="AM9">
            <v>118</v>
          </cell>
          <cell r="AN9">
            <v>118</v>
          </cell>
          <cell r="AO9">
            <v>118</v>
          </cell>
          <cell r="AP9">
            <v>118</v>
          </cell>
          <cell r="AQ9">
            <v>118</v>
          </cell>
          <cell r="AR9">
            <v>118</v>
          </cell>
          <cell r="AS9">
            <v>118</v>
          </cell>
          <cell r="AT9">
            <v>118</v>
          </cell>
          <cell r="AU9">
            <v>118</v>
          </cell>
          <cell r="AV9">
            <v>118</v>
          </cell>
          <cell r="AW9">
            <v>118</v>
          </cell>
          <cell r="AX9">
            <v>118</v>
          </cell>
          <cell r="AY9">
            <v>118</v>
          </cell>
          <cell r="AZ9">
            <v>118</v>
          </cell>
          <cell r="BA9">
            <v>118</v>
          </cell>
          <cell r="BB9">
            <v>118</v>
          </cell>
          <cell r="BC9">
            <v>118</v>
          </cell>
          <cell r="BD9">
            <v>118</v>
          </cell>
          <cell r="BE9">
            <v>118</v>
          </cell>
          <cell r="BF9">
            <v>118</v>
          </cell>
          <cell r="BG9">
            <v>118</v>
          </cell>
          <cell r="BH9">
            <v>118</v>
          </cell>
          <cell r="BI9">
            <v>118</v>
          </cell>
          <cell r="BJ9">
            <v>118</v>
          </cell>
          <cell r="BK9">
            <v>118</v>
          </cell>
          <cell r="BL9">
            <v>118</v>
          </cell>
          <cell r="BM9">
            <v>118</v>
          </cell>
          <cell r="BN9">
            <v>118</v>
          </cell>
          <cell r="BO9">
            <v>118</v>
          </cell>
          <cell r="BP9">
            <v>118</v>
          </cell>
          <cell r="BQ9">
            <v>118</v>
          </cell>
          <cell r="BR9">
            <v>118</v>
          </cell>
          <cell r="BS9">
            <v>118</v>
          </cell>
          <cell r="BT9">
            <v>118</v>
          </cell>
          <cell r="BU9">
            <v>118</v>
          </cell>
          <cell r="BV9">
            <v>118</v>
          </cell>
          <cell r="BW9">
            <v>118</v>
          </cell>
          <cell r="BX9">
            <v>118</v>
          </cell>
          <cell r="BY9">
            <v>118</v>
          </cell>
          <cell r="BZ9">
            <v>118</v>
          </cell>
          <cell r="CA9">
            <v>118</v>
          </cell>
          <cell r="CB9">
            <v>118</v>
          </cell>
          <cell r="CC9">
            <v>118</v>
          </cell>
          <cell r="CD9">
            <v>118</v>
          </cell>
          <cell r="CE9">
            <v>118</v>
          </cell>
          <cell r="CF9">
            <v>118</v>
          </cell>
          <cell r="CG9">
            <v>118</v>
          </cell>
          <cell r="CH9">
            <v>118</v>
          </cell>
          <cell r="CI9">
            <v>118</v>
          </cell>
          <cell r="CJ9">
            <v>118</v>
          </cell>
        </row>
        <row r="10">
          <cell r="B10" t="str">
            <v>A85125379W</v>
          </cell>
          <cell r="C10" t="str">
            <v>A85125380F</v>
          </cell>
          <cell r="D10" t="str">
            <v>A85125381J</v>
          </cell>
          <cell r="E10" t="str">
            <v>A85125382K</v>
          </cell>
          <cell r="F10" t="str">
            <v>A85125383L</v>
          </cell>
          <cell r="G10" t="str">
            <v>A85125384R</v>
          </cell>
          <cell r="H10" t="str">
            <v>A85125385T</v>
          </cell>
          <cell r="I10" t="str">
            <v>A85125386V</v>
          </cell>
          <cell r="J10" t="str">
            <v>A85125387W</v>
          </cell>
          <cell r="K10" t="str">
            <v>A85125388X</v>
          </cell>
          <cell r="L10" t="str">
            <v>A85125389A</v>
          </cell>
          <cell r="M10" t="str">
            <v>A85125390K</v>
          </cell>
          <cell r="N10" t="str">
            <v>A85125391L</v>
          </cell>
          <cell r="O10" t="str">
            <v>A85125392R</v>
          </cell>
          <cell r="P10" t="str">
            <v>A85125393T</v>
          </cell>
          <cell r="Q10" t="str">
            <v>A85125394V</v>
          </cell>
          <cell r="R10" t="str">
            <v>A85124990W</v>
          </cell>
          <cell r="S10" t="str">
            <v>A85124991X</v>
          </cell>
          <cell r="T10" t="str">
            <v>A85124992A</v>
          </cell>
          <cell r="U10" t="str">
            <v>A85124993C</v>
          </cell>
          <cell r="V10" t="str">
            <v>A85124994F</v>
          </cell>
          <cell r="W10" t="str">
            <v>A85124995J</v>
          </cell>
          <cell r="X10" t="str">
            <v>A85124996K</v>
          </cell>
          <cell r="Y10" t="str">
            <v>A85124997L</v>
          </cell>
          <cell r="Z10" t="str">
            <v>A85124998R</v>
          </cell>
          <cell r="AA10" t="str">
            <v>A85124999T</v>
          </cell>
          <cell r="AB10" t="str">
            <v>A85125812X</v>
          </cell>
          <cell r="AC10" t="str">
            <v>A85125000T</v>
          </cell>
          <cell r="AD10" t="str">
            <v>A85125001V</v>
          </cell>
          <cell r="AE10" t="str">
            <v>A85125002W</v>
          </cell>
          <cell r="AF10" t="str">
            <v>A85125003X</v>
          </cell>
          <cell r="AG10" t="str">
            <v>A85125004A</v>
          </cell>
          <cell r="AH10" t="str">
            <v>A85125005C</v>
          </cell>
          <cell r="AI10" t="str">
            <v>A85125006F</v>
          </cell>
          <cell r="AJ10" t="str">
            <v>A85125007J</v>
          </cell>
          <cell r="AK10" t="str">
            <v>A85125008K</v>
          </cell>
          <cell r="AL10" t="str">
            <v>A85125009L</v>
          </cell>
          <cell r="AM10" t="str">
            <v>A85125010W</v>
          </cell>
          <cell r="AN10" t="str">
            <v>A85125011X</v>
          </cell>
          <cell r="AO10" t="str">
            <v>A85125012A</v>
          </cell>
          <cell r="AP10" t="str">
            <v>A85125013C</v>
          </cell>
          <cell r="AQ10" t="str">
            <v>A85125014F</v>
          </cell>
          <cell r="AR10" t="str">
            <v>A85125015J</v>
          </cell>
          <cell r="AS10" t="str">
            <v>A85125016K</v>
          </cell>
          <cell r="AT10" t="str">
            <v>A85125017L</v>
          </cell>
          <cell r="AU10" t="str">
            <v>A85125018R</v>
          </cell>
          <cell r="AV10" t="str">
            <v>A85125019T</v>
          </cell>
          <cell r="AW10" t="str">
            <v>A85125020A</v>
          </cell>
          <cell r="AX10" t="str">
            <v>A85125021C</v>
          </cell>
          <cell r="AY10" t="str">
            <v>A85125022F</v>
          </cell>
          <cell r="AZ10" t="str">
            <v>A85125023J</v>
          </cell>
          <cell r="BA10" t="str">
            <v>A85125024K</v>
          </cell>
          <cell r="BB10" t="str">
            <v>A85125025L</v>
          </cell>
          <cell r="BC10" t="str">
            <v>A85125026R</v>
          </cell>
          <cell r="BD10" t="str">
            <v>A85125027T</v>
          </cell>
          <cell r="BE10" t="str">
            <v>A85125814C</v>
          </cell>
          <cell r="BF10" t="str">
            <v>A85125028V</v>
          </cell>
          <cell r="BG10" t="str">
            <v>A85125029W</v>
          </cell>
          <cell r="BH10" t="str">
            <v>A85125030F</v>
          </cell>
          <cell r="BI10" t="str">
            <v>A85125031J</v>
          </cell>
          <cell r="BJ10" t="str">
            <v>A85125032K</v>
          </cell>
          <cell r="BK10" t="str">
            <v>A85125033L</v>
          </cell>
          <cell r="BL10" t="str">
            <v>A85125034R</v>
          </cell>
          <cell r="BM10" t="str">
            <v>A85125035T</v>
          </cell>
          <cell r="BN10" t="str">
            <v>A85125036V</v>
          </cell>
          <cell r="BO10" t="str">
            <v>A85125037W</v>
          </cell>
          <cell r="BP10" t="str">
            <v>A85125038X</v>
          </cell>
          <cell r="BQ10" t="str">
            <v>A85125039A</v>
          </cell>
          <cell r="BR10" t="str">
            <v>A85125040K</v>
          </cell>
          <cell r="BS10" t="str">
            <v>A85125041L</v>
          </cell>
          <cell r="BT10" t="str">
            <v>A85125042R</v>
          </cell>
          <cell r="BU10" t="str">
            <v>A85125043T</v>
          </cell>
          <cell r="BV10" t="str">
            <v>A85125044V</v>
          </cell>
          <cell r="BW10" t="str">
            <v>A85125045W</v>
          </cell>
          <cell r="BX10" t="str">
            <v>A85125046X</v>
          </cell>
          <cell r="BY10" t="str">
            <v>A85125047A</v>
          </cell>
          <cell r="BZ10" t="str">
            <v>A85125048C</v>
          </cell>
          <cell r="CA10" t="str">
            <v>A85125049F</v>
          </cell>
          <cell r="CB10" t="str">
            <v>A85125050R</v>
          </cell>
          <cell r="CC10" t="str">
            <v>A85125051T</v>
          </cell>
          <cell r="CD10" t="str">
            <v>A85125052V</v>
          </cell>
          <cell r="CE10" t="str">
            <v>A85125053W</v>
          </cell>
          <cell r="CF10" t="str">
            <v>A85125054X</v>
          </cell>
          <cell r="CG10" t="str">
            <v>A85125055A</v>
          </cell>
          <cell r="CH10" t="str">
            <v>A85125816J</v>
          </cell>
          <cell r="CI10" t="str">
            <v>A85125056C</v>
          </cell>
          <cell r="CJ10" t="str">
            <v>A85125057F</v>
          </cell>
        </row>
        <row r="11">
          <cell r="B11">
            <v>2783</v>
          </cell>
          <cell r="C11">
            <v>12167</v>
          </cell>
          <cell r="D11">
            <v>832</v>
          </cell>
          <cell r="E11">
            <v>245</v>
          </cell>
          <cell r="F11">
            <v>0</v>
          </cell>
          <cell r="G11">
            <v>13244</v>
          </cell>
          <cell r="H11">
            <v>16027</v>
          </cell>
          <cell r="I11">
            <v>2521</v>
          </cell>
          <cell r="J11">
            <v>0</v>
          </cell>
          <cell r="K11">
            <v>2521</v>
          </cell>
          <cell r="L11">
            <v>18548</v>
          </cell>
          <cell r="M11">
            <v>7598</v>
          </cell>
          <cell r="N11">
            <v>1013</v>
          </cell>
          <cell r="O11">
            <v>-126</v>
          </cell>
          <cell r="P11">
            <v>3230</v>
          </cell>
          <cell r="Q11">
            <v>0</v>
          </cell>
          <cell r="R11">
            <v>11715</v>
          </cell>
          <cell r="S11">
            <v>11715</v>
          </cell>
          <cell r="T11">
            <v>672</v>
          </cell>
          <cell r="U11">
            <v>0</v>
          </cell>
          <cell r="V11">
            <v>672</v>
          </cell>
          <cell r="W11">
            <v>2770</v>
          </cell>
          <cell r="X11">
            <v>84</v>
          </cell>
          <cell r="Y11">
            <v>3525</v>
          </cell>
          <cell r="Z11">
            <v>15241</v>
          </cell>
          <cell r="AA11">
            <v>3307</v>
          </cell>
          <cell r="AB11">
            <v>2771</v>
          </cell>
          <cell r="AC11">
            <v>536</v>
          </cell>
          <cell r="AD11">
            <v>18548</v>
          </cell>
          <cell r="AE11">
            <v>2809</v>
          </cell>
          <cell r="AF11">
            <v>12075</v>
          </cell>
          <cell r="AG11">
            <v>838</v>
          </cell>
          <cell r="AH11">
            <v>330</v>
          </cell>
          <cell r="AI11">
            <v>0</v>
          </cell>
          <cell r="AJ11">
            <v>13243</v>
          </cell>
          <cell r="AK11">
            <v>16051</v>
          </cell>
          <cell r="AL11">
            <v>2515</v>
          </cell>
          <cell r="AM11">
            <v>0</v>
          </cell>
          <cell r="AN11">
            <v>2515</v>
          </cell>
          <cell r="AO11">
            <v>18566</v>
          </cell>
          <cell r="AP11">
            <v>7550</v>
          </cell>
          <cell r="AQ11">
            <v>983</v>
          </cell>
          <cell r="AR11">
            <v>-143</v>
          </cell>
          <cell r="AS11">
            <v>3242</v>
          </cell>
          <cell r="AT11">
            <v>0</v>
          </cell>
          <cell r="AU11">
            <v>11632</v>
          </cell>
          <cell r="AV11">
            <v>11632</v>
          </cell>
          <cell r="AW11">
            <v>716</v>
          </cell>
          <cell r="AX11">
            <v>0</v>
          </cell>
          <cell r="AY11">
            <v>716</v>
          </cell>
          <cell r="AZ11">
            <v>2746</v>
          </cell>
          <cell r="BA11">
            <v>84</v>
          </cell>
          <cell r="BB11">
            <v>3546</v>
          </cell>
          <cell r="BC11">
            <v>15179</v>
          </cell>
          <cell r="BD11">
            <v>3387</v>
          </cell>
          <cell r="BE11">
            <v>2851</v>
          </cell>
          <cell r="BF11">
            <v>536</v>
          </cell>
          <cell r="BG11">
            <v>18566</v>
          </cell>
          <cell r="BH11">
            <v>2809</v>
          </cell>
          <cell r="BI11">
            <v>12075</v>
          </cell>
          <cell r="BJ11">
            <v>1461</v>
          </cell>
          <cell r="BK11">
            <v>328</v>
          </cell>
          <cell r="BL11">
            <v>0</v>
          </cell>
          <cell r="BM11">
            <v>13864</v>
          </cell>
          <cell r="BN11">
            <v>16672</v>
          </cell>
          <cell r="BO11">
            <v>2515</v>
          </cell>
          <cell r="BP11">
            <v>0</v>
          </cell>
          <cell r="BQ11">
            <v>2515</v>
          </cell>
          <cell r="BR11">
            <v>19187</v>
          </cell>
          <cell r="BS11">
            <v>7474</v>
          </cell>
          <cell r="BT11">
            <v>1261</v>
          </cell>
          <cell r="BU11">
            <v>-109</v>
          </cell>
          <cell r="BV11">
            <v>3242</v>
          </cell>
          <cell r="BW11">
            <v>0</v>
          </cell>
          <cell r="BX11">
            <v>11868</v>
          </cell>
          <cell r="BY11">
            <v>11868</v>
          </cell>
          <cell r="BZ11">
            <v>771</v>
          </cell>
          <cell r="CA11">
            <v>0</v>
          </cell>
          <cell r="CB11">
            <v>771</v>
          </cell>
          <cell r="CC11">
            <v>2642</v>
          </cell>
          <cell r="CD11">
            <v>84</v>
          </cell>
          <cell r="CE11">
            <v>3497</v>
          </cell>
          <cell r="CF11">
            <v>15365</v>
          </cell>
          <cell r="CG11">
            <v>3822</v>
          </cell>
          <cell r="CH11">
            <v>3286</v>
          </cell>
          <cell r="CI11">
            <v>536</v>
          </cell>
          <cell r="CJ11">
            <v>19187</v>
          </cell>
        </row>
        <row r="12">
          <cell r="B12">
            <v>3003</v>
          </cell>
          <cell r="C12">
            <v>13246</v>
          </cell>
          <cell r="D12">
            <v>829</v>
          </cell>
          <cell r="E12">
            <v>165</v>
          </cell>
          <cell r="F12">
            <v>0</v>
          </cell>
          <cell r="G12">
            <v>14239</v>
          </cell>
          <cell r="H12">
            <v>17243</v>
          </cell>
          <cell r="I12">
            <v>2554</v>
          </cell>
          <cell r="J12">
            <v>0</v>
          </cell>
          <cell r="K12">
            <v>2554</v>
          </cell>
          <cell r="L12">
            <v>19797</v>
          </cell>
          <cell r="M12">
            <v>8192</v>
          </cell>
          <cell r="N12">
            <v>1006</v>
          </cell>
          <cell r="O12">
            <v>-99</v>
          </cell>
          <cell r="P12">
            <v>3342</v>
          </cell>
          <cell r="Q12">
            <v>0</v>
          </cell>
          <cell r="R12">
            <v>12441</v>
          </cell>
          <cell r="S12">
            <v>12441</v>
          </cell>
          <cell r="T12">
            <v>703</v>
          </cell>
          <cell r="U12">
            <v>0</v>
          </cell>
          <cell r="V12">
            <v>703</v>
          </cell>
          <cell r="W12">
            <v>2790</v>
          </cell>
          <cell r="X12">
            <v>86</v>
          </cell>
          <cell r="Y12">
            <v>3579</v>
          </cell>
          <cell r="Z12">
            <v>16020</v>
          </cell>
          <cell r="AA12">
            <v>3777</v>
          </cell>
          <cell r="AB12">
            <v>3224</v>
          </cell>
          <cell r="AC12">
            <v>553</v>
          </cell>
          <cell r="AD12">
            <v>19797</v>
          </cell>
          <cell r="AE12">
            <v>3021</v>
          </cell>
          <cell r="AF12">
            <v>13089</v>
          </cell>
          <cell r="AG12">
            <v>789</v>
          </cell>
          <cell r="AH12">
            <v>104</v>
          </cell>
          <cell r="AI12">
            <v>0</v>
          </cell>
          <cell r="AJ12">
            <v>13982</v>
          </cell>
          <cell r="AK12">
            <v>17003</v>
          </cell>
          <cell r="AL12">
            <v>2554</v>
          </cell>
          <cell r="AM12">
            <v>0</v>
          </cell>
          <cell r="AN12">
            <v>2554</v>
          </cell>
          <cell r="AO12">
            <v>19557</v>
          </cell>
          <cell r="AP12">
            <v>8205</v>
          </cell>
          <cell r="AQ12">
            <v>999</v>
          </cell>
          <cell r="AR12">
            <v>-85</v>
          </cell>
          <cell r="AS12">
            <v>3342</v>
          </cell>
          <cell r="AT12">
            <v>0</v>
          </cell>
          <cell r="AU12">
            <v>12461</v>
          </cell>
          <cell r="AV12">
            <v>12461</v>
          </cell>
          <cell r="AW12">
            <v>677</v>
          </cell>
          <cell r="AX12">
            <v>0</v>
          </cell>
          <cell r="AY12">
            <v>677</v>
          </cell>
          <cell r="AZ12">
            <v>2801</v>
          </cell>
          <cell r="BA12">
            <v>86</v>
          </cell>
          <cell r="BB12">
            <v>3564</v>
          </cell>
          <cell r="BC12">
            <v>16025</v>
          </cell>
          <cell r="BD12">
            <v>3532</v>
          </cell>
          <cell r="BE12">
            <v>2979</v>
          </cell>
          <cell r="BF12">
            <v>553</v>
          </cell>
          <cell r="BG12">
            <v>19557</v>
          </cell>
          <cell r="BH12">
            <v>3021</v>
          </cell>
          <cell r="BI12">
            <v>13089</v>
          </cell>
          <cell r="BJ12">
            <v>286</v>
          </cell>
          <cell r="BK12">
            <v>113</v>
          </cell>
          <cell r="BL12">
            <v>0</v>
          </cell>
          <cell r="BM12">
            <v>13487</v>
          </cell>
          <cell r="BN12">
            <v>16508</v>
          </cell>
          <cell r="BO12">
            <v>2554</v>
          </cell>
          <cell r="BP12">
            <v>0</v>
          </cell>
          <cell r="BQ12">
            <v>2554</v>
          </cell>
          <cell r="BR12">
            <v>19062</v>
          </cell>
          <cell r="BS12">
            <v>8342</v>
          </cell>
          <cell r="BT12">
            <v>833</v>
          </cell>
          <cell r="BU12">
            <v>-43</v>
          </cell>
          <cell r="BV12">
            <v>3342</v>
          </cell>
          <cell r="BW12">
            <v>0</v>
          </cell>
          <cell r="BX12">
            <v>12474</v>
          </cell>
          <cell r="BY12">
            <v>12474</v>
          </cell>
          <cell r="BZ12">
            <v>865</v>
          </cell>
          <cell r="CA12">
            <v>0</v>
          </cell>
          <cell r="CB12">
            <v>865</v>
          </cell>
          <cell r="CC12">
            <v>2812</v>
          </cell>
          <cell r="CD12">
            <v>86</v>
          </cell>
          <cell r="CE12">
            <v>3763</v>
          </cell>
          <cell r="CF12">
            <v>16237</v>
          </cell>
          <cell r="CG12">
            <v>2825</v>
          </cell>
          <cell r="CH12">
            <v>2272</v>
          </cell>
          <cell r="CI12">
            <v>553</v>
          </cell>
          <cell r="CJ12">
            <v>19062</v>
          </cell>
        </row>
        <row r="13">
          <cell r="B13">
            <v>3019</v>
          </cell>
          <cell r="C13">
            <v>14432</v>
          </cell>
          <cell r="D13">
            <v>834</v>
          </cell>
          <cell r="E13">
            <v>92</v>
          </cell>
          <cell r="F13">
            <v>0</v>
          </cell>
          <cell r="G13">
            <v>15358</v>
          </cell>
          <cell r="H13">
            <v>18377</v>
          </cell>
          <cell r="I13">
            <v>2598</v>
          </cell>
          <cell r="J13">
            <v>0</v>
          </cell>
          <cell r="K13">
            <v>2598</v>
          </cell>
          <cell r="L13">
            <v>20975</v>
          </cell>
          <cell r="M13">
            <v>8786</v>
          </cell>
          <cell r="N13">
            <v>928</v>
          </cell>
          <cell r="O13">
            <v>-78</v>
          </cell>
          <cell r="P13">
            <v>3483</v>
          </cell>
          <cell r="Q13">
            <v>0</v>
          </cell>
          <cell r="R13">
            <v>13119</v>
          </cell>
          <cell r="S13">
            <v>13119</v>
          </cell>
          <cell r="T13">
            <v>799</v>
          </cell>
          <cell r="U13">
            <v>0</v>
          </cell>
          <cell r="V13">
            <v>799</v>
          </cell>
          <cell r="W13">
            <v>2773</v>
          </cell>
          <cell r="X13">
            <v>89</v>
          </cell>
          <cell r="Y13">
            <v>3661</v>
          </cell>
          <cell r="Z13">
            <v>16780</v>
          </cell>
          <cell r="AA13">
            <v>4196</v>
          </cell>
          <cell r="AB13">
            <v>3621</v>
          </cell>
          <cell r="AC13">
            <v>575</v>
          </cell>
          <cell r="AD13">
            <v>20975</v>
          </cell>
          <cell r="AE13">
            <v>3043</v>
          </cell>
          <cell r="AF13">
            <v>14576</v>
          </cell>
          <cell r="AG13">
            <v>908</v>
          </cell>
          <cell r="AH13">
            <v>106</v>
          </cell>
          <cell r="AI13">
            <v>0</v>
          </cell>
          <cell r="AJ13">
            <v>15590</v>
          </cell>
          <cell r="AK13">
            <v>18632</v>
          </cell>
          <cell r="AL13">
            <v>2598</v>
          </cell>
          <cell r="AM13">
            <v>0</v>
          </cell>
          <cell r="AN13">
            <v>2598</v>
          </cell>
          <cell r="AO13">
            <v>21230</v>
          </cell>
          <cell r="AP13">
            <v>8842</v>
          </cell>
          <cell r="AQ13">
            <v>1034</v>
          </cell>
          <cell r="AR13">
            <v>-96</v>
          </cell>
          <cell r="AS13">
            <v>3471</v>
          </cell>
          <cell r="AT13">
            <v>0</v>
          </cell>
          <cell r="AU13">
            <v>13251</v>
          </cell>
          <cell r="AV13">
            <v>13251</v>
          </cell>
          <cell r="AW13">
            <v>778</v>
          </cell>
          <cell r="AX13">
            <v>0</v>
          </cell>
          <cell r="AY13">
            <v>778</v>
          </cell>
          <cell r="AZ13">
            <v>2769</v>
          </cell>
          <cell r="BA13">
            <v>89</v>
          </cell>
          <cell r="BB13">
            <v>3635</v>
          </cell>
          <cell r="BC13">
            <v>16886</v>
          </cell>
          <cell r="BD13">
            <v>4344</v>
          </cell>
          <cell r="BE13">
            <v>3770</v>
          </cell>
          <cell r="BF13">
            <v>574</v>
          </cell>
          <cell r="BG13">
            <v>21230</v>
          </cell>
          <cell r="BH13">
            <v>3043</v>
          </cell>
          <cell r="BI13">
            <v>14576</v>
          </cell>
          <cell r="BJ13">
            <v>1440</v>
          </cell>
          <cell r="BK13">
            <v>92</v>
          </cell>
          <cell r="BL13">
            <v>0</v>
          </cell>
          <cell r="BM13">
            <v>16108</v>
          </cell>
          <cell r="BN13">
            <v>19151</v>
          </cell>
          <cell r="BO13">
            <v>2598</v>
          </cell>
          <cell r="BP13">
            <v>0</v>
          </cell>
          <cell r="BQ13">
            <v>2598</v>
          </cell>
          <cell r="BR13">
            <v>21748</v>
          </cell>
          <cell r="BS13">
            <v>8781</v>
          </cell>
          <cell r="BT13">
            <v>712</v>
          </cell>
          <cell r="BU13">
            <v>-95</v>
          </cell>
          <cell r="BV13">
            <v>3471</v>
          </cell>
          <cell r="BW13">
            <v>0</v>
          </cell>
          <cell r="BX13">
            <v>12868</v>
          </cell>
          <cell r="BY13">
            <v>12868</v>
          </cell>
          <cell r="BZ13">
            <v>592</v>
          </cell>
          <cell r="CA13">
            <v>0</v>
          </cell>
          <cell r="CB13">
            <v>592</v>
          </cell>
          <cell r="CC13">
            <v>2852</v>
          </cell>
          <cell r="CD13">
            <v>89</v>
          </cell>
          <cell r="CE13">
            <v>3533</v>
          </cell>
          <cell r="CF13">
            <v>16401</v>
          </cell>
          <cell r="CG13">
            <v>5347</v>
          </cell>
          <cell r="CH13">
            <v>4773</v>
          </cell>
          <cell r="CI13">
            <v>574</v>
          </cell>
          <cell r="CJ13">
            <v>21748</v>
          </cell>
        </row>
        <row r="14">
          <cell r="B14">
            <v>2812</v>
          </cell>
          <cell r="C14">
            <v>15478</v>
          </cell>
          <cell r="D14">
            <v>853</v>
          </cell>
          <cell r="E14">
            <v>65</v>
          </cell>
          <cell r="F14">
            <v>0</v>
          </cell>
          <cell r="G14">
            <v>16396</v>
          </cell>
          <cell r="H14">
            <v>19208</v>
          </cell>
          <cell r="I14">
            <v>2647</v>
          </cell>
          <cell r="J14">
            <v>0</v>
          </cell>
          <cell r="K14">
            <v>2647</v>
          </cell>
          <cell r="L14">
            <v>21856</v>
          </cell>
          <cell r="M14">
            <v>9343</v>
          </cell>
          <cell r="N14">
            <v>820</v>
          </cell>
          <cell r="O14">
            <v>-89</v>
          </cell>
          <cell r="P14">
            <v>3673</v>
          </cell>
          <cell r="Q14">
            <v>0</v>
          </cell>
          <cell r="R14">
            <v>13747</v>
          </cell>
          <cell r="S14">
            <v>13747</v>
          </cell>
          <cell r="T14">
            <v>924</v>
          </cell>
          <cell r="U14">
            <v>0</v>
          </cell>
          <cell r="V14">
            <v>924</v>
          </cell>
          <cell r="W14">
            <v>2654</v>
          </cell>
          <cell r="X14">
            <v>93</v>
          </cell>
          <cell r="Y14">
            <v>3671</v>
          </cell>
          <cell r="Z14">
            <v>17418</v>
          </cell>
          <cell r="AA14">
            <v>4437</v>
          </cell>
          <cell r="AB14">
            <v>3835</v>
          </cell>
          <cell r="AC14">
            <v>602</v>
          </cell>
          <cell r="AD14">
            <v>21856</v>
          </cell>
          <cell r="AE14">
            <v>2874</v>
          </cell>
          <cell r="AF14">
            <v>15583</v>
          </cell>
          <cell r="AG14">
            <v>767</v>
          </cell>
          <cell r="AH14">
            <v>32</v>
          </cell>
          <cell r="AI14">
            <v>0</v>
          </cell>
          <cell r="AJ14">
            <v>16383</v>
          </cell>
          <cell r="AK14">
            <v>19256</v>
          </cell>
          <cell r="AL14">
            <v>2645</v>
          </cell>
          <cell r="AM14">
            <v>0</v>
          </cell>
          <cell r="AN14">
            <v>2645</v>
          </cell>
          <cell r="AO14">
            <v>21901</v>
          </cell>
          <cell r="AP14">
            <v>9304</v>
          </cell>
          <cell r="AQ14">
            <v>782</v>
          </cell>
          <cell r="AR14">
            <v>-41</v>
          </cell>
          <cell r="AS14">
            <v>3626</v>
          </cell>
          <cell r="AT14">
            <v>0</v>
          </cell>
          <cell r="AU14">
            <v>13671</v>
          </cell>
          <cell r="AV14">
            <v>13671</v>
          </cell>
          <cell r="AW14">
            <v>875</v>
          </cell>
          <cell r="AX14">
            <v>0</v>
          </cell>
          <cell r="AY14">
            <v>875</v>
          </cell>
          <cell r="AZ14">
            <v>2757</v>
          </cell>
          <cell r="BA14">
            <v>93</v>
          </cell>
          <cell r="BB14">
            <v>3725</v>
          </cell>
          <cell r="BC14">
            <v>17396</v>
          </cell>
          <cell r="BD14">
            <v>4505</v>
          </cell>
          <cell r="BE14">
            <v>3906</v>
          </cell>
          <cell r="BF14">
            <v>599</v>
          </cell>
          <cell r="BG14">
            <v>21901</v>
          </cell>
          <cell r="BH14">
            <v>2874</v>
          </cell>
          <cell r="BI14">
            <v>15583</v>
          </cell>
          <cell r="BJ14">
            <v>282</v>
          </cell>
          <cell r="BK14">
            <v>39</v>
          </cell>
          <cell r="BL14">
            <v>0</v>
          </cell>
          <cell r="BM14">
            <v>15905</v>
          </cell>
          <cell r="BN14">
            <v>18778</v>
          </cell>
          <cell r="BO14">
            <v>2645</v>
          </cell>
          <cell r="BP14">
            <v>0</v>
          </cell>
          <cell r="BQ14">
            <v>2645</v>
          </cell>
          <cell r="BR14">
            <v>21423</v>
          </cell>
          <cell r="BS14">
            <v>9299</v>
          </cell>
          <cell r="BT14">
            <v>957</v>
          </cell>
          <cell r="BU14">
            <v>-117</v>
          </cell>
          <cell r="BV14">
            <v>3626</v>
          </cell>
          <cell r="BW14">
            <v>0</v>
          </cell>
          <cell r="BX14">
            <v>13766</v>
          </cell>
          <cell r="BY14">
            <v>13766</v>
          </cell>
          <cell r="BZ14">
            <v>787</v>
          </cell>
          <cell r="CA14">
            <v>0</v>
          </cell>
          <cell r="CB14">
            <v>787</v>
          </cell>
          <cell r="CC14">
            <v>2763</v>
          </cell>
          <cell r="CD14">
            <v>93</v>
          </cell>
          <cell r="CE14">
            <v>3643</v>
          </cell>
          <cell r="CF14">
            <v>17409</v>
          </cell>
          <cell r="CG14">
            <v>4014</v>
          </cell>
          <cell r="CH14">
            <v>3415</v>
          </cell>
          <cell r="CI14">
            <v>599</v>
          </cell>
          <cell r="CJ14">
            <v>21423</v>
          </cell>
        </row>
        <row r="15">
          <cell r="B15">
            <v>2516</v>
          </cell>
          <cell r="C15">
            <v>16368</v>
          </cell>
          <cell r="D15">
            <v>896</v>
          </cell>
          <cell r="E15">
            <v>51</v>
          </cell>
          <cell r="F15">
            <v>0</v>
          </cell>
          <cell r="G15">
            <v>17315</v>
          </cell>
          <cell r="H15">
            <v>19831</v>
          </cell>
          <cell r="I15">
            <v>2699</v>
          </cell>
          <cell r="J15">
            <v>0</v>
          </cell>
          <cell r="K15">
            <v>2699</v>
          </cell>
          <cell r="L15">
            <v>22530</v>
          </cell>
          <cell r="M15">
            <v>10097</v>
          </cell>
          <cell r="N15">
            <v>850</v>
          </cell>
          <cell r="O15">
            <v>-118</v>
          </cell>
          <cell r="P15">
            <v>3898</v>
          </cell>
          <cell r="Q15">
            <v>0</v>
          </cell>
          <cell r="R15">
            <v>14727</v>
          </cell>
          <cell r="S15">
            <v>14727</v>
          </cell>
          <cell r="T15">
            <v>999</v>
          </cell>
          <cell r="U15">
            <v>0</v>
          </cell>
          <cell r="V15">
            <v>999</v>
          </cell>
          <cell r="W15">
            <v>2498</v>
          </cell>
          <cell r="X15">
            <v>98</v>
          </cell>
          <cell r="Y15">
            <v>3596</v>
          </cell>
          <cell r="Z15">
            <v>18323</v>
          </cell>
          <cell r="AA15">
            <v>4207</v>
          </cell>
          <cell r="AB15">
            <v>3576</v>
          </cell>
          <cell r="AC15">
            <v>631</v>
          </cell>
          <cell r="AD15">
            <v>22530</v>
          </cell>
          <cell r="AE15">
            <v>2435</v>
          </cell>
          <cell r="AF15">
            <v>16256</v>
          </cell>
          <cell r="AG15">
            <v>933</v>
          </cell>
          <cell r="AH15">
            <v>104</v>
          </cell>
          <cell r="AI15">
            <v>0</v>
          </cell>
          <cell r="AJ15">
            <v>17294</v>
          </cell>
          <cell r="AK15">
            <v>19729</v>
          </cell>
          <cell r="AL15">
            <v>2701</v>
          </cell>
          <cell r="AM15">
            <v>0</v>
          </cell>
          <cell r="AN15">
            <v>2701</v>
          </cell>
          <cell r="AO15">
            <v>22430</v>
          </cell>
          <cell r="AP15">
            <v>10044</v>
          </cell>
          <cell r="AQ15">
            <v>705</v>
          </cell>
          <cell r="AR15">
            <v>-149</v>
          </cell>
          <cell r="AS15">
            <v>3929</v>
          </cell>
          <cell r="AT15">
            <v>0</v>
          </cell>
          <cell r="AU15">
            <v>14530</v>
          </cell>
          <cell r="AV15">
            <v>14530</v>
          </cell>
          <cell r="AW15">
            <v>1145</v>
          </cell>
          <cell r="AX15">
            <v>0</v>
          </cell>
          <cell r="AY15">
            <v>1145</v>
          </cell>
          <cell r="AZ15">
            <v>2452</v>
          </cell>
          <cell r="BA15">
            <v>98</v>
          </cell>
          <cell r="BB15">
            <v>3695</v>
          </cell>
          <cell r="BC15">
            <v>18225</v>
          </cell>
          <cell r="BD15">
            <v>4205</v>
          </cell>
          <cell r="BE15">
            <v>3571</v>
          </cell>
          <cell r="BF15">
            <v>634</v>
          </cell>
          <cell r="BG15">
            <v>22430</v>
          </cell>
          <cell r="BH15">
            <v>2435</v>
          </cell>
          <cell r="BI15">
            <v>16256</v>
          </cell>
          <cell r="BJ15">
            <v>1618</v>
          </cell>
          <cell r="BK15">
            <v>100</v>
          </cell>
          <cell r="BL15">
            <v>0</v>
          </cell>
          <cell r="BM15">
            <v>17974</v>
          </cell>
          <cell r="BN15">
            <v>20409</v>
          </cell>
          <cell r="BO15">
            <v>2701</v>
          </cell>
          <cell r="BP15">
            <v>0</v>
          </cell>
          <cell r="BQ15">
            <v>2701</v>
          </cell>
          <cell r="BR15">
            <v>23111</v>
          </cell>
          <cell r="BS15">
            <v>9959</v>
          </cell>
          <cell r="BT15">
            <v>759</v>
          </cell>
          <cell r="BU15">
            <v>-116</v>
          </cell>
          <cell r="BV15">
            <v>3929</v>
          </cell>
          <cell r="BW15">
            <v>0</v>
          </cell>
          <cell r="BX15">
            <v>14531</v>
          </cell>
          <cell r="BY15">
            <v>14531</v>
          </cell>
          <cell r="BZ15">
            <v>1187</v>
          </cell>
          <cell r="CA15">
            <v>0</v>
          </cell>
          <cell r="CB15">
            <v>1187</v>
          </cell>
          <cell r="CC15">
            <v>2365</v>
          </cell>
          <cell r="CD15">
            <v>98</v>
          </cell>
          <cell r="CE15">
            <v>3650</v>
          </cell>
          <cell r="CF15">
            <v>18181</v>
          </cell>
          <cell r="CG15">
            <v>4929</v>
          </cell>
          <cell r="CH15">
            <v>4295</v>
          </cell>
          <cell r="CI15">
            <v>634</v>
          </cell>
          <cell r="CJ15">
            <v>23111</v>
          </cell>
        </row>
        <row r="16">
          <cell r="B16">
            <v>2279</v>
          </cell>
          <cell r="C16">
            <v>17131</v>
          </cell>
          <cell r="D16">
            <v>931</v>
          </cell>
          <cell r="E16">
            <v>57</v>
          </cell>
          <cell r="F16">
            <v>0</v>
          </cell>
          <cell r="G16">
            <v>18118</v>
          </cell>
          <cell r="H16">
            <v>20398</v>
          </cell>
          <cell r="I16">
            <v>2748</v>
          </cell>
          <cell r="J16">
            <v>0</v>
          </cell>
          <cell r="K16">
            <v>2748</v>
          </cell>
          <cell r="L16">
            <v>23145</v>
          </cell>
          <cell r="M16">
            <v>11002</v>
          </cell>
          <cell r="N16">
            <v>1039</v>
          </cell>
          <cell r="O16">
            <v>-164</v>
          </cell>
          <cell r="P16">
            <v>4070</v>
          </cell>
          <cell r="Q16">
            <v>0</v>
          </cell>
          <cell r="R16">
            <v>15947</v>
          </cell>
          <cell r="S16">
            <v>15947</v>
          </cell>
          <cell r="T16">
            <v>929</v>
          </cell>
          <cell r="U16">
            <v>0</v>
          </cell>
          <cell r="V16">
            <v>929</v>
          </cell>
          <cell r="W16">
            <v>2393</v>
          </cell>
          <cell r="X16">
            <v>104</v>
          </cell>
          <cell r="Y16">
            <v>3426</v>
          </cell>
          <cell r="Z16">
            <v>19373</v>
          </cell>
          <cell r="AA16">
            <v>3772</v>
          </cell>
          <cell r="AB16">
            <v>3114</v>
          </cell>
          <cell r="AC16">
            <v>658</v>
          </cell>
          <cell r="AD16">
            <v>23145</v>
          </cell>
          <cell r="AE16">
            <v>2266</v>
          </cell>
          <cell r="AF16">
            <v>16891</v>
          </cell>
          <cell r="AG16">
            <v>933</v>
          </cell>
          <cell r="AH16">
            <v>43</v>
          </cell>
          <cell r="AI16">
            <v>0</v>
          </cell>
          <cell r="AJ16">
            <v>17867</v>
          </cell>
          <cell r="AK16">
            <v>20133</v>
          </cell>
          <cell r="AL16">
            <v>2749</v>
          </cell>
          <cell r="AM16">
            <v>0</v>
          </cell>
          <cell r="AN16">
            <v>2749</v>
          </cell>
          <cell r="AO16">
            <v>22881</v>
          </cell>
          <cell r="AP16">
            <v>10741</v>
          </cell>
          <cell r="AQ16">
            <v>1078</v>
          </cell>
          <cell r="AR16">
            <v>-174</v>
          </cell>
          <cell r="AS16">
            <v>4085</v>
          </cell>
          <cell r="AT16">
            <v>0</v>
          </cell>
          <cell r="AU16">
            <v>15730</v>
          </cell>
          <cell r="AV16">
            <v>15730</v>
          </cell>
          <cell r="AW16">
            <v>861</v>
          </cell>
          <cell r="AX16">
            <v>0</v>
          </cell>
          <cell r="AY16">
            <v>861</v>
          </cell>
          <cell r="AZ16">
            <v>3140</v>
          </cell>
          <cell r="BA16">
            <v>103</v>
          </cell>
          <cell r="BB16">
            <v>4105</v>
          </cell>
          <cell r="BC16">
            <v>19835</v>
          </cell>
          <cell r="BD16">
            <v>3046</v>
          </cell>
          <cell r="BE16">
            <v>2387</v>
          </cell>
          <cell r="BF16">
            <v>659</v>
          </cell>
          <cell r="BG16">
            <v>22881</v>
          </cell>
          <cell r="BH16">
            <v>2266</v>
          </cell>
          <cell r="BI16">
            <v>16891</v>
          </cell>
          <cell r="BJ16">
            <v>342</v>
          </cell>
          <cell r="BK16">
            <v>54</v>
          </cell>
          <cell r="BL16">
            <v>0</v>
          </cell>
          <cell r="BM16">
            <v>17287</v>
          </cell>
          <cell r="BN16">
            <v>19553</v>
          </cell>
          <cell r="BO16">
            <v>2749</v>
          </cell>
          <cell r="BP16">
            <v>0</v>
          </cell>
          <cell r="BQ16">
            <v>2749</v>
          </cell>
          <cell r="BR16">
            <v>22302</v>
          </cell>
          <cell r="BS16">
            <v>10913</v>
          </cell>
          <cell r="BT16">
            <v>1088</v>
          </cell>
          <cell r="BU16">
            <v>-130</v>
          </cell>
          <cell r="BV16">
            <v>4085</v>
          </cell>
          <cell r="BW16">
            <v>0</v>
          </cell>
          <cell r="BX16">
            <v>15956</v>
          </cell>
          <cell r="BY16">
            <v>15956</v>
          </cell>
          <cell r="BZ16">
            <v>1125</v>
          </cell>
          <cell r="CA16">
            <v>0</v>
          </cell>
          <cell r="CB16">
            <v>1125</v>
          </cell>
          <cell r="CC16">
            <v>3151</v>
          </cell>
          <cell r="CD16">
            <v>103</v>
          </cell>
          <cell r="CE16">
            <v>4379</v>
          </cell>
          <cell r="CF16">
            <v>20335</v>
          </cell>
          <cell r="CG16">
            <v>1967</v>
          </cell>
          <cell r="CH16">
            <v>1308</v>
          </cell>
          <cell r="CI16">
            <v>659</v>
          </cell>
          <cell r="CJ16">
            <v>22302</v>
          </cell>
        </row>
        <row r="17">
          <cell r="B17">
            <v>2175</v>
          </cell>
          <cell r="C17">
            <v>17628</v>
          </cell>
          <cell r="D17">
            <v>938</v>
          </cell>
          <cell r="E17">
            <v>68</v>
          </cell>
          <cell r="F17">
            <v>0</v>
          </cell>
          <cell r="G17">
            <v>18634</v>
          </cell>
          <cell r="H17">
            <v>20809</v>
          </cell>
          <cell r="I17">
            <v>2790</v>
          </cell>
          <cell r="J17">
            <v>0</v>
          </cell>
          <cell r="K17">
            <v>2790</v>
          </cell>
          <cell r="L17">
            <v>23599</v>
          </cell>
          <cell r="M17">
            <v>11671</v>
          </cell>
          <cell r="N17">
            <v>1159</v>
          </cell>
          <cell r="O17">
            <v>-178</v>
          </cell>
          <cell r="P17">
            <v>4110</v>
          </cell>
          <cell r="Q17">
            <v>0</v>
          </cell>
          <cell r="R17">
            <v>16762</v>
          </cell>
          <cell r="S17">
            <v>16762</v>
          </cell>
          <cell r="T17">
            <v>814</v>
          </cell>
          <cell r="U17">
            <v>0</v>
          </cell>
          <cell r="V17">
            <v>814</v>
          </cell>
          <cell r="W17">
            <v>2392</v>
          </cell>
          <cell r="X17">
            <v>110</v>
          </cell>
          <cell r="Y17">
            <v>3317</v>
          </cell>
          <cell r="Z17">
            <v>20079</v>
          </cell>
          <cell r="AA17">
            <v>3519</v>
          </cell>
          <cell r="AB17">
            <v>2841</v>
          </cell>
          <cell r="AC17">
            <v>679</v>
          </cell>
          <cell r="AD17">
            <v>23599</v>
          </cell>
          <cell r="AE17">
            <v>2177</v>
          </cell>
          <cell r="AF17">
            <v>18027</v>
          </cell>
          <cell r="AG17">
            <v>953</v>
          </cell>
          <cell r="AH17">
            <v>-14</v>
          </cell>
          <cell r="AI17">
            <v>0</v>
          </cell>
          <cell r="AJ17">
            <v>18967</v>
          </cell>
          <cell r="AK17">
            <v>21144</v>
          </cell>
          <cell r="AL17">
            <v>2791</v>
          </cell>
          <cell r="AM17">
            <v>0</v>
          </cell>
          <cell r="AN17">
            <v>2791</v>
          </cell>
          <cell r="AO17">
            <v>23934</v>
          </cell>
          <cell r="AP17">
            <v>12127</v>
          </cell>
          <cell r="AQ17">
            <v>1322</v>
          </cell>
          <cell r="AR17">
            <v>-121</v>
          </cell>
          <cell r="AS17">
            <v>4122</v>
          </cell>
          <cell r="AT17">
            <v>0</v>
          </cell>
          <cell r="AU17">
            <v>17450</v>
          </cell>
          <cell r="AV17">
            <v>17450</v>
          </cell>
          <cell r="AW17">
            <v>856</v>
          </cell>
          <cell r="AX17">
            <v>0</v>
          </cell>
          <cell r="AY17">
            <v>856</v>
          </cell>
          <cell r="AZ17">
            <v>2601</v>
          </cell>
          <cell r="BA17">
            <v>110</v>
          </cell>
          <cell r="BB17">
            <v>3567</v>
          </cell>
          <cell r="BC17">
            <v>21018</v>
          </cell>
          <cell r="BD17">
            <v>2917</v>
          </cell>
          <cell r="BE17">
            <v>2238</v>
          </cell>
          <cell r="BF17">
            <v>679</v>
          </cell>
          <cell r="BG17">
            <v>23934</v>
          </cell>
          <cell r="BH17">
            <v>2177</v>
          </cell>
          <cell r="BI17">
            <v>18027</v>
          </cell>
          <cell r="BJ17">
            <v>1506</v>
          </cell>
          <cell r="BK17">
            <v>-22</v>
          </cell>
          <cell r="BL17">
            <v>0</v>
          </cell>
          <cell r="BM17">
            <v>19511</v>
          </cell>
          <cell r="BN17">
            <v>21688</v>
          </cell>
          <cell r="BO17">
            <v>2791</v>
          </cell>
          <cell r="BP17">
            <v>0</v>
          </cell>
          <cell r="BQ17">
            <v>2791</v>
          </cell>
          <cell r="BR17">
            <v>24479</v>
          </cell>
          <cell r="BS17">
            <v>12034</v>
          </cell>
          <cell r="BT17">
            <v>1006</v>
          </cell>
          <cell r="BU17">
            <v>-118</v>
          </cell>
          <cell r="BV17">
            <v>4122</v>
          </cell>
          <cell r="BW17">
            <v>0</v>
          </cell>
          <cell r="BX17">
            <v>17043</v>
          </cell>
          <cell r="BY17">
            <v>17043</v>
          </cell>
          <cell r="BZ17">
            <v>644</v>
          </cell>
          <cell r="CA17">
            <v>0</v>
          </cell>
          <cell r="CB17">
            <v>644</v>
          </cell>
          <cell r="CC17">
            <v>2674</v>
          </cell>
          <cell r="CD17">
            <v>110</v>
          </cell>
          <cell r="CE17">
            <v>3428</v>
          </cell>
          <cell r="CF17">
            <v>20471</v>
          </cell>
          <cell r="CG17">
            <v>4008</v>
          </cell>
          <cell r="CH17">
            <v>3329</v>
          </cell>
          <cell r="CI17">
            <v>679</v>
          </cell>
          <cell r="CJ17">
            <v>24479</v>
          </cell>
        </row>
        <row r="18">
          <cell r="B18">
            <v>2157</v>
          </cell>
          <cell r="C18">
            <v>17548</v>
          </cell>
          <cell r="D18">
            <v>889</v>
          </cell>
          <cell r="E18">
            <v>78</v>
          </cell>
          <cell r="F18">
            <v>0</v>
          </cell>
          <cell r="G18">
            <v>18515</v>
          </cell>
          <cell r="H18">
            <v>20671</v>
          </cell>
          <cell r="I18">
            <v>2827</v>
          </cell>
          <cell r="J18">
            <v>0</v>
          </cell>
          <cell r="K18">
            <v>2827</v>
          </cell>
          <cell r="L18">
            <v>23499</v>
          </cell>
          <cell r="M18">
            <v>11737</v>
          </cell>
          <cell r="N18">
            <v>1150</v>
          </cell>
          <cell r="O18">
            <v>-127</v>
          </cell>
          <cell r="P18">
            <v>4023</v>
          </cell>
          <cell r="Q18">
            <v>0</v>
          </cell>
          <cell r="R18">
            <v>16782</v>
          </cell>
          <cell r="S18">
            <v>16782</v>
          </cell>
          <cell r="T18">
            <v>823</v>
          </cell>
          <cell r="U18">
            <v>0</v>
          </cell>
          <cell r="V18">
            <v>823</v>
          </cell>
          <cell r="W18">
            <v>2510</v>
          </cell>
          <cell r="X18">
            <v>118</v>
          </cell>
          <cell r="Y18">
            <v>3451</v>
          </cell>
          <cell r="Z18">
            <v>20233</v>
          </cell>
          <cell r="AA18">
            <v>3266</v>
          </cell>
          <cell r="AB18">
            <v>2570</v>
          </cell>
          <cell r="AC18">
            <v>695</v>
          </cell>
          <cell r="AD18">
            <v>23499</v>
          </cell>
          <cell r="AE18">
            <v>2166</v>
          </cell>
          <cell r="AF18">
            <v>17417</v>
          </cell>
          <cell r="AG18">
            <v>868</v>
          </cell>
          <cell r="AH18">
            <v>230</v>
          </cell>
          <cell r="AI18">
            <v>0</v>
          </cell>
          <cell r="AJ18">
            <v>18516</v>
          </cell>
          <cell r="AK18">
            <v>20682</v>
          </cell>
          <cell r="AL18">
            <v>2828</v>
          </cell>
          <cell r="AM18">
            <v>0</v>
          </cell>
          <cell r="AN18">
            <v>2828</v>
          </cell>
          <cell r="AO18">
            <v>23509</v>
          </cell>
          <cell r="AP18">
            <v>11655</v>
          </cell>
          <cell r="AQ18">
            <v>1131</v>
          </cell>
          <cell r="AR18">
            <v>-238</v>
          </cell>
          <cell r="AS18">
            <v>4041</v>
          </cell>
          <cell r="AT18">
            <v>0</v>
          </cell>
          <cell r="AU18">
            <v>16588</v>
          </cell>
          <cell r="AV18">
            <v>16588</v>
          </cell>
          <cell r="AW18">
            <v>673</v>
          </cell>
          <cell r="AX18">
            <v>0</v>
          </cell>
          <cell r="AY18">
            <v>673</v>
          </cell>
          <cell r="AZ18">
            <v>2343</v>
          </cell>
          <cell r="BA18">
            <v>117</v>
          </cell>
          <cell r="BB18">
            <v>3134</v>
          </cell>
          <cell r="BC18">
            <v>19722</v>
          </cell>
          <cell r="BD18">
            <v>3787</v>
          </cell>
          <cell r="BE18">
            <v>3093</v>
          </cell>
          <cell r="BF18">
            <v>694</v>
          </cell>
          <cell r="BG18">
            <v>23509</v>
          </cell>
          <cell r="BH18">
            <v>2166</v>
          </cell>
          <cell r="BI18">
            <v>17417</v>
          </cell>
          <cell r="BJ18">
            <v>328</v>
          </cell>
          <cell r="BK18">
            <v>234</v>
          </cell>
          <cell r="BL18">
            <v>0</v>
          </cell>
          <cell r="BM18">
            <v>17979</v>
          </cell>
          <cell r="BN18">
            <v>20145</v>
          </cell>
          <cell r="BO18">
            <v>2828</v>
          </cell>
          <cell r="BP18">
            <v>0</v>
          </cell>
          <cell r="BQ18">
            <v>2828</v>
          </cell>
          <cell r="BR18">
            <v>22973</v>
          </cell>
          <cell r="BS18">
            <v>11647</v>
          </cell>
          <cell r="BT18">
            <v>1293</v>
          </cell>
          <cell r="BU18">
            <v>-321</v>
          </cell>
          <cell r="BV18">
            <v>4041</v>
          </cell>
          <cell r="BW18">
            <v>0</v>
          </cell>
          <cell r="BX18">
            <v>16660</v>
          </cell>
          <cell r="BY18">
            <v>16660</v>
          </cell>
          <cell r="BZ18">
            <v>632</v>
          </cell>
          <cell r="CA18">
            <v>0</v>
          </cell>
          <cell r="CB18">
            <v>632</v>
          </cell>
          <cell r="CC18">
            <v>2347</v>
          </cell>
          <cell r="CD18">
            <v>117</v>
          </cell>
          <cell r="CE18">
            <v>3095</v>
          </cell>
          <cell r="CF18">
            <v>19755</v>
          </cell>
          <cell r="CG18">
            <v>3218</v>
          </cell>
          <cell r="CH18">
            <v>2524</v>
          </cell>
          <cell r="CI18">
            <v>694</v>
          </cell>
          <cell r="CJ18">
            <v>22973</v>
          </cell>
        </row>
        <row r="19">
          <cell r="B19">
            <v>2152</v>
          </cell>
          <cell r="C19">
            <v>16720</v>
          </cell>
          <cell r="D19">
            <v>832</v>
          </cell>
          <cell r="E19">
            <v>82</v>
          </cell>
          <cell r="F19">
            <v>0</v>
          </cell>
          <cell r="G19">
            <v>17635</v>
          </cell>
          <cell r="H19">
            <v>19787</v>
          </cell>
          <cell r="I19">
            <v>2863</v>
          </cell>
          <cell r="J19">
            <v>0</v>
          </cell>
          <cell r="K19">
            <v>2863</v>
          </cell>
          <cell r="L19">
            <v>22650</v>
          </cell>
          <cell r="M19">
            <v>11161</v>
          </cell>
          <cell r="N19">
            <v>1113</v>
          </cell>
          <cell r="O19">
            <v>-45</v>
          </cell>
          <cell r="P19">
            <v>3889</v>
          </cell>
          <cell r="Q19">
            <v>0</v>
          </cell>
          <cell r="R19">
            <v>16119</v>
          </cell>
          <cell r="S19">
            <v>16119</v>
          </cell>
          <cell r="T19">
            <v>937</v>
          </cell>
          <cell r="U19">
            <v>0</v>
          </cell>
          <cell r="V19">
            <v>937</v>
          </cell>
          <cell r="W19">
            <v>2711</v>
          </cell>
          <cell r="X19">
            <v>126</v>
          </cell>
          <cell r="Y19">
            <v>3774</v>
          </cell>
          <cell r="Z19">
            <v>19893</v>
          </cell>
          <cell r="AA19">
            <v>2757</v>
          </cell>
          <cell r="AB19">
            <v>2046</v>
          </cell>
          <cell r="AC19">
            <v>711</v>
          </cell>
          <cell r="AD19">
            <v>22650</v>
          </cell>
          <cell r="AE19">
            <v>2168</v>
          </cell>
          <cell r="AF19">
            <v>16853</v>
          </cell>
          <cell r="AG19">
            <v>861</v>
          </cell>
          <cell r="AH19">
            <v>-51</v>
          </cell>
          <cell r="AI19">
            <v>0</v>
          </cell>
          <cell r="AJ19">
            <v>17662</v>
          </cell>
          <cell r="AK19">
            <v>19830</v>
          </cell>
          <cell r="AL19">
            <v>2861</v>
          </cell>
          <cell r="AM19">
            <v>0</v>
          </cell>
          <cell r="AN19">
            <v>2861</v>
          </cell>
          <cell r="AO19">
            <v>22691</v>
          </cell>
          <cell r="AP19">
            <v>11134</v>
          </cell>
          <cell r="AQ19">
            <v>899</v>
          </cell>
          <cell r="AR19">
            <v>36</v>
          </cell>
          <cell r="AS19">
            <v>3849</v>
          </cell>
          <cell r="AT19">
            <v>0</v>
          </cell>
          <cell r="AU19">
            <v>15918</v>
          </cell>
          <cell r="AV19">
            <v>15918</v>
          </cell>
          <cell r="AW19">
            <v>1007</v>
          </cell>
          <cell r="AX19">
            <v>0</v>
          </cell>
          <cell r="AY19">
            <v>1007</v>
          </cell>
          <cell r="AZ19">
            <v>2730</v>
          </cell>
          <cell r="BA19">
            <v>126</v>
          </cell>
          <cell r="BB19">
            <v>3862</v>
          </cell>
          <cell r="BC19">
            <v>19780</v>
          </cell>
          <cell r="BD19">
            <v>2910</v>
          </cell>
          <cell r="BE19">
            <v>2200</v>
          </cell>
          <cell r="BF19">
            <v>710</v>
          </cell>
          <cell r="BG19">
            <v>22691</v>
          </cell>
          <cell r="BH19">
            <v>2168</v>
          </cell>
          <cell r="BI19">
            <v>16853</v>
          </cell>
          <cell r="BJ19">
            <v>1481</v>
          </cell>
          <cell r="BK19">
            <v>-71</v>
          </cell>
          <cell r="BL19">
            <v>0</v>
          </cell>
          <cell r="BM19">
            <v>18263</v>
          </cell>
          <cell r="BN19">
            <v>20430</v>
          </cell>
          <cell r="BO19">
            <v>2861</v>
          </cell>
          <cell r="BP19">
            <v>0</v>
          </cell>
          <cell r="BQ19">
            <v>2861</v>
          </cell>
          <cell r="BR19">
            <v>23292</v>
          </cell>
          <cell r="BS19">
            <v>11075</v>
          </cell>
          <cell r="BT19">
            <v>1038</v>
          </cell>
          <cell r="BU19">
            <v>69</v>
          </cell>
          <cell r="BV19">
            <v>3849</v>
          </cell>
          <cell r="BW19">
            <v>0</v>
          </cell>
          <cell r="BX19">
            <v>16031</v>
          </cell>
          <cell r="BY19">
            <v>16031</v>
          </cell>
          <cell r="BZ19">
            <v>983</v>
          </cell>
          <cell r="CA19">
            <v>0</v>
          </cell>
          <cell r="CB19">
            <v>983</v>
          </cell>
          <cell r="CC19">
            <v>2647</v>
          </cell>
          <cell r="CD19">
            <v>126</v>
          </cell>
          <cell r="CE19">
            <v>3755</v>
          </cell>
          <cell r="CF19">
            <v>19787</v>
          </cell>
          <cell r="CG19">
            <v>3505</v>
          </cell>
          <cell r="CH19">
            <v>2795</v>
          </cell>
          <cell r="CI19">
            <v>710</v>
          </cell>
          <cell r="CJ19">
            <v>23292</v>
          </cell>
        </row>
        <row r="20">
          <cell r="B20">
            <v>2169</v>
          </cell>
          <cell r="C20">
            <v>15649</v>
          </cell>
          <cell r="D20">
            <v>789</v>
          </cell>
          <cell r="E20">
            <v>64</v>
          </cell>
          <cell r="F20">
            <v>0</v>
          </cell>
          <cell r="G20">
            <v>16501</v>
          </cell>
          <cell r="H20">
            <v>18670</v>
          </cell>
          <cell r="I20">
            <v>2900</v>
          </cell>
          <cell r="J20">
            <v>0</v>
          </cell>
          <cell r="K20">
            <v>2900</v>
          </cell>
          <cell r="L20">
            <v>21570</v>
          </cell>
          <cell r="M20">
            <v>10306</v>
          </cell>
          <cell r="N20">
            <v>1206</v>
          </cell>
          <cell r="O20">
            <v>43</v>
          </cell>
          <cell r="P20">
            <v>3767</v>
          </cell>
          <cell r="Q20">
            <v>0</v>
          </cell>
          <cell r="R20">
            <v>15322</v>
          </cell>
          <cell r="S20">
            <v>15322</v>
          </cell>
          <cell r="T20">
            <v>987</v>
          </cell>
          <cell r="U20">
            <v>0</v>
          </cell>
          <cell r="V20">
            <v>987</v>
          </cell>
          <cell r="W20">
            <v>2939</v>
          </cell>
          <cell r="X20">
            <v>133</v>
          </cell>
          <cell r="Y20">
            <v>4059</v>
          </cell>
          <cell r="Z20">
            <v>19381</v>
          </cell>
          <cell r="AA20">
            <v>2189</v>
          </cell>
          <cell r="AB20">
            <v>1464</v>
          </cell>
          <cell r="AC20">
            <v>725</v>
          </cell>
          <cell r="AD20">
            <v>21570</v>
          </cell>
          <cell r="AE20">
            <v>2158</v>
          </cell>
          <cell r="AF20">
            <v>15590</v>
          </cell>
          <cell r="AG20">
            <v>751</v>
          </cell>
          <cell r="AH20">
            <v>140</v>
          </cell>
          <cell r="AI20">
            <v>0</v>
          </cell>
          <cell r="AJ20">
            <v>16482</v>
          </cell>
          <cell r="AK20">
            <v>18639</v>
          </cell>
          <cell r="AL20">
            <v>2898</v>
          </cell>
          <cell r="AM20">
            <v>0</v>
          </cell>
          <cell r="AN20">
            <v>2898</v>
          </cell>
          <cell r="AO20">
            <v>21538</v>
          </cell>
          <cell r="AP20">
            <v>10355</v>
          </cell>
          <cell r="AQ20">
            <v>1415</v>
          </cell>
          <cell r="AR20">
            <v>37</v>
          </cell>
          <cell r="AS20">
            <v>3768</v>
          </cell>
          <cell r="AT20">
            <v>0</v>
          </cell>
          <cell r="AU20">
            <v>15575</v>
          </cell>
          <cell r="AV20">
            <v>15575</v>
          </cell>
          <cell r="AW20">
            <v>1100</v>
          </cell>
          <cell r="AX20">
            <v>0</v>
          </cell>
          <cell r="AY20">
            <v>1100</v>
          </cell>
          <cell r="AZ20">
            <v>2986</v>
          </cell>
          <cell r="BA20">
            <v>133</v>
          </cell>
          <cell r="BB20">
            <v>4219</v>
          </cell>
          <cell r="BC20">
            <v>19794</v>
          </cell>
          <cell r="BD20">
            <v>1744</v>
          </cell>
          <cell r="BE20">
            <v>1019</v>
          </cell>
          <cell r="BF20">
            <v>725</v>
          </cell>
          <cell r="BG20">
            <v>21538</v>
          </cell>
          <cell r="BH20">
            <v>2158</v>
          </cell>
          <cell r="BI20">
            <v>15590</v>
          </cell>
          <cell r="BJ20">
            <v>282</v>
          </cell>
          <cell r="BK20">
            <v>166</v>
          </cell>
          <cell r="BL20">
            <v>0</v>
          </cell>
          <cell r="BM20">
            <v>16038</v>
          </cell>
          <cell r="BN20">
            <v>18196</v>
          </cell>
          <cell r="BO20">
            <v>2898</v>
          </cell>
          <cell r="BP20">
            <v>0</v>
          </cell>
          <cell r="BQ20">
            <v>2898</v>
          </cell>
          <cell r="BR20">
            <v>21095</v>
          </cell>
          <cell r="BS20">
            <v>10495</v>
          </cell>
          <cell r="BT20">
            <v>1429</v>
          </cell>
          <cell r="BU20">
            <v>89</v>
          </cell>
          <cell r="BV20">
            <v>3768</v>
          </cell>
          <cell r="BW20">
            <v>0</v>
          </cell>
          <cell r="BX20">
            <v>15779</v>
          </cell>
          <cell r="BY20">
            <v>15779</v>
          </cell>
          <cell r="BZ20">
            <v>1460</v>
          </cell>
          <cell r="CA20">
            <v>0</v>
          </cell>
          <cell r="CB20">
            <v>1460</v>
          </cell>
          <cell r="CC20">
            <v>2993</v>
          </cell>
          <cell r="CD20">
            <v>133</v>
          </cell>
          <cell r="CE20">
            <v>4585</v>
          </cell>
          <cell r="CF20">
            <v>20365</v>
          </cell>
          <cell r="CG20">
            <v>730</v>
          </cell>
          <cell r="CH20">
            <v>4</v>
          </cell>
          <cell r="CI20">
            <v>725</v>
          </cell>
          <cell r="CJ20">
            <v>21095</v>
          </cell>
        </row>
        <row r="21">
          <cell r="B21">
            <v>2225</v>
          </cell>
          <cell r="C21">
            <v>14524</v>
          </cell>
          <cell r="D21">
            <v>768</v>
          </cell>
          <cell r="E21">
            <v>86</v>
          </cell>
          <cell r="F21">
            <v>0</v>
          </cell>
          <cell r="G21">
            <v>15378</v>
          </cell>
          <cell r="H21">
            <v>17603</v>
          </cell>
          <cell r="I21">
            <v>2933</v>
          </cell>
          <cell r="J21">
            <v>0</v>
          </cell>
          <cell r="K21">
            <v>2933</v>
          </cell>
          <cell r="L21">
            <v>20536</v>
          </cell>
          <cell r="M21">
            <v>9571</v>
          </cell>
          <cell r="N21">
            <v>1394</v>
          </cell>
          <cell r="O21">
            <v>97</v>
          </cell>
          <cell r="P21">
            <v>3670</v>
          </cell>
          <cell r="Q21">
            <v>0</v>
          </cell>
          <cell r="R21">
            <v>14732</v>
          </cell>
          <cell r="S21">
            <v>14732</v>
          </cell>
          <cell r="T21">
            <v>931</v>
          </cell>
          <cell r="U21">
            <v>0</v>
          </cell>
          <cell r="V21">
            <v>931</v>
          </cell>
          <cell r="W21">
            <v>3141</v>
          </cell>
          <cell r="X21">
            <v>139</v>
          </cell>
          <cell r="Y21">
            <v>4211</v>
          </cell>
          <cell r="Z21">
            <v>18942</v>
          </cell>
          <cell r="AA21">
            <v>1594</v>
          </cell>
          <cell r="AB21">
            <v>860</v>
          </cell>
          <cell r="AC21">
            <v>734</v>
          </cell>
          <cell r="AD21">
            <v>20536</v>
          </cell>
          <cell r="AE21">
            <v>2213</v>
          </cell>
          <cell r="AF21">
            <v>14221</v>
          </cell>
          <cell r="AG21">
            <v>787</v>
          </cell>
          <cell r="AH21">
            <v>50</v>
          </cell>
          <cell r="AI21">
            <v>0</v>
          </cell>
          <cell r="AJ21">
            <v>15058</v>
          </cell>
          <cell r="AK21">
            <v>17271</v>
          </cell>
          <cell r="AL21">
            <v>2934</v>
          </cell>
          <cell r="AM21">
            <v>0</v>
          </cell>
          <cell r="AN21">
            <v>2934</v>
          </cell>
          <cell r="AO21">
            <v>20204</v>
          </cell>
          <cell r="AP21">
            <v>9423</v>
          </cell>
          <cell r="AQ21">
            <v>1257</v>
          </cell>
          <cell r="AR21">
            <v>76</v>
          </cell>
          <cell r="AS21">
            <v>3678</v>
          </cell>
          <cell r="AT21">
            <v>0</v>
          </cell>
          <cell r="AU21">
            <v>14434</v>
          </cell>
          <cell r="AV21">
            <v>14434</v>
          </cell>
          <cell r="AW21">
            <v>852</v>
          </cell>
          <cell r="AX21">
            <v>0</v>
          </cell>
          <cell r="AY21">
            <v>852</v>
          </cell>
          <cell r="AZ21">
            <v>3174</v>
          </cell>
          <cell r="BA21">
            <v>138</v>
          </cell>
          <cell r="BB21">
            <v>4164</v>
          </cell>
          <cell r="BC21">
            <v>18598</v>
          </cell>
          <cell r="BD21">
            <v>1606</v>
          </cell>
          <cell r="BE21">
            <v>871</v>
          </cell>
          <cell r="BF21">
            <v>735</v>
          </cell>
          <cell r="BG21">
            <v>20204</v>
          </cell>
          <cell r="BH21">
            <v>2213</v>
          </cell>
          <cell r="BI21">
            <v>14221</v>
          </cell>
          <cell r="BJ21">
            <v>1231</v>
          </cell>
          <cell r="BK21">
            <v>55</v>
          </cell>
          <cell r="BL21">
            <v>0</v>
          </cell>
          <cell r="BM21">
            <v>15507</v>
          </cell>
          <cell r="BN21">
            <v>17720</v>
          </cell>
          <cell r="BO21">
            <v>2934</v>
          </cell>
          <cell r="BP21">
            <v>0</v>
          </cell>
          <cell r="BQ21">
            <v>2934</v>
          </cell>
          <cell r="BR21">
            <v>20653</v>
          </cell>
          <cell r="BS21">
            <v>9340</v>
          </cell>
          <cell r="BT21">
            <v>859</v>
          </cell>
          <cell r="BU21">
            <v>81</v>
          </cell>
          <cell r="BV21">
            <v>3678</v>
          </cell>
          <cell r="BW21">
            <v>0</v>
          </cell>
          <cell r="BX21">
            <v>13957</v>
          </cell>
          <cell r="BY21">
            <v>13957</v>
          </cell>
          <cell r="BZ21">
            <v>642</v>
          </cell>
          <cell r="CA21">
            <v>0</v>
          </cell>
          <cell r="CB21">
            <v>642</v>
          </cell>
          <cell r="CC21">
            <v>3255</v>
          </cell>
          <cell r="CD21">
            <v>138</v>
          </cell>
          <cell r="CE21">
            <v>4036</v>
          </cell>
          <cell r="CF21">
            <v>17993</v>
          </cell>
          <cell r="CG21">
            <v>2660</v>
          </cell>
          <cell r="CH21">
            <v>1926</v>
          </cell>
          <cell r="CI21">
            <v>735</v>
          </cell>
          <cell r="CJ21">
            <v>20653</v>
          </cell>
        </row>
        <row r="22">
          <cell r="B22">
            <v>2323</v>
          </cell>
          <cell r="C22">
            <v>13539</v>
          </cell>
          <cell r="D22">
            <v>775</v>
          </cell>
          <cell r="E22">
            <v>113</v>
          </cell>
          <cell r="F22">
            <v>0</v>
          </cell>
          <cell r="G22">
            <v>14426</v>
          </cell>
          <cell r="H22">
            <v>16749</v>
          </cell>
          <cell r="I22">
            <v>2957</v>
          </cell>
          <cell r="J22">
            <v>0</v>
          </cell>
          <cell r="K22">
            <v>2957</v>
          </cell>
          <cell r="L22">
            <v>19706</v>
          </cell>
          <cell r="M22">
            <v>9048</v>
          </cell>
          <cell r="N22">
            <v>1523</v>
          </cell>
          <cell r="O22">
            <v>101</v>
          </cell>
          <cell r="P22">
            <v>3574</v>
          </cell>
          <cell r="Q22">
            <v>0</v>
          </cell>
          <cell r="R22">
            <v>14246</v>
          </cell>
          <cell r="S22">
            <v>14246</v>
          </cell>
          <cell r="T22">
            <v>839</v>
          </cell>
          <cell r="U22">
            <v>0</v>
          </cell>
          <cell r="V22">
            <v>839</v>
          </cell>
          <cell r="W22">
            <v>3249</v>
          </cell>
          <cell r="X22">
            <v>143</v>
          </cell>
          <cell r="Y22">
            <v>4231</v>
          </cell>
          <cell r="Z22">
            <v>18477</v>
          </cell>
          <cell r="AA22">
            <v>1229</v>
          </cell>
          <cell r="AB22">
            <v>493</v>
          </cell>
          <cell r="AC22">
            <v>736</v>
          </cell>
          <cell r="AD22">
            <v>19706</v>
          </cell>
          <cell r="AE22">
            <v>2334</v>
          </cell>
          <cell r="AF22">
            <v>14126</v>
          </cell>
          <cell r="AG22">
            <v>776</v>
          </cell>
          <cell r="AH22">
            <v>83</v>
          </cell>
          <cell r="AI22">
            <v>0</v>
          </cell>
          <cell r="AJ22">
            <v>14986</v>
          </cell>
          <cell r="AK22">
            <v>17320</v>
          </cell>
          <cell r="AL22">
            <v>2967</v>
          </cell>
          <cell r="AM22">
            <v>0</v>
          </cell>
          <cell r="AN22">
            <v>2967</v>
          </cell>
          <cell r="AO22">
            <v>20286</v>
          </cell>
          <cell r="AP22">
            <v>9066</v>
          </cell>
          <cell r="AQ22">
            <v>1592</v>
          </cell>
          <cell r="AR22">
            <v>130</v>
          </cell>
          <cell r="AS22">
            <v>3579</v>
          </cell>
          <cell r="AT22">
            <v>0</v>
          </cell>
          <cell r="AU22">
            <v>14367</v>
          </cell>
          <cell r="AV22">
            <v>14367</v>
          </cell>
          <cell r="AW22">
            <v>831</v>
          </cell>
          <cell r="AX22">
            <v>0</v>
          </cell>
          <cell r="AY22">
            <v>831</v>
          </cell>
          <cell r="AZ22">
            <v>3181</v>
          </cell>
          <cell r="BA22">
            <v>143</v>
          </cell>
          <cell r="BB22">
            <v>4155</v>
          </cell>
          <cell r="BC22">
            <v>18522</v>
          </cell>
          <cell r="BD22">
            <v>1764</v>
          </cell>
          <cell r="BE22">
            <v>1026</v>
          </cell>
          <cell r="BF22">
            <v>738</v>
          </cell>
          <cell r="BG22">
            <v>20286</v>
          </cell>
          <cell r="BH22">
            <v>2334</v>
          </cell>
          <cell r="BI22">
            <v>14126</v>
          </cell>
          <cell r="BJ22">
            <v>312</v>
          </cell>
          <cell r="BK22">
            <v>67</v>
          </cell>
          <cell r="BL22">
            <v>0</v>
          </cell>
          <cell r="BM22">
            <v>14505</v>
          </cell>
          <cell r="BN22">
            <v>16839</v>
          </cell>
          <cell r="BO22">
            <v>2967</v>
          </cell>
          <cell r="BP22">
            <v>0</v>
          </cell>
          <cell r="BQ22">
            <v>2967</v>
          </cell>
          <cell r="BR22">
            <v>19806</v>
          </cell>
          <cell r="BS22">
            <v>9063</v>
          </cell>
          <cell r="BT22">
            <v>1761</v>
          </cell>
          <cell r="BU22">
            <v>31</v>
          </cell>
          <cell r="BV22">
            <v>3579</v>
          </cell>
          <cell r="BW22">
            <v>0</v>
          </cell>
          <cell r="BX22">
            <v>14434</v>
          </cell>
          <cell r="BY22">
            <v>14434</v>
          </cell>
          <cell r="BZ22">
            <v>816</v>
          </cell>
          <cell r="CA22">
            <v>0</v>
          </cell>
          <cell r="CB22">
            <v>816</v>
          </cell>
          <cell r="CC22">
            <v>3176</v>
          </cell>
          <cell r="CD22">
            <v>143</v>
          </cell>
          <cell r="CE22">
            <v>4134</v>
          </cell>
          <cell r="CF22">
            <v>18569</v>
          </cell>
          <cell r="CG22">
            <v>1237</v>
          </cell>
          <cell r="CH22">
            <v>499</v>
          </cell>
          <cell r="CI22">
            <v>738</v>
          </cell>
          <cell r="CJ22">
            <v>19806</v>
          </cell>
        </row>
        <row r="23">
          <cell r="B23">
            <v>2444</v>
          </cell>
          <cell r="C23">
            <v>12642</v>
          </cell>
          <cell r="D23">
            <v>810</v>
          </cell>
          <cell r="E23">
            <v>93</v>
          </cell>
          <cell r="F23">
            <v>0</v>
          </cell>
          <cell r="G23">
            <v>13545</v>
          </cell>
          <cell r="H23">
            <v>15989</v>
          </cell>
          <cell r="I23">
            <v>2976</v>
          </cell>
          <cell r="J23">
            <v>0</v>
          </cell>
          <cell r="K23">
            <v>2976</v>
          </cell>
          <cell r="L23">
            <v>18965</v>
          </cell>
          <cell r="M23">
            <v>8715</v>
          </cell>
          <cell r="N23">
            <v>1563</v>
          </cell>
          <cell r="O23">
            <v>95</v>
          </cell>
          <cell r="P23">
            <v>3467</v>
          </cell>
          <cell r="Q23">
            <v>0</v>
          </cell>
          <cell r="R23">
            <v>13840</v>
          </cell>
          <cell r="S23">
            <v>13840</v>
          </cell>
          <cell r="T23">
            <v>879</v>
          </cell>
          <cell r="U23">
            <v>0</v>
          </cell>
          <cell r="V23">
            <v>879</v>
          </cell>
          <cell r="W23">
            <v>3346</v>
          </cell>
          <cell r="X23">
            <v>144</v>
          </cell>
          <cell r="Y23">
            <v>4368</v>
          </cell>
          <cell r="Z23">
            <v>18208</v>
          </cell>
          <cell r="AA23">
            <v>757</v>
          </cell>
          <cell r="AB23">
            <v>22</v>
          </cell>
          <cell r="AC23">
            <v>735</v>
          </cell>
          <cell r="AD23">
            <v>18965</v>
          </cell>
          <cell r="AE23">
            <v>2456</v>
          </cell>
          <cell r="AF23">
            <v>11985</v>
          </cell>
          <cell r="AG23">
            <v>779</v>
          </cell>
          <cell r="AH23">
            <v>222</v>
          </cell>
          <cell r="AI23">
            <v>0</v>
          </cell>
          <cell r="AJ23">
            <v>12986</v>
          </cell>
          <cell r="AK23">
            <v>15442</v>
          </cell>
          <cell r="AL23">
            <v>2971</v>
          </cell>
          <cell r="AM23">
            <v>0</v>
          </cell>
          <cell r="AN23">
            <v>2971</v>
          </cell>
          <cell r="AO23">
            <v>18413</v>
          </cell>
          <cell r="AP23">
            <v>8672</v>
          </cell>
          <cell r="AQ23">
            <v>1596</v>
          </cell>
          <cell r="AR23">
            <v>91</v>
          </cell>
          <cell r="AS23">
            <v>3462</v>
          </cell>
          <cell r="AT23">
            <v>0</v>
          </cell>
          <cell r="AU23">
            <v>13822</v>
          </cell>
          <cell r="AV23">
            <v>13822</v>
          </cell>
          <cell r="AW23">
            <v>862</v>
          </cell>
          <cell r="AX23">
            <v>0</v>
          </cell>
          <cell r="AY23">
            <v>862</v>
          </cell>
          <cell r="AZ23">
            <v>3374</v>
          </cell>
          <cell r="BA23">
            <v>144</v>
          </cell>
          <cell r="BB23">
            <v>4381</v>
          </cell>
          <cell r="BC23">
            <v>18203</v>
          </cell>
          <cell r="BD23">
            <v>210</v>
          </cell>
          <cell r="BE23">
            <v>-522</v>
          </cell>
          <cell r="BF23">
            <v>732</v>
          </cell>
          <cell r="BG23">
            <v>18413</v>
          </cell>
          <cell r="BH23">
            <v>2456</v>
          </cell>
          <cell r="BI23">
            <v>12019</v>
          </cell>
          <cell r="BJ23">
            <v>1322</v>
          </cell>
          <cell r="BK23">
            <v>191</v>
          </cell>
          <cell r="BL23">
            <v>0</v>
          </cell>
          <cell r="BM23">
            <v>13532</v>
          </cell>
          <cell r="BN23">
            <v>15988</v>
          </cell>
          <cell r="BO23">
            <v>2971</v>
          </cell>
          <cell r="BP23">
            <v>0</v>
          </cell>
          <cell r="BQ23">
            <v>2971</v>
          </cell>
          <cell r="BR23">
            <v>18959</v>
          </cell>
          <cell r="BS23">
            <v>8660</v>
          </cell>
          <cell r="BT23">
            <v>2273</v>
          </cell>
          <cell r="BU23">
            <v>128</v>
          </cell>
          <cell r="BV23">
            <v>3462</v>
          </cell>
          <cell r="BW23">
            <v>0</v>
          </cell>
          <cell r="BX23">
            <v>14524</v>
          </cell>
          <cell r="BY23">
            <v>14524</v>
          </cell>
          <cell r="BZ23">
            <v>779</v>
          </cell>
          <cell r="CA23">
            <v>0</v>
          </cell>
          <cell r="CB23">
            <v>779</v>
          </cell>
          <cell r="CC23">
            <v>3297</v>
          </cell>
          <cell r="CD23">
            <v>139</v>
          </cell>
          <cell r="CE23">
            <v>4215</v>
          </cell>
          <cell r="CF23">
            <v>18739</v>
          </cell>
          <cell r="CG23">
            <v>221</v>
          </cell>
          <cell r="CH23">
            <v>-512</v>
          </cell>
          <cell r="CI23">
            <v>732</v>
          </cell>
          <cell r="CJ23">
            <v>18959</v>
          </cell>
        </row>
        <row r="24">
          <cell r="B24">
            <v>2582</v>
          </cell>
          <cell r="C24">
            <v>12146</v>
          </cell>
          <cell r="D24">
            <v>815</v>
          </cell>
          <cell r="E24">
            <v>92</v>
          </cell>
          <cell r="F24">
            <v>0</v>
          </cell>
          <cell r="G24">
            <v>13053</v>
          </cell>
          <cell r="H24">
            <v>15635</v>
          </cell>
          <cell r="I24">
            <v>3007</v>
          </cell>
          <cell r="J24">
            <v>0</v>
          </cell>
          <cell r="K24">
            <v>3007</v>
          </cell>
          <cell r="L24">
            <v>18642</v>
          </cell>
          <cell r="M24">
            <v>8354</v>
          </cell>
          <cell r="N24">
            <v>1522</v>
          </cell>
          <cell r="O24">
            <v>100</v>
          </cell>
          <cell r="P24">
            <v>3366</v>
          </cell>
          <cell r="Q24">
            <v>0</v>
          </cell>
          <cell r="R24">
            <v>13342</v>
          </cell>
          <cell r="S24">
            <v>13342</v>
          </cell>
          <cell r="T24">
            <v>1030</v>
          </cell>
          <cell r="U24">
            <v>0</v>
          </cell>
          <cell r="V24">
            <v>1030</v>
          </cell>
          <cell r="W24">
            <v>3422</v>
          </cell>
          <cell r="X24">
            <v>140</v>
          </cell>
          <cell r="Y24">
            <v>4592</v>
          </cell>
          <cell r="Z24">
            <v>17933</v>
          </cell>
          <cell r="AA24">
            <v>708</v>
          </cell>
          <cell r="AB24">
            <v>-28</v>
          </cell>
          <cell r="AC24">
            <v>736</v>
          </cell>
          <cell r="AD24">
            <v>18642</v>
          </cell>
          <cell r="AE24">
            <v>2577</v>
          </cell>
          <cell r="AF24">
            <v>12639</v>
          </cell>
          <cell r="AG24">
            <v>853</v>
          </cell>
          <cell r="AH24">
            <v>-55</v>
          </cell>
          <cell r="AI24">
            <v>0</v>
          </cell>
          <cell r="AJ24">
            <v>13436</v>
          </cell>
          <cell r="AK24">
            <v>16013</v>
          </cell>
          <cell r="AL24">
            <v>3004</v>
          </cell>
          <cell r="AM24">
            <v>0</v>
          </cell>
          <cell r="AN24">
            <v>3004</v>
          </cell>
          <cell r="AO24">
            <v>19018</v>
          </cell>
          <cell r="AP24">
            <v>8503</v>
          </cell>
          <cell r="AQ24">
            <v>1510</v>
          </cell>
          <cell r="AR24">
            <v>78</v>
          </cell>
          <cell r="AS24">
            <v>3363</v>
          </cell>
          <cell r="AT24">
            <v>0</v>
          </cell>
          <cell r="AU24">
            <v>13456</v>
          </cell>
          <cell r="AV24">
            <v>13456</v>
          </cell>
          <cell r="AW24">
            <v>987</v>
          </cell>
          <cell r="AX24">
            <v>0</v>
          </cell>
          <cell r="AY24">
            <v>987</v>
          </cell>
          <cell r="AZ24">
            <v>3413</v>
          </cell>
          <cell r="BA24">
            <v>142</v>
          </cell>
          <cell r="BB24">
            <v>4543</v>
          </cell>
          <cell r="BC24">
            <v>17998</v>
          </cell>
          <cell r="BD24">
            <v>1019</v>
          </cell>
          <cell r="BE24">
            <v>284</v>
          </cell>
          <cell r="BF24">
            <v>736</v>
          </cell>
          <cell r="BG24">
            <v>19018</v>
          </cell>
          <cell r="BH24">
            <v>2577</v>
          </cell>
          <cell r="BI24">
            <v>13164</v>
          </cell>
          <cell r="BJ24">
            <v>329</v>
          </cell>
          <cell r="BK24">
            <v>-5</v>
          </cell>
          <cell r="BL24">
            <v>0</v>
          </cell>
          <cell r="BM24">
            <v>13488</v>
          </cell>
          <cell r="BN24">
            <v>16065</v>
          </cell>
          <cell r="BO24">
            <v>3004</v>
          </cell>
          <cell r="BP24">
            <v>0</v>
          </cell>
          <cell r="BQ24">
            <v>3004</v>
          </cell>
          <cell r="BR24">
            <v>19069</v>
          </cell>
          <cell r="BS24">
            <v>8586</v>
          </cell>
          <cell r="BT24">
            <v>1285</v>
          </cell>
          <cell r="BU24">
            <v>147</v>
          </cell>
          <cell r="BV24">
            <v>3363</v>
          </cell>
          <cell r="BW24">
            <v>0</v>
          </cell>
          <cell r="BX24">
            <v>13381</v>
          </cell>
          <cell r="BY24">
            <v>13381</v>
          </cell>
          <cell r="BZ24">
            <v>1339</v>
          </cell>
          <cell r="CA24">
            <v>0</v>
          </cell>
          <cell r="CB24">
            <v>1339</v>
          </cell>
          <cell r="CC24">
            <v>3419</v>
          </cell>
          <cell r="CD24">
            <v>140</v>
          </cell>
          <cell r="CE24">
            <v>4897</v>
          </cell>
          <cell r="CF24">
            <v>18278</v>
          </cell>
          <cell r="CG24">
            <v>791</v>
          </cell>
          <cell r="CH24">
            <v>55</v>
          </cell>
          <cell r="CI24">
            <v>736</v>
          </cell>
          <cell r="CJ24">
            <v>19069</v>
          </cell>
        </row>
        <row r="25">
          <cell r="B25">
            <v>2773</v>
          </cell>
          <cell r="C25">
            <v>11803</v>
          </cell>
          <cell r="D25">
            <v>795</v>
          </cell>
          <cell r="E25">
            <v>109</v>
          </cell>
          <cell r="F25">
            <v>0</v>
          </cell>
          <cell r="G25">
            <v>12707</v>
          </cell>
          <cell r="H25">
            <v>15480</v>
          </cell>
          <cell r="I25">
            <v>3068</v>
          </cell>
          <cell r="J25">
            <v>0</v>
          </cell>
          <cell r="K25">
            <v>3068</v>
          </cell>
          <cell r="L25">
            <v>18548</v>
          </cell>
          <cell r="M25">
            <v>7899</v>
          </cell>
          <cell r="N25">
            <v>1569</v>
          </cell>
          <cell r="O25">
            <v>129</v>
          </cell>
          <cell r="P25">
            <v>3275</v>
          </cell>
          <cell r="Q25">
            <v>0</v>
          </cell>
          <cell r="R25">
            <v>12873</v>
          </cell>
          <cell r="S25">
            <v>12873</v>
          </cell>
          <cell r="T25">
            <v>1117</v>
          </cell>
          <cell r="U25">
            <v>0</v>
          </cell>
          <cell r="V25">
            <v>1117</v>
          </cell>
          <cell r="W25">
            <v>3428</v>
          </cell>
          <cell r="X25">
            <v>138</v>
          </cell>
          <cell r="Y25">
            <v>4684</v>
          </cell>
          <cell r="Z25">
            <v>17557</v>
          </cell>
          <cell r="AA25">
            <v>992</v>
          </cell>
          <cell r="AB25">
            <v>249</v>
          </cell>
          <cell r="AC25">
            <v>742</v>
          </cell>
          <cell r="AD25">
            <v>18548</v>
          </cell>
          <cell r="AE25">
            <v>2762</v>
          </cell>
          <cell r="AF25">
            <v>11142</v>
          </cell>
          <cell r="AG25">
            <v>837</v>
          </cell>
          <cell r="AH25">
            <v>166</v>
          </cell>
          <cell r="AI25">
            <v>0</v>
          </cell>
          <cell r="AJ25">
            <v>12144</v>
          </cell>
          <cell r="AK25">
            <v>14906</v>
          </cell>
          <cell r="AL25">
            <v>3065</v>
          </cell>
          <cell r="AM25">
            <v>0</v>
          </cell>
          <cell r="AN25">
            <v>3065</v>
          </cell>
          <cell r="AO25">
            <v>17971</v>
          </cell>
          <cell r="AP25">
            <v>7851</v>
          </cell>
          <cell r="AQ25">
            <v>1546</v>
          </cell>
          <cell r="AR25">
            <v>105</v>
          </cell>
          <cell r="AS25">
            <v>3275</v>
          </cell>
          <cell r="AT25">
            <v>0</v>
          </cell>
          <cell r="AU25">
            <v>12778</v>
          </cell>
          <cell r="AV25">
            <v>12778</v>
          </cell>
          <cell r="AW25">
            <v>1201</v>
          </cell>
          <cell r="AX25">
            <v>0</v>
          </cell>
          <cell r="AY25">
            <v>1201</v>
          </cell>
          <cell r="AZ25">
            <v>3448</v>
          </cell>
          <cell r="BA25">
            <v>136</v>
          </cell>
          <cell r="BB25">
            <v>4786</v>
          </cell>
          <cell r="BC25">
            <v>17564</v>
          </cell>
          <cell r="BD25">
            <v>408</v>
          </cell>
          <cell r="BE25">
            <v>-335</v>
          </cell>
          <cell r="BF25">
            <v>742</v>
          </cell>
          <cell r="BG25">
            <v>17971</v>
          </cell>
          <cell r="BH25">
            <v>2762</v>
          </cell>
          <cell r="BI25">
            <v>10575</v>
          </cell>
          <cell r="BJ25">
            <v>1292</v>
          </cell>
          <cell r="BK25">
            <v>180</v>
          </cell>
          <cell r="BL25">
            <v>0</v>
          </cell>
          <cell r="BM25">
            <v>12047</v>
          </cell>
          <cell r="BN25">
            <v>14809</v>
          </cell>
          <cell r="BO25">
            <v>3065</v>
          </cell>
          <cell r="BP25">
            <v>0</v>
          </cell>
          <cell r="BQ25">
            <v>3065</v>
          </cell>
          <cell r="BR25">
            <v>17874</v>
          </cell>
          <cell r="BS25">
            <v>7777</v>
          </cell>
          <cell r="BT25">
            <v>855</v>
          </cell>
          <cell r="BU25">
            <v>107</v>
          </cell>
          <cell r="BV25">
            <v>3275</v>
          </cell>
          <cell r="BW25">
            <v>0</v>
          </cell>
          <cell r="BX25">
            <v>12014</v>
          </cell>
          <cell r="BY25">
            <v>12014</v>
          </cell>
          <cell r="BZ25">
            <v>906</v>
          </cell>
          <cell r="CA25">
            <v>0</v>
          </cell>
          <cell r="CB25">
            <v>906</v>
          </cell>
          <cell r="CC25">
            <v>3521</v>
          </cell>
          <cell r="CD25">
            <v>140</v>
          </cell>
          <cell r="CE25">
            <v>4567</v>
          </cell>
          <cell r="CF25">
            <v>16581</v>
          </cell>
          <cell r="CG25">
            <v>1293</v>
          </cell>
          <cell r="CH25">
            <v>550</v>
          </cell>
          <cell r="CI25">
            <v>742</v>
          </cell>
          <cell r="CJ25">
            <v>17874</v>
          </cell>
        </row>
        <row r="26">
          <cell r="B26">
            <v>3036</v>
          </cell>
          <cell r="C26">
            <v>11537</v>
          </cell>
          <cell r="D26">
            <v>806</v>
          </cell>
          <cell r="E26">
            <v>188</v>
          </cell>
          <cell r="F26">
            <v>0</v>
          </cell>
          <cell r="G26">
            <v>12531</v>
          </cell>
          <cell r="H26">
            <v>15566</v>
          </cell>
          <cell r="I26">
            <v>3162</v>
          </cell>
          <cell r="J26">
            <v>0</v>
          </cell>
          <cell r="K26">
            <v>3162</v>
          </cell>
          <cell r="L26">
            <v>18729</v>
          </cell>
          <cell r="M26">
            <v>7392</v>
          </cell>
          <cell r="N26">
            <v>1702</v>
          </cell>
          <cell r="O26">
            <v>131</v>
          </cell>
          <cell r="P26">
            <v>3191</v>
          </cell>
          <cell r="Q26">
            <v>0</v>
          </cell>
          <cell r="R26">
            <v>12416</v>
          </cell>
          <cell r="S26">
            <v>12416</v>
          </cell>
          <cell r="T26">
            <v>1089</v>
          </cell>
          <cell r="U26">
            <v>0</v>
          </cell>
          <cell r="V26">
            <v>1089</v>
          </cell>
          <cell r="W26">
            <v>3340</v>
          </cell>
          <cell r="X26">
            <v>142</v>
          </cell>
          <cell r="Y26">
            <v>4570</v>
          </cell>
          <cell r="Z26">
            <v>16986</v>
          </cell>
          <cell r="AA26">
            <v>1743</v>
          </cell>
          <cell r="AB26">
            <v>991</v>
          </cell>
          <cell r="AC26">
            <v>752</v>
          </cell>
          <cell r="AD26">
            <v>18729</v>
          </cell>
          <cell r="AE26">
            <v>3011</v>
          </cell>
          <cell r="AF26">
            <v>12557</v>
          </cell>
          <cell r="AG26">
            <v>706</v>
          </cell>
          <cell r="AH26">
            <v>197</v>
          </cell>
          <cell r="AI26">
            <v>0</v>
          </cell>
          <cell r="AJ26">
            <v>13460</v>
          </cell>
          <cell r="AK26">
            <v>16471</v>
          </cell>
          <cell r="AL26">
            <v>3153</v>
          </cell>
          <cell r="AM26">
            <v>0</v>
          </cell>
          <cell r="AN26">
            <v>3153</v>
          </cell>
          <cell r="AO26">
            <v>19624</v>
          </cell>
          <cell r="AP26">
            <v>7314</v>
          </cell>
          <cell r="AQ26">
            <v>1499</v>
          </cell>
          <cell r="AR26">
            <v>210</v>
          </cell>
          <cell r="AS26">
            <v>3196</v>
          </cell>
          <cell r="AT26">
            <v>0</v>
          </cell>
          <cell r="AU26">
            <v>12218</v>
          </cell>
          <cell r="AV26">
            <v>12218</v>
          </cell>
          <cell r="AW26">
            <v>1144</v>
          </cell>
          <cell r="AX26">
            <v>0</v>
          </cell>
          <cell r="AY26">
            <v>1144</v>
          </cell>
          <cell r="AZ26">
            <v>3355</v>
          </cell>
          <cell r="BA26">
            <v>136</v>
          </cell>
          <cell r="BB26">
            <v>4635</v>
          </cell>
          <cell r="BC26">
            <v>16853</v>
          </cell>
          <cell r="BD26">
            <v>2771</v>
          </cell>
          <cell r="BE26">
            <v>2019</v>
          </cell>
          <cell r="BF26">
            <v>752</v>
          </cell>
          <cell r="BG26">
            <v>19624</v>
          </cell>
          <cell r="BH26">
            <v>3011</v>
          </cell>
          <cell r="BI26">
            <v>12651</v>
          </cell>
          <cell r="BJ26">
            <v>307</v>
          </cell>
          <cell r="BK26">
            <v>149</v>
          </cell>
          <cell r="BL26">
            <v>0</v>
          </cell>
          <cell r="BM26">
            <v>13107</v>
          </cell>
          <cell r="BN26">
            <v>16118</v>
          </cell>
          <cell r="BO26">
            <v>3153</v>
          </cell>
          <cell r="BP26">
            <v>0</v>
          </cell>
          <cell r="BQ26">
            <v>3153</v>
          </cell>
          <cell r="BR26">
            <v>19271</v>
          </cell>
          <cell r="BS26">
            <v>7319</v>
          </cell>
          <cell r="BT26">
            <v>1567</v>
          </cell>
          <cell r="BU26">
            <v>92</v>
          </cell>
          <cell r="BV26">
            <v>3196</v>
          </cell>
          <cell r="BW26">
            <v>0</v>
          </cell>
          <cell r="BX26">
            <v>12174</v>
          </cell>
          <cell r="BY26">
            <v>12174</v>
          </cell>
          <cell r="BZ26">
            <v>1172</v>
          </cell>
          <cell r="CA26">
            <v>0</v>
          </cell>
          <cell r="CB26">
            <v>1172</v>
          </cell>
          <cell r="CC26">
            <v>3342</v>
          </cell>
          <cell r="CD26">
            <v>140</v>
          </cell>
          <cell r="CE26">
            <v>4653</v>
          </cell>
          <cell r="CF26">
            <v>16827</v>
          </cell>
          <cell r="CG26">
            <v>2444</v>
          </cell>
          <cell r="CH26">
            <v>1692</v>
          </cell>
          <cell r="CI26">
            <v>752</v>
          </cell>
          <cell r="CJ26">
            <v>19271</v>
          </cell>
        </row>
        <row r="27">
          <cell r="B27">
            <v>3333</v>
          </cell>
          <cell r="C27">
            <v>11136</v>
          </cell>
          <cell r="D27">
            <v>875</v>
          </cell>
          <cell r="E27">
            <v>270</v>
          </cell>
          <cell r="F27">
            <v>0</v>
          </cell>
          <cell r="G27">
            <v>12281</v>
          </cell>
          <cell r="H27">
            <v>15614</v>
          </cell>
          <cell r="I27">
            <v>3269</v>
          </cell>
          <cell r="J27">
            <v>0</v>
          </cell>
          <cell r="K27">
            <v>3269</v>
          </cell>
          <cell r="L27">
            <v>18883</v>
          </cell>
          <cell r="M27">
            <v>6931</v>
          </cell>
          <cell r="N27">
            <v>1765</v>
          </cell>
          <cell r="O27">
            <v>123</v>
          </cell>
          <cell r="P27">
            <v>3107</v>
          </cell>
          <cell r="Q27">
            <v>0</v>
          </cell>
          <cell r="R27">
            <v>11925</v>
          </cell>
          <cell r="S27">
            <v>11925</v>
          </cell>
          <cell r="T27">
            <v>962</v>
          </cell>
          <cell r="U27">
            <v>0</v>
          </cell>
          <cell r="V27">
            <v>962</v>
          </cell>
          <cell r="W27">
            <v>3205</v>
          </cell>
          <cell r="X27">
            <v>146</v>
          </cell>
          <cell r="Y27">
            <v>4313</v>
          </cell>
          <cell r="Z27">
            <v>16238</v>
          </cell>
          <cell r="AA27">
            <v>2645</v>
          </cell>
          <cell r="AB27">
            <v>1882</v>
          </cell>
          <cell r="AC27">
            <v>763</v>
          </cell>
          <cell r="AD27">
            <v>18883</v>
          </cell>
          <cell r="AE27">
            <v>3362</v>
          </cell>
          <cell r="AF27">
            <v>10096</v>
          </cell>
          <cell r="AG27">
            <v>890</v>
          </cell>
          <cell r="AH27">
            <v>219</v>
          </cell>
          <cell r="AI27">
            <v>0</v>
          </cell>
          <cell r="AJ27">
            <v>11205</v>
          </cell>
          <cell r="AK27">
            <v>14566</v>
          </cell>
          <cell r="AL27">
            <v>3281</v>
          </cell>
          <cell r="AM27">
            <v>0</v>
          </cell>
          <cell r="AN27">
            <v>3281</v>
          </cell>
          <cell r="AO27">
            <v>17848</v>
          </cell>
          <cell r="AP27">
            <v>7083</v>
          </cell>
          <cell r="AQ27">
            <v>2245</v>
          </cell>
          <cell r="AR27">
            <v>94</v>
          </cell>
          <cell r="AS27">
            <v>3107</v>
          </cell>
          <cell r="AT27">
            <v>0</v>
          </cell>
          <cell r="AU27">
            <v>12529</v>
          </cell>
          <cell r="AV27">
            <v>12529</v>
          </cell>
          <cell r="AW27">
            <v>849</v>
          </cell>
          <cell r="AX27">
            <v>0</v>
          </cell>
          <cell r="AY27">
            <v>849</v>
          </cell>
          <cell r="AZ27">
            <v>3200</v>
          </cell>
          <cell r="BA27">
            <v>153</v>
          </cell>
          <cell r="BB27">
            <v>4202</v>
          </cell>
          <cell r="BC27">
            <v>16731</v>
          </cell>
          <cell r="BD27">
            <v>1117</v>
          </cell>
          <cell r="BE27">
            <v>353</v>
          </cell>
          <cell r="BF27">
            <v>764</v>
          </cell>
          <cell r="BG27">
            <v>17848</v>
          </cell>
          <cell r="BH27">
            <v>3362</v>
          </cell>
          <cell r="BI27">
            <v>10125</v>
          </cell>
          <cell r="BJ27">
            <v>1487</v>
          </cell>
          <cell r="BK27">
            <v>199</v>
          </cell>
          <cell r="BL27">
            <v>0</v>
          </cell>
          <cell r="BM27">
            <v>11811</v>
          </cell>
          <cell r="BN27">
            <v>15173</v>
          </cell>
          <cell r="BO27">
            <v>3281</v>
          </cell>
          <cell r="BP27">
            <v>0</v>
          </cell>
          <cell r="BQ27">
            <v>3281</v>
          </cell>
          <cell r="BR27">
            <v>18454</v>
          </cell>
          <cell r="BS27">
            <v>7097</v>
          </cell>
          <cell r="BT27">
            <v>3195</v>
          </cell>
          <cell r="BU27">
            <v>131</v>
          </cell>
          <cell r="BV27">
            <v>3107</v>
          </cell>
          <cell r="BW27">
            <v>0</v>
          </cell>
          <cell r="BX27">
            <v>13530</v>
          </cell>
          <cell r="BY27">
            <v>13530</v>
          </cell>
          <cell r="BZ27">
            <v>713</v>
          </cell>
          <cell r="CA27">
            <v>0</v>
          </cell>
          <cell r="CB27">
            <v>713</v>
          </cell>
          <cell r="CC27">
            <v>3150</v>
          </cell>
          <cell r="CD27">
            <v>148</v>
          </cell>
          <cell r="CE27">
            <v>4011</v>
          </cell>
          <cell r="CF27">
            <v>17542</v>
          </cell>
          <cell r="CG27">
            <v>913</v>
          </cell>
          <cell r="CH27">
            <v>149</v>
          </cell>
          <cell r="CI27">
            <v>764</v>
          </cell>
          <cell r="CJ27">
            <v>18454</v>
          </cell>
        </row>
        <row r="28">
          <cell r="B28">
            <v>3608</v>
          </cell>
          <cell r="C28">
            <v>10558</v>
          </cell>
          <cell r="D28">
            <v>971</v>
          </cell>
          <cell r="E28">
            <v>299</v>
          </cell>
          <cell r="F28">
            <v>0</v>
          </cell>
          <cell r="G28">
            <v>11828</v>
          </cell>
          <cell r="H28">
            <v>15436</v>
          </cell>
          <cell r="I28">
            <v>3368</v>
          </cell>
          <cell r="J28">
            <v>0</v>
          </cell>
          <cell r="K28">
            <v>3368</v>
          </cell>
          <cell r="L28">
            <v>18804</v>
          </cell>
          <cell r="M28">
            <v>6627</v>
          </cell>
          <cell r="N28">
            <v>1786</v>
          </cell>
          <cell r="O28">
            <v>127</v>
          </cell>
          <cell r="P28">
            <v>3039</v>
          </cell>
          <cell r="Q28">
            <v>0</v>
          </cell>
          <cell r="R28">
            <v>11578</v>
          </cell>
          <cell r="S28">
            <v>11578</v>
          </cell>
          <cell r="T28">
            <v>884</v>
          </cell>
          <cell r="U28">
            <v>0</v>
          </cell>
          <cell r="V28">
            <v>884</v>
          </cell>
          <cell r="W28">
            <v>3104</v>
          </cell>
          <cell r="X28">
            <v>148</v>
          </cell>
          <cell r="Y28">
            <v>4136</v>
          </cell>
          <cell r="Z28">
            <v>15714</v>
          </cell>
          <cell r="AA28">
            <v>3090</v>
          </cell>
          <cell r="AB28">
            <v>2317</v>
          </cell>
          <cell r="AC28">
            <v>773</v>
          </cell>
          <cell r="AD28">
            <v>18804</v>
          </cell>
          <cell r="AE28">
            <v>3611</v>
          </cell>
          <cell r="AF28">
            <v>11256</v>
          </cell>
          <cell r="AG28">
            <v>1037</v>
          </cell>
          <cell r="AH28">
            <v>373</v>
          </cell>
          <cell r="AI28">
            <v>0</v>
          </cell>
          <cell r="AJ28">
            <v>12666</v>
          </cell>
          <cell r="AK28">
            <v>16277</v>
          </cell>
          <cell r="AL28">
            <v>3369</v>
          </cell>
          <cell r="AM28">
            <v>0</v>
          </cell>
          <cell r="AN28">
            <v>3369</v>
          </cell>
          <cell r="AO28">
            <v>19646</v>
          </cell>
          <cell r="AP28">
            <v>6452</v>
          </cell>
          <cell r="AQ28">
            <v>1437</v>
          </cell>
          <cell r="AR28">
            <v>43</v>
          </cell>
          <cell r="AS28">
            <v>3028</v>
          </cell>
          <cell r="AT28">
            <v>0</v>
          </cell>
          <cell r="AU28">
            <v>10960</v>
          </cell>
          <cell r="AV28">
            <v>10960</v>
          </cell>
          <cell r="AW28">
            <v>951</v>
          </cell>
          <cell r="AX28">
            <v>0</v>
          </cell>
          <cell r="AY28">
            <v>951</v>
          </cell>
          <cell r="AZ28">
            <v>3091</v>
          </cell>
          <cell r="BA28">
            <v>148</v>
          </cell>
          <cell r="BB28">
            <v>4190</v>
          </cell>
          <cell r="BC28">
            <v>15150</v>
          </cell>
          <cell r="BD28">
            <v>4496</v>
          </cell>
          <cell r="BE28">
            <v>3722</v>
          </cell>
          <cell r="BF28">
            <v>774</v>
          </cell>
          <cell r="BG28">
            <v>19646</v>
          </cell>
          <cell r="BH28">
            <v>3611</v>
          </cell>
          <cell r="BI28">
            <v>11669</v>
          </cell>
          <cell r="BJ28">
            <v>411</v>
          </cell>
          <cell r="BK28">
            <v>423</v>
          </cell>
          <cell r="BL28">
            <v>0</v>
          </cell>
          <cell r="BM28">
            <v>12503</v>
          </cell>
          <cell r="BN28">
            <v>16113</v>
          </cell>
          <cell r="BO28">
            <v>3369</v>
          </cell>
          <cell r="BP28">
            <v>0</v>
          </cell>
          <cell r="BQ28">
            <v>3369</v>
          </cell>
          <cell r="BR28">
            <v>19483</v>
          </cell>
          <cell r="BS28">
            <v>6489</v>
          </cell>
          <cell r="BT28">
            <v>1111</v>
          </cell>
          <cell r="BU28">
            <v>141</v>
          </cell>
          <cell r="BV28">
            <v>3028</v>
          </cell>
          <cell r="BW28">
            <v>0</v>
          </cell>
          <cell r="BX28">
            <v>10769</v>
          </cell>
          <cell r="BY28">
            <v>10769</v>
          </cell>
          <cell r="BZ28">
            <v>1304</v>
          </cell>
          <cell r="CA28">
            <v>0</v>
          </cell>
          <cell r="CB28">
            <v>1304</v>
          </cell>
          <cell r="CC28">
            <v>3094</v>
          </cell>
          <cell r="CD28">
            <v>145</v>
          </cell>
          <cell r="CE28">
            <v>4543</v>
          </cell>
          <cell r="CF28">
            <v>15312</v>
          </cell>
          <cell r="CG28">
            <v>4171</v>
          </cell>
          <cell r="CH28">
            <v>3398</v>
          </cell>
          <cell r="CI28">
            <v>774</v>
          </cell>
          <cell r="CJ28">
            <v>19483</v>
          </cell>
        </row>
        <row r="29">
          <cell r="B29">
            <v>3822</v>
          </cell>
          <cell r="C29">
            <v>9852</v>
          </cell>
          <cell r="D29">
            <v>1026</v>
          </cell>
          <cell r="E29">
            <v>223</v>
          </cell>
          <cell r="F29">
            <v>0</v>
          </cell>
          <cell r="G29">
            <v>11101</v>
          </cell>
          <cell r="H29">
            <v>14923</v>
          </cell>
          <cell r="I29">
            <v>3446</v>
          </cell>
          <cell r="J29">
            <v>0</v>
          </cell>
          <cell r="K29">
            <v>3446</v>
          </cell>
          <cell r="L29">
            <v>18369</v>
          </cell>
          <cell r="M29">
            <v>6456</v>
          </cell>
          <cell r="N29">
            <v>1929</v>
          </cell>
          <cell r="O29">
            <v>155</v>
          </cell>
          <cell r="P29">
            <v>2971</v>
          </cell>
          <cell r="Q29">
            <v>0</v>
          </cell>
          <cell r="R29">
            <v>11511</v>
          </cell>
          <cell r="S29">
            <v>11511</v>
          </cell>
          <cell r="T29">
            <v>911</v>
          </cell>
          <cell r="U29">
            <v>0</v>
          </cell>
          <cell r="V29">
            <v>911</v>
          </cell>
          <cell r="W29">
            <v>3111</v>
          </cell>
          <cell r="X29">
            <v>145</v>
          </cell>
          <cell r="Y29">
            <v>4168</v>
          </cell>
          <cell r="Z29">
            <v>15678</v>
          </cell>
          <cell r="AA29">
            <v>2691</v>
          </cell>
          <cell r="AB29">
            <v>1906</v>
          </cell>
          <cell r="AC29">
            <v>785</v>
          </cell>
          <cell r="AD29">
            <v>18369</v>
          </cell>
          <cell r="AE29">
            <v>3823</v>
          </cell>
          <cell r="AF29">
            <v>9889</v>
          </cell>
          <cell r="AG29">
            <v>990</v>
          </cell>
          <cell r="AH29">
            <v>200</v>
          </cell>
          <cell r="AI29">
            <v>0</v>
          </cell>
          <cell r="AJ29">
            <v>11079</v>
          </cell>
          <cell r="AK29">
            <v>14901</v>
          </cell>
          <cell r="AL29">
            <v>3445</v>
          </cell>
          <cell r="AM29">
            <v>0</v>
          </cell>
          <cell r="AN29">
            <v>3445</v>
          </cell>
          <cell r="AO29">
            <v>18347</v>
          </cell>
          <cell r="AP29">
            <v>6484</v>
          </cell>
          <cell r="AQ29">
            <v>1862</v>
          </cell>
          <cell r="AR29">
            <v>270</v>
          </cell>
          <cell r="AS29">
            <v>2969</v>
          </cell>
          <cell r="AT29">
            <v>0</v>
          </cell>
          <cell r="AU29">
            <v>11585</v>
          </cell>
          <cell r="AV29">
            <v>11585</v>
          </cell>
          <cell r="AW29">
            <v>829</v>
          </cell>
          <cell r="AX29">
            <v>0</v>
          </cell>
          <cell r="AY29">
            <v>829</v>
          </cell>
          <cell r="AZ29">
            <v>3069</v>
          </cell>
          <cell r="BA29">
            <v>142</v>
          </cell>
          <cell r="BB29">
            <v>4040</v>
          </cell>
          <cell r="BC29">
            <v>15625</v>
          </cell>
          <cell r="BD29">
            <v>2722</v>
          </cell>
          <cell r="BE29">
            <v>1937</v>
          </cell>
          <cell r="BF29">
            <v>785</v>
          </cell>
          <cell r="BG29">
            <v>18347</v>
          </cell>
          <cell r="BH29">
            <v>3823</v>
          </cell>
          <cell r="BI29">
            <v>9419</v>
          </cell>
          <cell r="BJ29">
            <v>1504</v>
          </cell>
          <cell r="BK29">
            <v>245</v>
          </cell>
          <cell r="BL29">
            <v>0</v>
          </cell>
          <cell r="BM29">
            <v>11168</v>
          </cell>
          <cell r="BN29">
            <v>14991</v>
          </cell>
          <cell r="BO29">
            <v>3445</v>
          </cell>
          <cell r="BP29">
            <v>0</v>
          </cell>
          <cell r="BQ29">
            <v>3445</v>
          </cell>
          <cell r="BR29">
            <v>18436</v>
          </cell>
          <cell r="BS29">
            <v>6427</v>
          </cell>
          <cell r="BT29">
            <v>866</v>
          </cell>
          <cell r="BU29">
            <v>262</v>
          </cell>
          <cell r="BV29">
            <v>2969</v>
          </cell>
          <cell r="BW29">
            <v>0</v>
          </cell>
          <cell r="BX29">
            <v>10524</v>
          </cell>
          <cell r="BY29">
            <v>10524</v>
          </cell>
          <cell r="BZ29">
            <v>637</v>
          </cell>
          <cell r="CA29">
            <v>0</v>
          </cell>
          <cell r="CB29">
            <v>637</v>
          </cell>
          <cell r="CC29">
            <v>3118</v>
          </cell>
          <cell r="CD29">
            <v>146</v>
          </cell>
          <cell r="CE29">
            <v>3901</v>
          </cell>
          <cell r="CF29">
            <v>14424</v>
          </cell>
          <cell r="CG29">
            <v>4012</v>
          </cell>
          <cell r="CH29">
            <v>3227</v>
          </cell>
          <cell r="CI29">
            <v>785</v>
          </cell>
          <cell r="CJ29">
            <v>18436</v>
          </cell>
        </row>
        <row r="30">
          <cell r="B30">
            <v>3983</v>
          </cell>
          <cell r="C30">
            <v>9349</v>
          </cell>
          <cell r="D30">
            <v>1036</v>
          </cell>
          <cell r="E30">
            <v>107</v>
          </cell>
          <cell r="F30">
            <v>0</v>
          </cell>
          <cell r="G30">
            <v>10492</v>
          </cell>
          <cell r="H30">
            <v>14475</v>
          </cell>
          <cell r="I30">
            <v>3507</v>
          </cell>
          <cell r="J30">
            <v>0</v>
          </cell>
          <cell r="K30">
            <v>3507</v>
          </cell>
          <cell r="L30">
            <v>17982</v>
          </cell>
          <cell r="M30">
            <v>6353</v>
          </cell>
          <cell r="N30">
            <v>2202</v>
          </cell>
          <cell r="O30">
            <v>197</v>
          </cell>
          <cell r="P30">
            <v>2882</v>
          </cell>
          <cell r="Q30">
            <v>0</v>
          </cell>
          <cell r="R30">
            <v>11633</v>
          </cell>
          <cell r="S30">
            <v>11633</v>
          </cell>
          <cell r="T30">
            <v>1000</v>
          </cell>
          <cell r="U30">
            <v>0</v>
          </cell>
          <cell r="V30">
            <v>1000</v>
          </cell>
          <cell r="W30">
            <v>3211</v>
          </cell>
          <cell r="X30">
            <v>143</v>
          </cell>
          <cell r="Y30">
            <v>4354</v>
          </cell>
          <cell r="Z30">
            <v>15988</v>
          </cell>
          <cell r="AA30">
            <v>1994</v>
          </cell>
          <cell r="AB30">
            <v>1196</v>
          </cell>
          <cell r="AC30">
            <v>798</v>
          </cell>
          <cell r="AD30">
            <v>17982</v>
          </cell>
          <cell r="AE30">
            <v>3998</v>
          </cell>
          <cell r="AF30">
            <v>8794</v>
          </cell>
          <cell r="AG30">
            <v>1039</v>
          </cell>
          <cell r="AH30">
            <v>206</v>
          </cell>
          <cell r="AI30">
            <v>0</v>
          </cell>
          <cell r="AJ30">
            <v>10039</v>
          </cell>
          <cell r="AK30">
            <v>14037</v>
          </cell>
          <cell r="AL30">
            <v>3509</v>
          </cell>
          <cell r="AM30">
            <v>0</v>
          </cell>
          <cell r="AN30">
            <v>3509</v>
          </cell>
          <cell r="AO30">
            <v>17546</v>
          </cell>
          <cell r="AP30">
            <v>6429</v>
          </cell>
          <cell r="AQ30">
            <v>2295</v>
          </cell>
          <cell r="AR30">
            <v>136</v>
          </cell>
          <cell r="AS30">
            <v>2928</v>
          </cell>
          <cell r="AT30">
            <v>0</v>
          </cell>
          <cell r="AU30">
            <v>11788</v>
          </cell>
          <cell r="AV30">
            <v>11788</v>
          </cell>
          <cell r="AW30">
            <v>1107</v>
          </cell>
          <cell r="AX30">
            <v>0</v>
          </cell>
          <cell r="AY30">
            <v>1107</v>
          </cell>
          <cell r="AZ30">
            <v>3242</v>
          </cell>
          <cell r="BA30">
            <v>145</v>
          </cell>
          <cell r="BB30">
            <v>4494</v>
          </cell>
          <cell r="BC30">
            <v>16282</v>
          </cell>
          <cell r="BD30">
            <v>1264</v>
          </cell>
          <cell r="BE30">
            <v>467</v>
          </cell>
          <cell r="BF30">
            <v>797</v>
          </cell>
          <cell r="BG30">
            <v>17546</v>
          </cell>
          <cell r="BH30">
            <v>3998</v>
          </cell>
          <cell r="BI30">
            <v>8888</v>
          </cell>
          <cell r="BJ30">
            <v>495</v>
          </cell>
          <cell r="BK30">
            <v>103</v>
          </cell>
          <cell r="BL30">
            <v>0</v>
          </cell>
          <cell r="BM30">
            <v>9486</v>
          </cell>
          <cell r="BN30">
            <v>13484</v>
          </cell>
          <cell r="BO30">
            <v>3509</v>
          </cell>
          <cell r="BP30">
            <v>0</v>
          </cell>
          <cell r="BQ30">
            <v>3509</v>
          </cell>
          <cell r="BR30">
            <v>16993</v>
          </cell>
          <cell r="BS30">
            <v>6434</v>
          </cell>
          <cell r="BT30">
            <v>2169</v>
          </cell>
          <cell r="BU30">
            <v>-4</v>
          </cell>
          <cell r="BV30">
            <v>2928</v>
          </cell>
          <cell r="BW30">
            <v>0</v>
          </cell>
          <cell r="BX30">
            <v>11527</v>
          </cell>
          <cell r="BY30">
            <v>11527</v>
          </cell>
          <cell r="BZ30">
            <v>1151</v>
          </cell>
          <cell r="CA30">
            <v>0</v>
          </cell>
          <cell r="CB30">
            <v>1151</v>
          </cell>
          <cell r="CC30">
            <v>3225</v>
          </cell>
          <cell r="CD30">
            <v>150</v>
          </cell>
          <cell r="CE30">
            <v>4526</v>
          </cell>
          <cell r="CF30">
            <v>16053</v>
          </cell>
          <cell r="CG30">
            <v>940</v>
          </cell>
          <cell r="CH30">
            <v>143</v>
          </cell>
          <cell r="CI30">
            <v>797</v>
          </cell>
          <cell r="CJ30">
            <v>16993</v>
          </cell>
        </row>
        <row r="31">
          <cell r="B31">
            <v>4129</v>
          </cell>
          <cell r="C31">
            <v>9005</v>
          </cell>
          <cell r="D31">
            <v>1052</v>
          </cell>
          <cell r="E31">
            <v>143</v>
          </cell>
          <cell r="F31">
            <v>0</v>
          </cell>
          <cell r="G31">
            <v>10201</v>
          </cell>
          <cell r="H31">
            <v>14330</v>
          </cell>
          <cell r="I31">
            <v>3565</v>
          </cell>
          <cell r="J31">
            <v>0</v>
          </cell>
          <cell r="K31">
            <v>3565</v>
          </cell>
          <cell r="L31">
            <v>17896</v>
          </cell>
          <cell r="M31">
            <v>6234</v>
          </cell>
          <cell r="N31">
            <v>2357</v>
          </cell>
          <cell r="O31">
            <v>212</v>
          </cell>
          <cell r="P31">
            <v>2784</v>
          </cell>
          <cell r="Q31">
            <v>0</v>
          </cell>
          <cell r="R31">
            <v>11587</v>
          </cell>
          <cell r="S31">
            <v>11587</v>
          </cell>
          <cell r="T31">
            <v>1179</v>
          </cell>
          <cell r="U31">
            <v>0</v>
          </cell>
          <cell r="V31">
            <v>1179</v>
          </cell>
          <cell r="W31">
            <v>3340</v>
          </cell>
          <cell r="X31">
            <v>147</v>
          </cell>
          <cell r="Y31">
            <v>4666</v>
          </cell>
          <cell r="Z31">
            <v>16253</v>
          </cell>
          <cell r="AA31">
            <v>1643</v>
          </cell>
          <cell r="AB31">
            <v>830</v>
          </cell>
          <cell r="AC31">
            <v>813</v>
          </cell>
          <cell r="AD31">
            <v>17896</v>
          </cell>
          <cell r="AE31">
            <v>4112</v>
          </cell>
          <cell r="AF31">
            <v>9453</v>
          </cell>
          <cell r="AG31">
            <v>1059</v>
          </cell>
          <cell r="AH31">
            <v>-142</v>
          </cell>
          <cell r="AI31">
            <v>0</v>
          </cell>
          <cell r="AJ31">
            <v>10371</v>
          </cell>
          <cell r="AK31">
            <v>14483</v>
          </cell>
          <cell r="AL31">
            <v>3561</v>
          </cell>
          <cell r="AM31">
            <v>0</v>
          </cell>
          <cell r="AN31">
            <v>3561</v>
          </cell>
          <cell r="AO31">
            <v>18044</v>
          </cell>
          <cell r="AP31">
            <v>6239</v>
          </cell>
          <cell r="AQ31">
            <v>2470</v>
          </cell>
          <cell r="AR31">
            <v>209</v>
          </cell>
          <cell r="AS31">
            <v>2764</v>
          </cell>
          <cell r="AT31">
            <v>0</v>
          </cell>
          <cell r="AU31">
            <v>11682</v>
          </cell>
          <cell r="AV31">
            <v>11682</v>
          </cell>
          <cell r="AW31">
            <v>1073</v>
          </cell>
          <cell r="AX31">
            <v>0</v>
          </cell>
          <cell r="AY31">
            <v>1073</v>
          </cell>
          <cell r="AZ31">
            <v>3358</v>
          </cell>
          <cell r="BA31">
            <v>141</v>
          </cell>
          <cell r="BB31">
            <v>4572</v>
          </cell>
          <cell r="BC31">
            <v>16254</v>
          </cell>
          <cell r="BD31">
            <v>1790</v>
          </cell>
          <cell r="BE31">
            <v>976</v>
          </cell>
          <cell r="BF31">
            <v>814</v>
          </cell>
          <cell r="BG31">
            <v>18044</v>
          </cell>
          <cell r="BH31">
            <v>4112</v>
          </cell>
          <cell r="BI31">
            <v>9491</v>
          </cell>
          <cell r="BJ31">
            <v>1735</v>
          </cell>
          <cell r="BK31">
            <v>-128</v>
          </cell>
          <cell r="BL31">
            <v>0</v>
          </cell>
          <cell r="BM31">
            <v>11098</v>
          </cell>
          <cell r="BN31">
            <v>15210</v>
          </cell>
          <cell r="BO31">
            <v>3561</v>
          </cell>
          <cell r="BP31">
            <v>0</v>
          </cell>
          <cell r="BQ31">
            <v>3561</v>
          </cell>
          <cell r="BR31">
            <v>18771</v>
          </cell>
          <cell r="BS31">
            <v>6269</v>
          </cell>
          <cell r="BT31">
            <v>4769</v>
          </cell>
          <cell r="BU31">
            <v>248</v>
          </cell>
          <cell r="BV31">
            <v>2764</v>
          </cell>
          <cell r="BW31">
            <v>0</v>
          </cell>
          <cell r="BX31">
            <v>14050</v>
          </cell>
          <cell r="BY31">
            <v>14050</v>
          </cell>
          <cell r="BZ31">
            <v>870</v>
          </cell>
          <cell r="CA31">
            <v>0</v>
          </cell>
          <cell r="CB31">
            <v>870</v>
          </cell>
          <cell r="CC31">
            <v>3327</v>
          </cell>
          <cell r="CD31">
            <v>136</v>
          </cell>
          <cell r="CE31">
            <v>4333</v>
          </cell>
          <cell r="CF31">
            <v>18382</v>
          </cell>
          <cell r="CG31">
            <v>389</v>
          </cell>
          <cell r="CH31">
            <v>-425</v>
          </cell>
          <cell r="CI31">
            <v>814</v>
          </cell>
          <cell r="CJ31">
            <v>18771</v>
          </cell>
        </row>
        <row r="32">
          <cell r="B32">
            <v>4285</v>
          </cell>
          <cell r="C32">
            <v>9172</v>
          </cell>
          <cell r="D32">
            <v>1132</v>
          </cell>
          <cell r="E32">
            <v>215</v>
          </cell>
          <cell r="F32">
            <v>0</v>
          </cell>
          <cell r="G32">
            <v>10520</v>
          </cell>
          <cell r="H32">
            <v>14805</v>
          </cell>
          <cell r="I32">
            <v>3625</v>
          </cell>
          <cell r="J32">
            <v>0</v>
          </cell>
          <cell r="K32">
            <v>3625</v>
          </cell>
          <cell r="L32">
            <v>18430</v>
          </cell>
          <cell r="M32">
            <v>6087</v>
          </cell>
          <cell r="N32">
            <v>2081</v>
          </cell>
          <cell r="O32">
            <v>208</v>
          </cell>
          <cell r="P32">
            <v>2738</v>
          </cell>
          <cell r="Q32">
            <v>0</v>
          </cell>
          <cell r="R32">
            <v>11115</v>
          </cell>
          <cell r="S32">
            <v>11115</v>
          </cell>
          <cell r="T32">
            <v>1448</v>
          </cell>
          <cell r="U32">
            <v>0</v>
          </cell>
          <cell r="V32">
            <v>1448</v>
          </cell>
          <cell r="W32">
            <v>3457</v>
          </cell>
          <cell r="X32">
            <v>149</v>
          </cell>
          <cell r="Y32">
            <v>5054</v>
          </cell>
          <cell r="Z32">
            <v>16169</v>
          </cell>
          <cell r="AA32">
            <v>2261</v>
          </cell>
          <cell r="AB32">
            <v>1436</v>
          </cell>
          <cell r="AC32">
            <v>825</v>
          </cell>
          <cell r="AD32">
            <v>18430</v>
          </cell>
          <cell r="AE32">
            <v>4287</v>
          </cell>
          <cell r="AF32">
            <v>8979</v>
          </cell>
          <cell r="AG32">
            <v>1118</v>
          </cell>
          <cell r="AH32">
            <v>376</v>
          </cell>
          <cell r="AI32">
            <v>0</v>
          </cell>
          <cell r="AJ32">
            <v>10473</v>
          </cell>
          <cell r="AK32">
            <v>14760</v>
          </cell>
          <cell r="AL32">
            <v>3625</v>
          </cell>
          <cell r="AM32">
            <v>0</v>
          </cell>
          <cell r="AN32">
            <v>3625</v>
          </cell>
          <cell r="AO32">
            <v>18385</v>
          </cell>
          <cell r="AP32">
            <v>6064</v>
          </cell>
          <cell r="AQ32">
            <v>2124</v>
          </cell>
          <cell r="AR32">
            <v>243</v>
          </cell>
          <cell r="AS32">
            <v>2726</v>
          </cell>
          <cell r="AT32">
            <v>0</v>
          </cell>
          <cell r="AU32">
            <v>11156</v>
          </cell>
          <cell r="AV32">
            <v>11156</v>
          </cell>
          <cell r="AW32">
            <v>1378</v>
          </cell>
          <cell r="AX32">
            <v>0</v>
          </cell>
          <cell r="AY32">
            <v>1378</v>
          </cell>
          <cell r="AZ32">
            <v>3450</v>
          </cell>
          <cell r="BA32">
            <v>157</v>
          </cell>
          <cell r="BB32">
            <v>4985</v>
          </cell>
          <cell r="BC32">
            <v>16141</v>
          </cell>
          <cell r="BD32">
            <v>2244</v>
          </cell>
          <cell r="BE32">
            <v>1418</v>
          </cell>
          <cell r="BF32">
            <v>826</v>
          </cell>
          <cell r="BG32">
            <v>18385</v>
          </cell>
          <cell r="BH32">
            <v>4287</v>
          </cell>
          <cell r="BI32">
            <v>9201</v>
          </cell>
          <cell r="BJ32">
            <v>449</v>
          </cell>
          <cell r="BK32">
            <v>420</v>
          </cell>
          <cell r="BL32">
            <v>0</v>
          </cell>
          <cell r="BM32">
            <v>10070</v>
          </cell>
          <cell r="BN32">
            <v>14357</v>
          </cell>
          <cell r="BO32">
            <v>3625</v>
          </cell>
          <cell r="BP32">
            <v>0</v>
          </cell>
          <cell r="BQ32">
            <v>3625</v>
          </cell>
          <cell r="BR32">
            <v>17982</v>
          </cell>
          <cell r="BS32">
            <v>6074</v>
          </cell>
          <cell r="BT32">
            <v>1647</v>
          </cell>
          <cell r="BU32">
            <v>368</v>
          </cell>
          <cell r="BV32">
            <v>2726</v>
          </cell>
          <cell r="BW32">
            <v>0</v>
          </cell>
          <cell r="BX32">
            <v>10815</v>
          </cell>
          <cell r="BY32">
            <v>10815</v>
          </cell>
          <cell r="BZ32">
            <v>1889</v>
          </cell>
          <cell r="CA32">
            <v>0</v>
          </cell>
          <cell r="CB32">
            <v>1889</v>
          </cell>
          <cell r="CC32">
            <v>3456</v>
          </cell>
          <cell r="CD32">
            <v>152</v>
          </cell>
          <cell r="CE32">
            <v>5498</v>
          </cell>
          <cell r="CF32">
            <v>16313</v>
          </cell>
          <cell r="CG32">
            <v>1669</v>
          </cell>
          <cell r="CH32">
            <v>843</v>
          </cell>
          <cell r="CI32">
            <v>826</v>
          </cell>
          <cell r="CJ32">
            <v>17982</v>
          </cell>
        </row>
        <row r="33">
          <cell r="B33">
            <v>4485</v>
          </cell>
          <cell r="C33">
            <v>9484</v>
          </cell>
          <cell r="D33">
            <v>1239</v>
          </cell>
          <cell r="E33">
            <v>204</v>
          </cell>
          <cell r="F33">
            <v>0</v>
          </cell>
          <cell r="G33">
            <v>10927</v>
          </cell>
          <cell r="H33">
            <v>15412</v>
          </cell>
          <cell r="I33">
            <v>3686</v>
          </cell>
          <cell r="J33">
            <v>0</v>
          </cell>
          <cell r="K33">
            <v>3686</v>
          </cell>
          <cell r="L33">
            <v>19098</v>
          </cell>
          <cell r="M33">
            <v>6069</v>
          </cell>
          <cell r="N33">
            <v>1711</v>
          </cell>
          <cell r="O33">
            <v>203</v>
          </cell>
          <cell r="P33">
            <v>2839</v>
          </cell>
          <cell r="Q33">
            <v>0</v>
          </cell>
          <cell r="R33">
            <v>10823</v>
          </cell>
          <cell r="S33">
            <v>10823</v>
          </cell>
          <cell r="T33">
            <v>1546</v>
          </cell>
          <cell r="U33">
            <v>0</v>
          </cell>
          <cell r="V33">
            <v>1546</v>
          </cell>
          <cell r="W33">
            <v>3592</v>
          </cell>
          <cell r="X33">
            <v>146</v>
          </cell>
          <cell r="Y33">
            <v>5284</v>
          </cell>
          <cell r="Z33">
            <v>16107</v>
          </cell>
          <cell r="AA33">
            <v>2991</v>
          </cell>
          <cell r="AB33">
            <v>2158</v>
          </cell>
          <cell r="AC33">
            <v>834</v>
          </cell>
          <cell r="AD33">
            <v>19098</v>
          </cell>
          <cell r="AE33">
            <v>4485</v>
          </cell>
          <cell r="AF33">
            <v>9466</v>
          </cell>
          <cell r="AG33">
            <v>1176</v>
          </cell>
          <cell r="AH33">
            <v>445</v>
          </cell>
          <cell r="AI33">
            <v>0</v>
          </cell>
          <cell r="AJ33">
            <v>11088</v>
          </cell>
          <cell r="AK33">
            <v>15572</v>
          </cell>
          <cell r="AL33">
            <v>3687</v>
          </cell>
          <cell r="AM33">
            <v>0</v>
          </cell>
          <cell r="AN33">
            <v>3687</v>
          </cell>
          <cell r="AO33">
            <v>19260</v>
          </cell>
          <cell r="AP33">
            <v>6051</v>
          </cell>
          <cell r="AQ33">
            <v>1619</v>
          </cell>
          <cell r="AR33">
            <v>189</v>
          </cell>
          <cell r="AS33">
            <v>2823</v>
          </cell>
          <cell r="AT33">
            <v>0</v>
          </cell>
          <cell r="AU33">
            <v>10682</v>
          </cell>
          <cell r="AV33">
            <v>10682</v>
          </cell>
          <cell r="AW33">
            <v>1742</v>
          </cell>
          <cell r="AX33">
            <v>0</v>
          </cell>
          <cell r="AY33">
            <v>1742</v>
          </cell>
          <cell r="AZ33">
            <v>3581</v>
          </cell>
          <cell r="BA33">
            <v>144</v>
          </cell>
          <cell r="BB33">
            <v>5467</v>
          </cell>
          <cell r="BC33">
            <v>16149</v>
          </cell>
          <cell r="BD33">
            <v>3111</v>
          </cell>
          <cell r="BE33">
            <v>2277</v>
          </cell>
          <cell r="BF33">
            <v>834</v>
          </cell>
          <cell r="BG33">
            <v>19260</v>
          </cell>
          <cell r="BH33">
            <v>4485</v>
          </cell>
          <cell r="BI33">
            <v>9092</v>
          </cell>
          <cell r="BJ33">
            <v>1769</v>
          </cell>
          <cell r="BK33">
            <v>511</v>
          </cell>
          <cell r="BL33">
            <v>0</v>
          </cell>
          <cell r="BM33">
            <v>11371</v>
          </cell>
          <cell r="BN33">
            <v>15856</v>
          </cell>
          <cell r="BO33">
            <v>3687</v>
          </cell>
          <cell r="BP33">
            <v>0</v>
          </cell>
          <cell r="BQ33">
            <v>3687</v>
          </cell>
          <cell r="BR33">
            <v>19543</v>
          </cell>
          <cell r="BS33">
            <v>6008</v>
          </cell>
          <cell r="BT33">
            <v>710</v>
          </cell>
          <cell r="BU33">
            <v>179</v>
          </cell>
          <cell r="BV33">
            <v>2823</v>
          </cell>
          <cell r="BW33">
            <v>0</v>
          </cell>
          <cell r="BX33">
            <v>9720</v>
          </cell>
          <cell r="BY33">
            <v>9720</v>
          </cell>
          <cell r="BZ33">
            <v>1365</v>
          </cell>
          <cell r="CA33">
            <v>0</v>
          </cell>
          <cell r="CB33">
            <v>1365</v>
          </cell>
          <cell r="CC33">
            <v>3616</v>
          </cell>
          <cell r="CD33">
            <v>149</v>
          </cell>
          <cell r="CE33">
            <v>5130</v>
          </cell>
          <cell r="CF33">
            <v>14850</v>
          </cell>
          <cell r="CG33">
            <v>4694</v>
          </cell>
          <cell r="CH33">
            <v>3860</v>
          </cell>
          <cell r="CI33">
            <v>834</v>
          </cell>
          <cell r="CJ33">
            <v>19543</v>
          </cell>
        </row>
        <row r="34">
          <cell r="B34">
            <v>4734</v>
          </cell>
          <cell r="C34">
            <v>9834</v>
          </cell>
          <cell r="D34">
            <v>1301</v>
          </cell>
          <cell r="E34">
            <v>141</v>
          </cell>
          <cell r="F34">
            <v>0</v>
          </cell>
          <cell r="G34">
            <v>11276</v>
          </cell>
          <cell r="H34">
            <v>16010</v>
          </cell>
          <cell r="I34">
            <v>3745</v>
          </cell>
          <cell r="J34">
            <v>0</v>
          </cell>
          <cell r="K34">
            <v>3745</v>
          </cell>
          <cell r="L34">
            <v>19755</v>
          </cell>
          <cell r="M34">
            <v>6239</v>
          </cell>
          <cell r="N34">
            <v>1514</v>
          </cell>
          <cell r="O34">
            <v>192</v>
          </cell>
          <cell r="P34">
            <v>3101</v>
          </cell>
          <cell r="Q34">
            <v>0</v>
          </cell>
          <cell r="R34">
            <v>11046</v>
          </cell>
          <cell r="S34">
            <v>11046</v>
          </cell>
          <cell r="T34">
            <v>1407</v>
          </cell>
          <cell r="U34">
            <v>0</v>
          </cell>
          <cell r="V34">
            <v>1407</v>
          </cell>
          <cell r="W34">
            <v>3770</v>
          </cell>
          <cell r="X34">
            <v>141</v>
          </cell>
          <cell r="Y34">
            <v>5319</v>
          </cell>
          <cell r="Z34">
            <v>16365</v>
          </cell>
          <cell r="AA34">
            <v>3390</v>
          </cell>
          <cell r="AB34">
            <v>2553</v>
          </cell>
          <cell r="AC34">
            <v>838</v>
          </cell>
          <cell r="AD34">
            <v>19755</v>
          </cell>
          <cell r="AE34">
            <v>4706</v>
          </cell>
          <cell r="AF34">
            <v>10058</v>
          </cell>
          <cell r="AG34">
            <v>1440</v>
          </cell>
          <cell r="AH34">
            <v>-255</v>
          </cell>
          <cell r="AI34">
            <v>0</v>
          </cell>
          <cell r="AJ34">
            <v>11244</v>
          </cell>
          <cell r="AK34">
            <v>15949</v>
          </cell>
          <cell r="AL34">
            <v>3749</v>
          </cell>
          <cell r="AM34">
            <v>0</v>
          </cell>
          <cell r="AN34">
            <v>3749</v>
          </cell>
          <cell r="AO34">
            <v>19698</v>
          </cell>
          <cell r="AP34">
            <v>6239</v>
          </cell>
          <cell r="AQ34">
            <v>1369</v>
          </cell>
          <cell r="AR34">
            <v>170</v>
          </cell>
          <cell r="AS34">
            <v>3055</v>
          </cell>
          <cell r="AT34">
            <v>0</v>
          </cell>
          <cell r="AU34">
            <v>10833</v>
          </cell>
          <cell r="AV34">
            <v>10833</v>
          </cell>
          <cell r="AW34">
            <v>1505</v>
          </cell>
          <cell r="AX34">
            <v>0</v>
          </cell>
          <cell r="AY34">
            <v>1505</v>
          </cell>
          <cell r="AZ34">
            <v>3745</v>
          </cell>
          <cell r="BA34">
            <v>140</v>
          </cell>
          <cell r="BB34">
            <v>5391</v>
          </cell>
          <cell r="BC34">
            <v>16223</v>
          </cell>
          <cell r="BD34">
            <v>3475</v>
          </cell>
          <cell r="BE34">
            <v>2637</v>
          </cell>
          <cell r="BF34">
            <v>838</v>
          </cell>
          <cell r="BG34">
            <v>19698</v>
          </cell>
          <cell r="BH34">
            <v>4706</v>
          </cell>
          <cell r="BI34">
            <v>10213</v>
          </cell>
          <cell r="BJ34">
            <v>738</v>
          </cell>
          <cell r="BK34">
            <v>-403</v>
          </cell>
          <cell r="BL34">
            <v>0</v>
          </cell>
          <cell r="BM34">
            <v>10547</v>
          </cell>
          <cell r="BN34">
            <v>15253</v>
          </cell>
          <cell r="BO34">
            <v>3749</v>
          </cell>
          <cell r="BP34">
            <v>0</v>
          </cell>
          <cell r="BQ34">
            <v>3749</v>
          </cell>
          <cell r="BR34">
            <v>19002</v>
          </cell>
          <cell r="BS34">
            <v>6240</v>
          </cell>
          <cell r="BT34">
            <v>1329</v>
          </cell>
          <cell r="BU34">
            <v>2</v>
          </cell>
          <cell r="BV34">
            <v>3055</v>
          </cell>
          <cell r="BW34">
            <v>0</v>
          </cell>
          <cell r="BX34">
            <v>10626</v>
          </cell>
          <cell r="BY34">
            <v>10626</v>
          </cell>
          <cell r="BZ34">
            <v>1555</v>
          </cell>
          <cell r="CA34">
            <v>0</v>
          </cell>
          <cell r="CB34">
            <v>1555</v>
          </cell>
          <cell r="CC34">
            <v>3731</v>
          </cell>
          <cell r="CD34">
            <v>146</v>
          </cell>
          <cell r="CE34">
            <v>5432</v>
          </cell>
          <cell r="CF34">
            <v>16058</v>
          </cell>
          <cell r="CG34">
            <v>2944</v>
          </cell>
          <cell r="CH34">
            <v>2106</v>
          </cell>
          <cell r="CI34">
            <v>838</v>
          </cell>
          <cell r="CJ34">
            <v>19002</v>
          </cell>
        </row>
        <row r="35">
          <cell r="B35">
            <v>4999</v>
          </cell>
          <cell r="C35">
            <v>10745</v>
          </cell>
          <cell r="D35">
            <v>1331</v>
          </cell>
          <cell r="E35">
            <v>51</v>
          </cell>
          <cell r="F35">
            <v>0</v>
          </cell>
          <cell r="G35">
            <v>12127</v>
          </cell>
          <cell r="H35">
            <v>17125</v>
          </cell>
          <cell r="I35">
            <v>3802</v>
          </cell>
          <cell r="J35">
            <v>0</v>
          </cell>
          <cell r="K35">
            <v>3802</v>
          </cell>
          <cell r="L35">
            <v>20927</v>
          </cell>
          <cell r="M35">
            <v>6621</v>
          </cell>
          <cell r="N35">
            <v>1569</v>
          </cell>
          <cell r="O35">
            <v>171</v>
          </cell>
          <cell r="P35">
            <v>3426</v>
          </cell>
          <cell r="Q35">
            <v>0</v>
          </cell>
          <cell r="R35">
            <v>11788</v>
          </cell>
          <cell r="S35">
            <v>11788</v>
          </cell>
          <cell r="T35">
            <v>1163</v>
          </cell>
          <cell r="U35">
            <v>0</v>
          </cell>
          <cell r="V35">
            <v>1163</v>
          </cell>
          <cell r="W35">
            <v>3948</v>
          </cell>
          <cell r="X35">
            <v>141</v>
          </cell>
          <cell r="Y35">
            <v>5252</v>
          </cell>
          <cell r="Z35">
            <v>17040</v>
          </cell>
          <cell r="AA35">
            <v>3888</v>
          </cell>
          <cell r="AB35">
            <v>3048</v>
          </cell>
          <cell r="AC35">
            <v>840</v>
          </cell>
          <cell r="AD35">
            <v>20927</v>
          </cell>
          <cell r="AE35">
            <v>5019</v>
          </cell>
          <cell r="AF35">
            <v>10478</v>
          </cell>
          <cell r="AG35">
            <v>1252</v>
          </cell>
          <cell r="AH35">
            <v>247</v>
          </cell>
          <cell r="AI35">
            <v>0</v>
          </cell>
          <cell r="AJ35">
            <v>11976</v>
          </cell>
          <cell r="AK35">
            <v>16995</v>
          </cell>
          <cell r="AL35">
            <v>3800</v>
          </cell>
          <cell r="AM35">
            <v>0</v>
          </cell>
          <cell r="AN35">
            <v>3800</v>
          </cell>
          <cell r="AO35">
            <v>20795</v>
          </cell>
          <cell r="AP35">
            <v>6599</v>
          </cell>
          <cell r="AQ35">
            <v>1731</v>
          </cell>
          <cell r="AR35">
            <v>187</v>
          </cell>
          <cell r="AS35">
            <v>3484</v>
          </cell>
          <cell r="AT35">
            <v>0</v>
          </cell>
          <cell r="AU35">
            <v>12001</v>
          </cell>
          <cell r="AV35">
            <v>12001</v>
          </cell>
          <cell r="AW35">
            <v>883</v>
          </cell>
          <cell r="AX35">
            <v>0</v>
          </cell>
          <cell r="AY35">
            <v>883</v>
          </cell>
          <cell r="AZ35">
            <v>3991</v>
          </cell>
          <cell r="BA35">
            <v>139</v>
          </cell>
          <cell r="BB35">
            <v>5013</v>
          </cell>
          <cell r="BC35">
            <v>17014</v>
          </cell>
          <cell r="BD35">
            <v>3781</v>
          </cell>
          <cell r="BE35">
            <v>2943</v>
          </cell>
          <cell r="BF35">
            <v>839</v>
          </cell>
          <cell r="BG35">
            <v>20795</v>
          </cell>
          <cell r="BH35">
            <v>5019</v>
          </cell>
          <cell r="BI35">
            <v>10526</v>
          </cell>
          <cell r="BJ35">
            <v>2019</v>
          </cell>
          <cell r="BK35">
            <v>297</v>
          </cell>
          <cell r="BL35">
            <v>0</v>
          </cell>
          <cell r="BM35">
            <v>12842</v>
          </cell>
          <cell r="BN35">
            <v>17861</v>
          </cell>
          <cell r="BO35">
            <v>3800</v>
          </cell>
          <cell r="BP35">
            <v>0</v>
          </cell>
          <cell r="BQ35">
            <v>3800</v>
          </cell>
          <cell r="BR35">
            <v>21661</v>
          </cell>
          <cell r="BS35">
            <v>6645</v>
          </cell>
          <cell r="BT35">
            <v>2539</v>
          </cell>
          <cell r="BU35">
            <v>231</v>
          </cell>
          <cell r="BV35">
            <v>3484</v>
          </cell>
          <cell r="BW35">
            <v>0</v>
          </cell>
          <cell r="BX35">
            <v>12899</v>
          </cell>
          <cell r="BY35">
            <v>12899</v>
          </cell>
          <cell r="BZ35">
            <v>729</v>
          </cell>
          <cell r="CA35">
            <v>0</v>
          </cell>
          <cell r="CB35">
            <v>729</v>
          </cell>
          <cell r="CC35">
            <v>3966</v>
          </cell>
          <cell r="CD35">
            <v>133</v>
          </cell>
          <cell r="CE35">
            <v>4827</v>
          </cell>
          <cell r="CF35">
            <v>17726</v>
          </cell>
          <cell r="CG35">
            <v>3936</v>
          </cell>
          <cell r="CH35">
            <v>3097</v>
          </cell>
          <cell r="CI35">
            <v>839</v>
          </cell>
          <cell r="CJ35">
            <v>21661</v>
          </cell>
        </row>
        <row r="36">
          <cell r="B36">
            <v>5231</v>
          </cell>
          <cell r="C36">
            <v>11838</v>
          </cell>
          <cell r="D36">
            <v>1262</v>
          </cell>
          <cell r="E36">
            <v>87</v>
          </cell>
          <cell r="F36">
            <v>0</v>
          </cell>
          <cell r="G36">
            <v>13187</v>
          </cell>
          <cell r="H36">
            <v>18418</v>
          </cell>
          <cell r="I36">
            <v>3864</v>
          </cell>
          <cell r="J36">
            <v>0</v>
          </cell>
          <cell r="K36">
            <v>3864</v>
          </cell>
          <cell r="L36">
            <v>22282</v>
          </cell>
          <cell r="M36">
            <v>7178</v>
          </cell>
          <cell r="N36">
            <v>1697</v>
          </cell>
          <cell r="O36">
            <v>139</v>
          </cell>
          <cell r="P36">
            <v>3703</v>
          </cell>
          <cell r="Q36">
            <v>0</v>
          </cell>
          <cell r="R36">
            <v>12717</v>
          </cell>
          <cell r="S36">
            <v>12717</v>
          </cell>
          <cell r="T36">
            <v>1091</v>
          </cell>
          <cell r="U36">
            <v>0</v>
          </cell>
          <cell r="V36">
            <v>1091</v>
          </cell>
          <cell r="W36">
            <v>4091</v>
          </cell>
          <cell r="X36">
            <v>145</v>
          </cell>
          <cell r="Y36">
            <v>5327</v>
          </cell>
          <cell r="Z36">
            <v>18044</v>
          </cell>
          <cell r="AA36">
            <v>4238</v>
          </cell>
          <cell r="AB36">
            <v>3396</v>
          </cell>
          <cell r="AC36">
            <v>843</v>
          </cell>
          <cell r="AD36">
            <v>22282</v>
          </cell>
          <cell r="AE36">
            <v>5240</v>
          </cell>
          <cell r="AF36">
            <v>11364</v>
          </cell>
          <cell r="AG36">
            <v>1227</v>
          </cell>
          <cell r="AH36">
            <v>163</v>
          </cell>
          <cell r="AI36">
            <v>0</v>
          </cell>
          <cell r="AJ36">
            <v>12754</v>
          </cell>
          <cell r="AK36">
            <v>17994</v>
          </cell>
          <cell r="AL36">
            <v>3862</v>
          </cell>
          <cell r="AM36">
            <v>0</v>
          </cell>
          <cell r="AN36">
            <v>3862</v>
          </cell>
          <cell r="AO36">
            <v>21855</v>
          </cell>
          <cell r="AP36">
            <v>7105</v>
          </cell>
          <cell r="AQ36">
            <v>1605</v>
          </cell>
          <cell r="AR36">
            <v>194</v>
          </cell>
          <cell r="AS36">
            <v>3716</v>
          </cell>
          <cell r="AT36">
            <v>0</v>
          </cell>
          <cell r="AU36">
            <v>12620</v>
          </cell>
          <cell r="AV36">
            <v>12620</v>
          </cell>
          <cell r="AW36">
            <v>1181</v>
          </cell>
          <cell r="AX36">
            <v>0</v>
          </cell>
          <cell r="AY36">
            <v>1181</v>
          </cell>
          <cell r="AZ36">
            <v>4085</v>
          </cell>
          <cell r="BA36">
            <v>145</v>
          </cell>
          <cell r="BB36">
            <v>5411</v>
          </cell>
          <cell r="BC36">
            <v>18031</v>
          </cell>
          <cell r="BD36">
            <v>3825</v>
          </cell>
          <cell r="BE36">
            <v>2982</v>
          </cell>
          <cell r="BF36">
            <v>843</v>
          </cell>
          <cell r="BG36">
            <v>21855</v>
          </cell>
          <cell r="BH36">
            <v>5240</v>
          </cell>
          <cell r="BI36">
            <v>11476</v>
          </cell>
          <cell r="BJ36">
            <v>496</v>
          </cell>
          <cell r="BK36">
            <v>184</v>
          </cell>
          <cell r="BL36">
            <v>0</v>
          </cell>
          <cell r="BM36">
            <v>12156</v>
          </cell>
          <cell r="BN36">
            <v>17396</v>
          </cell>
          <cell r="BO36">
            <v>3862</v>
          </cell>
          <cell r="BP36">
            <v>0</v>
          </cell>
          <cell r="BQ36">
            <v>3862</v>
          </cell>
          <cell r="BR36">
            <v>21258</v>
          </cell>
          <cell r="BS36">
            <v>7096</v>
          </cell>
          <cell r="BT36">
            <v>1523</v>
          </cell>
          <cell r="BU36">
            <v>334</v>
          </cell>
          <cell r="BV36">
            <v>3716</v>
          </cell>
          <cell r="BW36">
            <v>0</v>
          </cell>
          <cell r="BX36">
            <v>12670</v>
          </cell>
          <cell r="BY36">
            <v>12670</v>
          </cell>
          <cell r="BZ36">
            <v>1587</v>
          </cell>
          <cell r="CA36">
            <v>0</v>
          </cell>
          <cell r="CB36">
            <v>1587</v>
          </cell>
          <cell r="CC36">
            <v>4095</v>
          </cell>
          <cell r="CD36">
            <v>140</v>
          </cell>
          <cell r="CE36">
            <v>5822</v>
          </cell>
          <cell r="CF36">
            <v>18491</v>
          </cell>
          <cell r="CG36">
            <v>2767</v>
          </cell>
          <cell r="CH36">
            <v>1924</v>
          </cell>
          <cell r="CI36">
            <v>843</v>
          </cell>
          <cell r="CJ36">
            <v>21258</v>
          </cell>
        </row>
        <row r="37">
          <cell r="B37">
            <v>5385</v>
          </cell>
          <cell r="C37">
            <v>12632</v>
          </cell>
          <cell r="D37">
            <v>1181</v>
          </cell>
          <cell r="E37">
            <v>209</v>
          </cell>
          <cell r="F37">
            <v>0</v>
          </cell>
          <cell r="G37">
            <v>14022</v>
          </cell>
          <cell r="H37">
            <v>19408</v>
          </cell>
          <cell r="I37">
            <v>3934</v>
          </cell>
          <cell r="J37">
            <v>0</v>
          </cell>
          <cell r="K37">
            <v>3934</v>
          </cell>
          <cell r="L37">
            <v>23341</v>
          </cell>
          <cell r="M37">
            <v>7700</v>
          </cell>
          <cell r="N37">
            <v>1718</v>
          </cell>
          <cell r="O37">
            <v>117</v>
          </cell>
          <cell r="P37">
            <v>3884</v>
          </cell>
          <cell r="Q37">
            <v>0</v>
          </cell>
          <cell r="R37">
            <v>13418</v>
          </cell>
          <cell r="S37">
            <v>13418</v>
          </cell>
          <cell r="T37">
            <v>1213</v>
          </cell>
          <cell r="U37">
            <v>0</v>
          </cell>
          <cell r="V37">
            <v>1213</v>
          </cell>
          <cell r="W37">
            <v>4182</v>
          </cell>
          <cell r="X37">
            <v>147</v>
          </cell>
          <cell r="Y37">
            <v>5543</v>
          </cell>
          <cell r="Z37">
            <v>18961</v>
          </cell>
          <cell r="AA37">
            <v>4380</v>
          </cell>
          <cell r="AB37">
            <v>3534</v>
          </cell>
          <cell r="AC37">
            <v>846</v>
          </cell>
          <cell r="AD37">
            <v>23341</v>
          </cell>
          <cell r="AE37">
            <v>5392</v>
          </cell>
          <cell r="AF37">
            <v>13844</v>
          </cell>
          <cell r="AG37">
            <v>1396</v>
          </cell>
          <cell r="AH37">
            <v>-47</v>
          </cell>
          <cell r="AI37">
            <v>0</v>
          </cell>
          <cell r="AJ37">
            <v>15193</v>
          </cell>
          <cell r="AK37">
            <v>20585</v>
          </cell>
          <cell r="AL37">
            <v>3933</v>
          </cell>
          <cell r="AM37">
            <v>0</v>
          </cell>
          <cell r="AN37">
            <v>3933</v>
          </cell>
          <cell r="AO37">
            <v>24517</v>
          </cell>
          <cell r="AP37">
            <v>7783</v>
          </cell>
          <cell r="AQ37">
            <v>1853</v>
          </cell>
          <cell r="AR37">
            <v>29</v>
          </cell>
          <cell r="AS37">
            <v>3884</v>
          </cell>
          <cell r="AT37">
            <v>0</v>
          </cell>
          <cell r="AU37">
            <v>13549</v>
          </cell>
          <cell r="AV37">
            <v>13549</v>
          </cell>
          <cell r="AW37">
            <v>1223</v>
          </cell>
          <cell r="AX37">
            <v>0</v>
          </cell>
          <cell r="AY37">
            <v>1223</v>
          </cell>
          <cell r="AZ37">
            <v>4164</v>
          </cell>
          <cell r="BA37">
            <v>155</v>
          </cell>
          <cell r="BB37">
            <v>5542</v>
          </cell>
          <cell r="BC37">
            <v>19091</v>
          </cell>
          <cell r="BD37">
            <v>5426</v>
          </cell>
          <cell r="BE37">
            <v>4579</v>
          </cell>
          <cell r="BF37">
            <v>847</v>
          </cell>
          <cell r="BG37">
            <v>24517</v>
          </cell>
          <cell r="BH37">
            <v>5392</v>
          </cell>
          <cell r="BI37">
            <v>13420</v>
          </cell>
          <cell r="BJ37">
            <v>2074</v>
          </cell>
          <cell r="BK37">
            <v>55</v>
          </cell>
          <cell r="BL37">
            <v>0</v>
          </cell>
          <cell r="BM37">
            <v>15548</v>
          </cell>
          <cell r="BN37">
            <v>20940</v>
          </cell>
          <cell r="BO37">
            <v>3933</v>
          </cell>
          <cell r="BP37">
            <v>0</v>
          </cell>
          <cell r="BQ37">
            <v>3933</v>
          </cell>
          <cell r="BR37">
            <v>24873</v>
          </cell>
          <cell r="BS37">
            <v>7743</v>
          </cell>
          <cell r="BT37">
            <v>1043</v>
          </cell>
          <cell r="BU37">
            <v>34</v>
          </cell>
          <cell r="BV37">
            <v>3884</v>
          </cell>
          <cell r="BW37">
            <v>0</v>
          </cell>
          <cell r="BX37">
            <v>12704</v>
          </cell>
          <cell r="BY37">
            <v>12704</v>
          </cell>
          <cell r="BZ37">
            <v>990</v>
          </cell>
          <cell r="CA37">
            <v>0</v>
          </cell>
          <cell r="CB37">
            <v>990</v>
          </cell>
          <cell r="CC37">
            <v>4189</v>
          </cell>
          <cell r="CD37">
            <v>160</v>
          </cell>
          <cell r="CE37">
            <v>5340</v>
          </cell>
          <cell r="CF37">
            <v>18043</v>
          </cell>
          <cell r="CG37">
            <v>6830</v>
          </cell>
          <cell r="CH37">
            <v>5983</v>
          </cell>
          <cell r="CI37">
            <v>847</v>
          </cell>
          <cell r="CJ37">
            <v>24873</v>
          </cell>
        </row>
        <row r="38">
          <cell r="B38">
            <v>5466</v>
          </cell>
          <cell r="C38">
            <v>12827</v>
          </cell>
          <cell r="D38">
            <v>1231</v>
          </cell>
          <cell r="E38">
            <v>270</v>
          </cell>
          <cell r="F38">
            <v>0</v>
          </cell>
          <cell r="G38">
            <v>14328</v>
          </cell>
          <cell r="H38">
            <v>19794</v>
          </cell>
          <cell r="I38">
            <v>4007</v>
          </cell>
          <cell r="J38">
            <v>0</v>
          </cell>
          <cell r="K38">
            <v>4007</v>
          </cell>
          <cell r="L38">
            <v>23800</v>
          </cell>
          <cell r="M38">
            <v>7996</v>
          </cell>
          <cell r="N38">
            <v>1726</v>
          </cell>
          <cell r="O38">
            <v>174</v>
          </cell>
          <cell r="P38">
            <v>4008</v>
          </cell>
          <cell r="Q38">
            <v>0</v>
          </cell>
          <cell r="R38">
            <v>13905</v>
          </cell>
          <cell r="S38">
            <v>13905</v>
          </cell>
          <cell r="T38">
            <v>1383</v>
          </cell>
          <cell r="U38">
            <v>0</v>
          </cell>
          <cell r="V38">
            <v>1383</v>
          </cell>
          <cell r="W38">
            <v>4237</v>
          </cell>
          <cell r="X38">
            <v>147</v>
          </cell>
          <cell r="Y38">
            <v>5767</v>
          </cell>
          <cell r="Z38">
            <v>19672</v>
          </cell>
          <cell r="AA38">
            <v>4128</v>
          </cell>
          <cell r="AB38">
            <v>3277</v>
          </cell>
          <cell r="AC38">
            <v>851</v>
          </cell>
          <cell r="AD38">
            <v>23800</v>
          </cell>
          <cell r="AE38">
            <v>5475</v>
          </cell>
          <cell r="AF38">
            <v>12119</v>
          </cell>
          <cell r="AG38">
            <v>918</v>
          </cell>
          <cell r="AH38">
            <v>433</v>
          </cell>
          <cell r="AI38">
            <v>0</v>
          </cell>
          <cell r="AJ38">
            <v>13470</v>
          </cell>
          <cell r="AK38">
            <v>18945</v>
          </cell>
          <cell r="AL38">
            <v>4012</v>
          </cell>
          <cell r="AM38">
            <v>0</v>
          </cell>
          <cell r="AN38">
            <v>4012</v>
          </cell>
          <cell r="AO38">
            <v>22957</v>
          </cell>
          <cell r="AP38">
            <v>8120</v>
          </cell>
          <cell r="AQ38">
            <v>1662</v>
          </cell>
          <cell r="AR38">
            <v>191</v>
          </cell>
          <cell r="AS38">
            <v>3988</v>
          </cell>
          <cell r="AT38">
            <v>0</v>
          </cell>
          <cell r="AU38">
            <v>13961</v>
          </cell>
          <cell r="AV38">
            <v>13961</v>
          </cell>
          <cell r="AW38">
            <v>1417</v>
          </cell>
          <cell r="AX38">
            <v>0</v>
          </cell>
          <cell r="AY38">
            <v>1417</v>
          </cell>
          <cell r="AZ38">
            <v>4274</v>
          </cell>
          <cell r="BA38">
            <v>139</v>
          </cell>
          <cell r="BB38">
            <v>5830</v>
          </cell>
          <cell r="BC38">
            <v>19791</v>
          </cell>
          <cell r="BD38">
            <v>3166</v>
          </cell>
          <cell r="BE38">
            <v>2316</v>
          </cell>
          <cell r="BF38">
            <v>850</v>
          </cell>
          <cell r="BG38">
            <v>22957</v>
          </cell>
          <cell r="BH38">
            <v>5475</v>
          </cell>
          <cell r="BI38">
            <v>12392</v>
          </cell>
          <cell r="BJ38">
            <v>507</v>
          </cell>
          <cell r="BK38">
            <v>240</v>
          </cell>
          <cell r="BL38">
            <v>0</v>
          </cell>
          <cell r="BM38">
            <v>13138</v>
          </cell>
          <cell r="BN38">
            <v>18613</v>
          </cell>
          <cell r="BO38">
            <v>4012</v>
          </cell>
          <cell r="BP38">
            <v>0</v>
          </cell>
          <cell r="BQ38">
            <v>4012</v>
          </cell>
          <cell r="BR38">
            <v>22626</v>
          </cell>
          <cell r="BS38">
            <v>8108</v>
          </cell>
          <cell r="BT38">
            <v>1615</v>
          </cell>
          <cell r="BU38">
            <v>-9</v>
          </cell>
          <cell r="BV38">
            <v>3988</v>
          </cell>
          <cell r="BW38">
            <v>0</v>
          </cell>
          <cell r="BX38">
            <v>13702</v>
          </cell>
          <cell r="BY38">
            <v>13702</v>
          </cell>
          <cell r="BZ38">
            <v>1421</v>
          </cell>
          <cell r="CA38">
            <v>0</v>
          </cell>
          <cell r="CB38">
            <v>1421</v>
          </cell>
          <cell r="CC38">
            <v>4259</v>
          </cell>
          <cell r="CD38">
            <v>147</v>
          </cell>
          <cell r="CE38">
            <v>5827</v>
          </cell>
          <cell r="CF38">
            <v>19529</v>
          </cell>
          <cell r="CG38">
            <v>3097</v>
          </cell>
          <cell r="CH38">
            <v>2247</v>
          </cell>
          <cell r="CI38">
            <v>850</v>
          </cell>
          <cell r="CJ38">
            <v>22626</v>
          </cell>
        </row>
        <row r="39">
          <cell r="B39">
            <v>5521</v>
          </cell>
          <cell r="C39">
            <v>12616</v>
          </cell>
          <cell r="D39">
            <v>1420</v>
          </cell>
          <cell r="E39">
            <v>298</v>
          </cell>
          <cell r="F39">
            <v>0</v>
          </cell>
          <cell r="G39">
            <v>14334</v>
          </cell>
          <cell r="H39">
            <v>19855</v>
          </cell>
          <cell r="I39">
            <v>4081</v>
          </cell>
          <cell r="J39">
            <v>0</v>
          </cell>
          <cell r="K39">
            <v>4081</v>
          </cell>
          <cell r="L39">
            <v>23936</v>
          </cell>
          <cell r="M39">
            <v>8049</v>
          </cell>
          <cell r="N39">
            <v>1841</v>
          </cell>
          <cell r="O39">
            <v>262</v>
          </cell>
          <cell r="P39">
            <v>4124</v>
          </cell>
          <cell r="Q39">
            <v>0</v>
          </cell>
          <cell r="R39">
            <v>14276</v>
          </cell>
          <cell r="S39">
            <v>14276</v>
          </cell>
          <cell r="T39">
            <v>1534</v>
          </cell>
          <cell r="U39">
            <v>0</v>
          </cell>
          <cell r="V39">
            <v>1534</v>
          </cell>
          <cell r="W39">
            <v>4279</v>
          </cell>
          <cell r="X39">
            <v>146</v>
          </cell>
          <cell r="Y39">
            <v>5959</v>
          </cell>
          <cell r="Z39">
            <v>20236</v>
          </cell>
          <cell r="AA39">
            <v>3700</v>
          </cell>
          <cell r="AB39">
            <v>2844</v>
          </cell>
          <cell r="AC39">
            <v>856</v>
          </cell>
          <cell r="AD39">
            <v>23936</v>
          </cell>
          <cell r="AE39">
            <v>5498</v>
          </cell>
          <cell r="AF39">
            <v>12610</v>
          </cell>
          <cell r="AG39">
            <v>1548</v>
          </cell>
          <cell r="AH39">
            <v>400</v>
          </cell>
          <cell r="AI39">
            <v>0</v>
          </cell>
          <cell r="AJ39">
            <v>14559</v>
          </cell>
          <cell r="AK39">
            <v>20057</v>
          </cell>
          <cell r="AL39">
            <v>4080</v>
          </cell>
          <cell r="AM39">
            <v>0</v>
          </cell>
          <cell r="AN39">
            <v>4080</v>
          </cell>
          <cell r="AO39">
            <v>24137</v>
          </cell>
          <cell r="AP39">
            <v>7934</v>
          </cell>
          <cell r="AQ39">
            <v>1722</v>
          </cell>
          <cell r="AR39">
            <v>245</v>
          </cell>
          <cell r="AS39">
            <v>4118</v>
          </cell>
          <cell r="AT39">
            <v>0</v>
          </cell>
          <cell r="AU39">
            <v>14018</v>
          </cell>
          <cell r="AV39">
            <v>14018</v>
          </cell>
          <cell r="AW39">
            <v>1439</v>
          </cell>
          <cell r="AX39">
            <v>0</v>
          </cell>
          <cell r="AY39">
            <v>1439</v>
          </cell>
          <cell r="AZ39">
            <v>4252</v>
          </cell>
          <cell r="BA39">
            <v>149</v>
          </cell>
          <cell r="BB39">
            <v>5840</v>
          </cell>
          <cell r="BC39">
            <v>19857</v>
          </cell>
          <cell r="BD39">
            <v>4279</v>
          </cell>
          <cell r="BE39">
            <v>3423</v>
          </cell>
          <cell r="BF39">
            <v>856</v>
          </cell>
          <cell r="BG39">
            <v>24137</v>
          </cell>
          <cell r="BH39">
            <v>5498</v>
          </cell>
          <cell r="BI39">
            <v>12638</v>
          </cell>
          <cell r="BJ39">
            <v>2458</v>
          </cell>
          <cell r="BK39">
            <v>467</v>
          </cell>
          <cell r="BL39">
            <v>0</v>
          </cell>
          <cell r="BM39">
            <v>15563</v>
          </cell>
          <cell r="BN39">
            <v>21061</v>
          </cell>
          <cell r="BO39">
            <v>4080</v>
          </cell>
          <cell r="BP39">
            <v>0</v>
          </cell>
          <cell r="BQ39">
            <v>4080</v>
          </cell>
          <cell r="BR39">
            <v>25141</v>
          </cell>
          <cell r="BS39">
            <v>8002</v>
          </cell>
          <cell r="BT39">
            <v>2765</v>
          </cell>
          <cell r="BU39">
            <v>294</v>
          </cell>
          <cell r="BV39">
            <v>4118</v>
          </cell>
          <cell r="BW39">
            <v>0</v>
          </cell>
          <cell r="BX39">
            <v>15180</v>
          </cell>
          <cell r="BY39">
            <v>15180</v>
          </cell>
          <cell r="BZ39">
            <v>1251</v>
          </cell>
          <cell r="CA39">
            <v>0</v>
          </cell>
          <cell r="CB39">
            <v>1251</v>
          </cell>
          <cell r="CC39">
            <v>4232</v>
          </cell>
          <cell r="CD39">
            <v>140</v>
          </cell>
          <cell r="CE39">
            <v>5624</v>
          </cell>
          <cell r="CF39">
            <v>20803</v>
          </cell>
          <cell r="CG39">
            <v>4338</v>
          </cell>
          <cell r="CH39">
            <v>3482</v>
          </cell>
          <cell r="CI39">
            <v>856</v>
          </cell>
          <cell r="CJ39">
            <v>25141</v>
          </cell>
        </row>
        <row r="40">
          <cell r="B40">
            <v>5582</v>
          </cell>
          <cell r="C40">
            <v>12516</v>
          </cell>
          <cell r="D40">
            <v>1757</v>
          </cell>
          <cell r="E40">
            <v>154</v>
          </cell>
          <cell r="F40">
            <v>0</v>
          </cell>
          <cell r="G40">
            <v>14428</v>
          </cell>
          <cell r="H40">
            <v>20010</v>
          </cell>
          <cell r="I40">
            <v>4161</v>
          </cell>
          <cell r="J40">
            <v>0</v>
          </cell>
          <cell r="K40">
            <v>4161</v>
          </cell>
          <cell r="L40">
            <v>24171</v>
          </cell>
          <cell r="M40">
            <v>8006</v>
          </cell>
          <cell r="N40">
            <v>2067</v>
          </cell>
          <cell r="O40">
            <v>285</v>
          </cell>
          <cell r="P40">
            <v>4214</v>
          </cell>
          <cell r="Q40">
            <v>0</v>
          </cell>
          <cell r="R40">
            <v>14571</v>
          </cell>
          <cell r="S40">
            <v>14571</v>
          </cell>
          <cell r="T40">
            <v>1659</v>
          </cell>
          <cell r="U40">
            <v>0</v>
          </cell>
          <cell r="V40">
            <v>1659</v>
          </cell>
          <cell r="W40">
            <v>4322</v>
          </cell>
          <cell r="X40">
            <v>146</v>
          </cell>
          <cell r="Y40">
            <v>6126</v>
          </cell>
          <cell r="Z40">
            <v>20697</v>
          </cell>
          <cell r="AA40">
            <v>3474</v>
          </cell>
          <cell r="AB40">
            <v>2614</v>
          </cell>
          <cell r="AC40">
            <v>860</v>
          </cell>
          <cell r="AD40">
            <v>24171</v>
          </cell>
          <cell r="AE40">
            <v>5581</v>
          </cell>
          <cell r="AF40">
            <v>12633</v>
          </cell>
          <cell r="AG40">
            <v>1778</v>
          </cell>
          <cell r="AH40">
            <v>-10</v>
          </cell>
          <cell r="AI40">
            <v>0</v>
          </cell>
          <cell r="AJ40">
            <v>14401</v>
          </cell>
          <cell r="AK40">
            <v>19982</v>
          </cell>
          <cell r="AL40">
            <v>4160</v>
          </cell>
          <cell r="AM40">
            <v>0</v>
          </cell>
          <cell r="AN40">
            <v>4160</v>
          </cell>
          <cell r="AO40">
            <v>24142</v>
          </cell>
          <cell r="AP40">
            <v>8009</v>
          </cell>
          <cell r="AQ40">
            <v>2192</v>
          </cell>
          <cell r="AR40">
            <v>400</v>
          </cell>
          <cell r="AS40">
            <v>4221</v>
          </cell>
          <cell r="AT40">
            <v>0</v>
          </cell>
          <cell r="AU40">
            <v>14822</v>
          </cell>
          <cell r="AV40">
            <v>14822</v>
          </cell>
          <cell r="AW40">
            <v>1753</v>
          </cell>
          <cell r="AX40">
            <v>0</v>
          </cell>
          <cell r="AY40">
            <v>1753</v>
          </cell>
          <cell r="AZ40">
            <v>4339</v>
          </cell>
          <cell r="BA40">
            <v>148</v>
          </cell>
          <cell r="BB40">
            <v>6240</v>
          </cell>
          <cell r="BC40">
            <v>21062</v>
          </cell>
          <cell r="BD40">
            <v>3080</v>
          </cell>
          <cell r="BE40">
            <v>2220</v>
          </cell>
          <cell r="BF40">
            <v>860</v>
          </cell>
          <cell r="BG40">
            <v>24142</v>
          </cell>
          <cell r="BH40">
            <v>5581</v>
          </cell>
          <cell r="BI40">
            <v>12589</v>
          </cell>
          <cell r="BJ40">
            <v>718</v>
          </cell>
          <cell r="BK40">
            <v>7</v>
          </cell>
          <cell r="BL40">
            <v>0</v>
          </cell>
          <cell r="BM40">
            <v>13314</v>
          </cell>
          <cell r="BN40">
            <v>18895</v>
          </cell>
          <cell r="BO40">
            <v>4160</v>
          </cell>
          <cell r="BP40">
            <v>0</v>
          </cell>
          <cell r="BQ40">
            <v>4160</v>
          </cell>
          <cell r="BR40">
            <v>23055</v>
          </cell>
          <cell r="BS40">
            <v>7991</v>
          </cell>
          <cell r="BT40">
            <v>2087</v>
          </cell>
          <cell r="BU40">
            <v>530</v>
          </cell>
          <cell r="BV40">
            <v>4221</v>
          </cell>
          <cell r="BW40">
            <v>0</v>
          </cell>
          <cell r="BX40">
            <v>14830</v>
          </cell>
          <cell r="BY40">
            <v>14830</v>
          </cell>
          <cell r="BZ40">
            <v>2294</v>
          </cell>
          <cell r="CA40">
            <v>0</v>
          </cell>
          <cell r="CB40">
            <v>2294</v>
          </cell>
          <cell r="CC40">
            <v>4354</v>
          </cell>
          <cell r="CD40">
            <v>141</v>
          </cell>
          <cell r="CE40">
            <v>6789</v>
          </cell>
          <cell r="CF40">
            <v>21619</v>
          </cell>
          <cell r="CG40">
            <v>1436</v>
          </cell>
          <cell r="CH40">
            <v>576</v>
          </cell>
          <cell r="CI40">
            <v>860</v>
          </cell>
          <cell r="CJ40">
            <v>23055</v>
          </cell>
        </row>
        <row r="41">
          <cell r="B41">
            <v>5650</v>
          </cell>
          <cell r="C41">
            <v>12634</v>
          </cell>
          <cell r="D41">
            <v>2058</v>
          </cell>
          <cell r="E41">
            <v>-28</v>
          </cell>
          <cell r="F41">
            <v>0</v>
          </cell>
          <cell r="G41">
            <v>14664</v>
          </cell>
          <cell r="H41">
            <v>20315</v>
          </cell>
          <cell r="I41">
            <v>4265</v>
          </cell>
          <cell r="J41">
            <v>0</v>
          </cell>
          <cell r="K41">
            <v>4265</v>
          </cell>
          <cell r="L41">
            <v>24579</v>
          </cell>
          <cell r="M41">
            <v>8009</v>
          </cell>
          <cell r="N41">
            <v>2286</v>
          </cell>
          <cell r="O41">
            <v>244</v>
          </cell>
          <cell r="P41">
            <v>4222</v>
          </cell>
          <cell r="Q41">
            <v>0</v>
          </cell>
          <cell r="R41">
            <v>14760</v>
          </cell>
          <cell r="S41">
            <v>14760</v>
          </cell>
          <cell r="T41">
            <v>1749</v>
          </cell>
          <cell r="U41">
            <v>0</v>
          </cell>
          <cell r="V41">
            <v>1749</v>
          </cell>
          <cell r="W41">
            <v>4429</v>
          </cell>
          <cell r="X41">
            <v>148</v>
          </cell>
          <cell r="Y41">
            <v>6326</v>
          </cell>
          <cell r="Z41">
            <v>21086</v>
          </cell>
          <cell r="AA41">
            <v>3493</v>
          </cell>
          <cell r="AB41">
            <v>2633</v>
          </cell>
          <cell r="AC41">
            <v>861</v>
          </cell>
          <cell r="AD41">
            <v>24579</v>
          </cell>
          <cell r="AE41">
            <v>5655</v>
          </cell>
          <cell r="AF41">
            <v>12545</v>
          </cell>
          <cell r="AG41">
            <v>1959</v>
          </cell>
          <cell r="AH41">
            <v>125</v>
          </cell>
          <cell r="AI41">
            <v>0</v>
          </cell>
          <cell r="AJ41">
            <v>14630</v>
          </cell>
          <cell r="AK41">
            <v>20285</v>
          </cell>
          <cell r="AL41">
            <v>4261</v>
          </cell>
          <cell r="AM41">
            <v>0</v>
          </cell>
          <cell r="AN41">
            <v>4261</v>
          </cell>
          <cell r="AO41">
            <v>24546</v>
          </cell>
          <cell r="AP41">
            <v>8004</v>
          </cell>
          <cell r="AQ41">
            <v>2233</v>
          </cell>
          <cell r="AR41">
            <v>146</v>
          </cell>
          <cell r="AS41">
            <v>4236</v>
          </cell>
          <cell r="AT41">
            <v>0</v>
          </cell>
          <cell r="AU41">
            <v>14619</v>
          </cell>
          <cell r="AV41">
            <v>14619</v>
          </cell>
          <cell r="AW41">
            <v>1771</v>
          </cell>
          <cell r="AX41">
            <v>0</v>
          </cell>
          <cell r="AY41">
            <v>1771</v>
          </cell>
          <cell r="AZ41">
            <v>4404</v>
          </cell>
          <cell r="BA41">
            <v>144</v>
          </cell>
          <cell r="BB41">
            <v>6320</v>
          </cell>
          <cell r="BC41">
            <v>20939</v>
          </cell>
          <cell r="BD41">
            <v>3608</v>
          </cell>
          <cell r="BE41">
            <v>2747</v>
          </cell>
          <cell r="BF41">
            <v>861</v>
          </cell>
          <cell r="BG41">
            <v>24546</v>
          </cell>
          <cell r="BH41">
            <v>5655</v>
          </cell>
          <cell r="BI41">
            <v>12285</v>
          </cell>
          <cell r="BJ41">
            <v>2888</v>
          </cell>
          <cell r="BK41">
            <v>264</v>
          </cell>
          <cell r="BL41">
            <v>0</v>
          </cell>
          <cell r="BM41">
            <v>15437</v>
          </cell>
          <cell r="BN41">
            <v>21092</v>
          </cell>
          <cell r="BO41">
            <v>4261</v>
          </cell>
          <cell r="BP41">
            <v>0</v>
          </cell>
          <cell r="BQ41">
            <v>4261</v>
          </cell>
          <cell r="BR41">
            <v>25354</v>
          </cell>
          <cell r="BS41">
            <v>7972</v>
          </cell>
          <cell r="BT41">
            <v>1110</v>
          </cell>
          <cell r="BU41">
            <v>197</v>
          </cell>
          <cell r="BV41">
            <v>4236</v>
          </cell>
          <cell r="BW41">
            <v>0</v>
          </cell>
          <cell r="BX41">
            <v>13515</v>
          </cell>
          <cell r="BY41">
            <v>13515</v>
          </cell>
          <cell r="BZ41">
            <v>1466</v>
          </cell>
          <cell r="CA41">
            <v>0</v>
          </cell>
          <cell r="CB41">
            <v>1466</v>
          </cell>
          <cell r="CC41">
            <v>4424</v>
          </cell>
          <cell r="CD41">
            <v>150</v>
          </cell>
          <cell r="CE41">
            <v>6039</v>
          </cell>
          <cell r="CF41">
            <v>19555</v>
          </cell>
          <cell r="CG41">
            <v>5799</v>
          </cell>
          <cell r="CH41">
            <v>4938</v>
          </cell>
          <cell r="CI41">
            <v>861</v>
          </cell>
          <cell r="CJ41">
            <v>25354</v>
          </cell>
        </row>
        <row r="42">
          <cell r="B42">
            <v>5706</v>
          </cell>
          <cell r="C42">
            <v>12484</v>
          </cell>
          <cell r="D42">
            <v>2106</v>
          </cell>
          <cell r="E42">
            <v>-31</v>
          </cell>
          <cell r="F42">
            <v>0</v>
          </cell>
          <cell r="G42">
            <v>14559</v>
          </cell>
          <cell r="H42">
            <v>20265</v>
          </cell>
          <cell r="I42">
            <v>4397</v>
          </cell>
          <cell r="J42">
            <v>0</v>
          </cell>
          <cell r="K42">
            <v>4397</v>
          </cell>
          <cell r="L42">
            <v>24662</v>
          </cell>
          <cell r="M42">
            <v>8040</v>
          </cell>
          <cell r="N42">
            <v>2417</v>
          </cell>
          <cell r="O42">
            <v>216</v>
          </cell>
          <cell r="P42">
            <v>4127</v>
          </cell>
          <cell r="Q42">
            <v>0</v>
          </cell>
          <cell r="R42">
            <v>14801</v>
          </cell>
          <cell r="S42">
            <v>14801</v>
          </cell>
          <cell r="T42">
            <v>1796</v>
          </cell>
          <cell r="U42">
            <v>0</v>
          </cell>
          <cell r="V42">
            <v>1796</v>
          </cell>
          <cell r="W42">
            <v>4610</v>
          </cell>
          <cell r="X42">
            <v>150</v>
          </cell>
          <cell r="Y42">
            <v>6556</v>
          </cell>
          <cell r="Z42">
            <v>21357</v>
          </cell>
          <cell r="AA42">
            <v>3305</v>
          </cell>
          <cell r="AB42">
            <v>2449</v>
          </cell>
          <cell r="AC42">
            <v>856</v>
          </cell>
          <cell r="AD42">
            <v>24662</v>
          </cell>
          <cell r="AE42">
            <v>5721</v>
          </cell>
          <cell r="AF42">
            <v>12577</v>
          </cell>
          <cell r="AG42">
            <v>2315</v>
          </cell>
          <cell r="AH42">
            <v>-237</v>
          </cell>
          <cell r="AI42">
            <v>0</v>
          </cell>
          <cell r="AJ42">
            <v>14655</v>
          </cell>
          <cell r="AK42">
            <v>20376</v>
          </cell>
          <cell r="AL42">
            <v>4384</v>
          </cell>
          <cell r="AM42">
            <v>0</v>
          </cell>
          <cell r="AN42">
            <v>4384</v>
          </cell>
          <cell r="AO42">
            <v>24760</v>
          </cell>
          <cell r="AP42">
            <v>8035</v>
          </cell>
          <cell r="AQ42">
            <v>2504</v>
          </cell>
          <cell r="AR42">
            <v>185</v>
          </cell>
          <cell r="AS42">
            <v>4161</v>
          </cell>
          <cell r="AT42">
            <v>0</v>
          </cell>
          <cell r="AU42">
            <v>14885</v>
          </cell>
          <cell r="AV42">
            <v>14885</v>
          </cell>
          <cell r="AW42">
            <v>1656</v>
          </cell>
          <cell r="AX42">
            <v>0</v>
          </cell>
          <cell r="AY42">
            <v>1656</v>
          </cell>
          <cell r="AZ42">
            <v>4565</v>
          </cell>
          <cell r="BA42">
            <v>150</v>
          </cell>
          <cell r="BB42">
            <v>6371</v>
          </cell>
          <cell r="BC42">
            <v>21256</v>
          </cell>
          <cell r="BD42">
            <v>3505</v>
          </cell>
          <cell r="BE42">
            <v>2644</v>
          </cell>
          <cell r="BF42">
            <v>860</v>
          </cell>
          <cell r="BG42">
            <v>24760</v>
          </cell>
          <cell r="BH42">
            <v>5721</v>
          </cell>
          <cell r="BI42">
            <v>12918</v>
          </cell>
          <cell r="BJ42">
            <v>1360</v>
          </cell>
          <cell r="BK42">
            <v>-473</v>
          </cell>
          <cell r="BL42">
            <v>0</v>
          </cell>
          <cell r="BM42">
            <v>13805</v>
          </cell>
          <cell r="BN42">
            <v>19526</v>
          </cell>
          <cell r="BO42">
            <v>4384</v>
          </cell>
          <cell r="BP42">
            <v>0</v>
          </cell>
          <cell r="BQ42">
            <v>4384</v>
          </cell>
          <cell r="BR42">
            <v>23910</v>
          </cell>
          <cell r="BS42">
            <v>8005</v>
          </cell>
          <cell r="BT42">
            <v>2289</v>
          </cell>
          <cell r="BU42">
            <v>-40</v>
          </cell>
          <cell r="BV42">
            <v>4161</v>
          </cell>
          <cell r="BW42">
            <v>0</v>
          </cell>
          <cell r="BX42">
            <v>14416</v>
          </cell>
          <cell r="BY42">
            <v>14416</v>
          </cell>
          <cell r="BZ42">
            <v>1609</v>
          </cell>
          <cell r="CA42">
            <v>0</v>
          </cell>
          <cell r="CB42">
            <v>1609</v>
          </cell>
          <cell r="CC42">
            <v>4546</v>
          </cell>
          <cell r="CD42">
            <v>161</v>
          </cell>
          <cell r="CE42">
            <v>6316</v>
          </cell>
          <cell r="CF42">
            <v>20731</v>
          </cell>
          <cell r="CG42">
            <v>3179</v>
          </cell>
          <cell r="CH42">
            <v>2319</v>
          </cell>
          <cell r="CI42">
            <v>860</v>
          </cell>
          <cell r="CJ42">
            <v>23910</v>
          </cell>
        </row>
        <row r="43">
          <cell r="B43">
            <v>5750</v>
          </cell>
          <cell r="C43">
            <v>12267</v>
          </cell>
          <cell r="D43">
            <v>2041</v>
          </cell>
          <cell r="E43">
            <v>52</v>
          </cell>
          <cell r="F43">
            <v>0</v>
          </cell>
          <cell r="G43">
            <v>14361</v>
          </cell>
          <cell r="H43">
            <v>20111</v>
          </cell>
          <cell r="I43">
            <v>4541</v>
          </cell>
          <cell r="J43">
            <v>0</v>
          </cell>
          <cell r="K43">
            <v>4541</v>
          </cell>
          <cell r="L43">
            <v>24652</v>
          </cell>
          <cell r="M43">
            <v>8018</v>
          </cell>
          <cell r="N43">
            <v>2438</v>
          </cell>
          <cell r="O43">
            <v>189</v>
          </cell>
          <cell r="P43">
            <v>3986</v>
          </cell>
          <cell r="Q43">
            <v>0</v>
          </cell>
          <cell r="R43">
            <v>14631</v>
          </cell>
          <cell r="S43">
            <v>14631</v>
          </cell>
          <cell r="T43">
            <v>1804</v>
          </cell>
          <cell r="U43">
            <v>0</v>
          </cell>
          <cell r="V43">
            <v>1804</v>
          </cell>
          <cell r="W43">
            <v>4786</v>
          </cell>
          <cell r="X43">
            <v>151</v>
          </cell>
          <cell r="Y43">
            <v>6741</v>
          </cell>
          <cell r="Z43">
            <v>21372</v>
          </cell>
          <cell r="AA43">
            <v>3280</v>
          </cell>
          <cell r="AB43">
            <v>2432</v>
          </cell>
          <cell r="AC43">
            <v>848</v>
          </cell>
          <cell r="AD43">
            <v>24652</v>
          </cell>
          <cell r="AE43">
            <v>5740</v>
          </cell>
          <cell r="AF43">
            <v>12293</v>
          </cell>
          <cell r="AG43">
            <v>1946</v>
          </cell>
          <cell r="AH43">
            <v>169</v>
          </cell>
          <cell r="AI43">
            <v>0</v>
          </cell>
          <cell r="AJ43">
            <v>14408</v>
          </cell>
          <cell r="AK43">
            <v>20148</v>
          </cell>
          <cell r="AL43">
            <v>4553</v>
          </cell>
          <cell r="AM43">
            <v>0</v>
          </cell>
          <cell r="AN43">
            <v>4553</v>
          </cell>
          <cell r="AO43">
            <v>24701</v>
          </cell>
          <cell r="AP43">
            <v>8027</v>
          </cell>
          <cell r="AQ43">
            <v>2297</v>
          </cell>
          <cell r="AR43">
            <v>266</v>
          </cell>
          <cell r="AS43">
            <v>3945</v>
          </cell>
          <cell r="AT43">
            <v>0</v>
          </cell>
          <cell r="AU43">
            <v>14535</v>
          </cell>
          <cell r="AV43">
            <v>14535</v>
          </cell>
          <cell r="AW43">
            <v>1977</v>
          </cell>
          <cell r="AX43">
            <v>0</v>
          </cell>
          <cell r="AY43">
            <v>1977</v>
          </cell>
          <cell r="AZ43">
            <v>4857</v>
          </cell>
          <cell r="BA43">
            <v>156</v>
          </cell>
          <cell r="BB43">
            <v>6990</v>
          </cell>
          <cell r="BC43">
            <v>21525</v>
          </cell>
          <cell r="BD43">
            <v>3176</v>
          </cell>
          <cell r="BE43">
            <v>2331</v>
          </cell>
          <cell r="BF43">
            <v>845</v>
          </cell>
          <cell r="BG43">
            <v>24701</v>
          </cell>
          <cell r="BH43">
            <v>5740</v>
          </cell>
          <cell r="BI43">
            <v>12275</v>
          </cell>
          <cell r="BJ43">
            <v>3039</v>
          </cell>
          <cell r="BK43">
            <v>245</v>
          </cell>
          <cell r="BL43">
            <v>0</v>
          </cell>
          <cell r="BM43">
            <v>15560</v>
          </cell>
          <cell r="BN43">
            <v>21300</v>
          </cell>
          <cell r="BO43">
            <v>4553</v>
          </cell>
          <cell r="BP43">
            <v>0</v>
          </cell>
          <cell r="BQ43">
            <v>4553</v>
          </cell>
          <cell r="BR43">
            <v>25853</v>
          </cell>
          <cell r="BS43">
            <v>8101</v>
          </cell>
          <cell r="BT43">
            <v>3698</v>
          </cell>
          <cell r="BU43">
            <v>292</v>
          </cell>
          <cell r="BV43">
            <v>3945</v>
          </cell>
          <cell r="BW43">
            <v>0</v>
          </cell>
          <cell r="BX43">
            <v>16037</v>
          </cell>
          <cell r="BY43">
            <v>16037</v>
          </cell>
          <cell r="BZ43">
            <v>1826</v>
          </cell>
          <cell r="CA43">
            <v>0</v>
          </cell>
          <cell r="CB43">
            <v>1826</v>
          </cell>
          <cell r="CC43">
            <v>4838</v>
          </cell>
          <cell r="CD43">
            <v>146</v>
          </cell>
          <cell r="CE43">
            <v>6810</v>
          </cell>
          <cell r="CF43">
            <v>22847</v>
          </cell>
          <cell r="CG43">
            <v>3006</v>
          </cell>
          <cell r="CH43">
            <v>2161</v>
          </cell>
          <cell r="CI43">
            <v>845</v>
          </cell>
          <cell r="CJ43">
            <v>25853</v>
          </cell>
        </row>
        <row r="44">
          <cell r="B44">
            <v>5809</v>
          </cell>
          <cell r="C44">
            <v>12073</v>
          </cell>
          <cell r="D44">
            <v>1855</v>
          </cell>
          <cell r="E44">
            <v>201</v>
          </cell>
          <cell r="F44">
            <v>0</v>
          </cell>
          <cell r="G44">
            <v>14129</v>
          </cell>
          <cell r="H44">
            <v>19938</v>
          </cell>
          <cell r="I44">
            <v>4672</v>
          </cell>
          <cell r="J44">
            <v>0</v>
          </cell>
          <cell r="K44">
            <v>4672</v>
          </cell>
          <cell r="L44">
            <v>24610</v>
          </cell>
          <cell r="M44">
            <v>7918</v>
          </cell>
          <cell r="N44">
            <v>2389</v>
          </cell>
          <cell r="O44">
            <v>112</v>
          </cell>
          <cell r="P44">
            <v>3878</v>
          </cell>
          <cell r="Q44">
            <v>0</v>
          </cell>
          <cell r="R44">
            <v>14296</v>
          </cell>
          <cell r="S44">
            <v>14296</v>
          </cell>
          <cell r="T44">
            <v>1785</v>
          </cell>
          <cell r="U44">
            <v>0</v>
          </cell>
          <cell r="V44">
            <v>1785</v>
          </cell>
          <cell r="W44">
            <v>4892</v>
          </cell>
          <cell r="X44">
            <v>154</v>
          </cell>
          <cell r="Y44">
            <v>6831</v>
          </cell>
          <cell r="Z44">
            <v>21127</v>
          </cell>
          <cell r="AA44">
            <v>3483</v>
          </cell>
          <cell r="AB44">
            <v>2637</v>
          </cell>
          <cell r="AC44">
            <v>845</v>
          </cell>
          <cell r="AD44">
            <v>24610</v>
          </cell>
          <cell r="AE44">
            <v>5805</v>
          </cell>
          <cell r="AF44">
            <v>11870</v>
          </cell>
          <cell r="AG44">
            <v>1765</v>
          </cell>
          <cell r="AH44">
            <v>255</v>
          </cell>
          <cell r="AI44">
            <v>0</v>
          </cell>
          <cell r="AJ44">
            <v>13889</v>
          </cell>
          <cell r="AK44">
            <v>19694</v>
          </cell>
          <cell r="AL44">
            <v>4676</v>
          </cell>
          <cell r="AM44">
            <v>0</v>
          </cell>
          <cell r="AN44">
            <v>4676</v>
          </cell>
          <cell r="AO44">
            <v>24370</v>
          </cell>
          <cell r="AP44">
            <v>7940</v>
          </cell>
          <cell r="AQ44">
            <v>2604</v>
          </cell>
          <cell r="AR44">
            <v>122</v>
          </cell>
          <cell r="AS44">
            <v>3871</v>
          </cell>
          <cell r="AT44">
            <v>0</v>
          </cell>
          <cell r="AU44">
            <v>14536</v>
          </cell>
          <cell r="AV44">
            <v>14536</v>
          </cell>
          <cell r="AW44">
            <v>1714</v>
          </cell>
          <cell r="AX44">
            <v>0</v>
          </cell>
          <cell r="AY44">
            <v>1714</v>
          </cell>
          <cell r="AZ44">
            <v>4891</v>
          </cell>
          <cell r="BA44">
            <v>149</v>
          </cell>
          <cell r="BB44">
            <v>6755</v>
          </cell>
          <cell r="BC44">
            <v>21291</v>
          </cell>
          <cell r="BD44">
            <v>3079</v>
          </cell>
          <cell r="BE44">
            <v>2235</v>
          </cell>
          <cell r="BF44">
            <v>844</v>
          </cell>
          <cell r="BG44">
            <v>24370</v>
          </cell>
          <cell r="BH44">
            <v>5805</v>
          </cell>
          <cell r="BI44">
            <v>11748</v>
          </cell>
          <cell r="BJ44">
            <v>715</v>
          </cell>
          <cell r="BK44">
            <v>246</v>
          </cell>
          <cell r="BL44">
            <v>0</v>
          </cell>
          <cell r="BM44">
            <v>12709</v>
          </cell>
          <cell r="BN44">
            <v>18514</v>
          </cell>
          <cell r="BO44">
            <v>4676</v>
          </cell>
          <cell r="BP44">
            <v>0</v>
          </cell>
          <cell r="BQ44">
            <v>4676</v>
          </cell>
          <cell r="BR44">
            <v>23190</v>
          </cell>
          <cell r="BS44">
            <v>7937</v>
          </cell>
          <cell r="BT44">
            <v>2652</v>
          </cell>
          <cell r="BU44">
            <v>248</v>
          </cell>
          <cell r="BV44">
            <v>3871</v>
          </cell>
          <cell r="BW44">
            <v>0</v>
          </cell>
          <cell r="BX44">
            <v>14707</v>
          </cell>
          <cell r="BY44">
            <v>14707</v>
          </cell>
          <cell r="BZ44">
            <v>2166</v>
          </cell>
          <cell r="CA44">
            <v>0</v>
          </cell>
          <cell r="CB44">
            <v>2166</v>
          </cell>
          <cell r="CC44">
            <v>4911</v>
          </cell>
          <cell r="CD44">
            <v>141</v>
          </cell>
          <cell r="CE44">
            <v>7219</v>
          </cell>
          <cell r="CF44">
            <v>21926</v>
          </cell>
          <cell r="CG44">
            <v>1264</v>
          </cell>
          <cell r="CH44">
            <v>420</v>
          </cell>
          <cell r="CI44">
            <v>844</v>
          </cell>
          <cell r="CJ44">
            <v>23190</v>
          </cell>
        </row>
        <row r="45">
          <cell r="B45">
            <v>5912</v>
          </cell>
          <cell r="C45">
            <v>11795</v>
          </cell>
          <cell r="D45">
            <v>1687</v>
          </cell>
          <cell r="E45">
            <v>407</v>
          </cell>
          <cell r="F45">
            <v>0</v>
          </cell>
          <cell r="G45">
            <v>13889</v>
          </cell>
          <cell r="H45">
            <v>19801</v>
          </cell>
          <cell r="I45">
            <v>4772</v>
          </cell>
          <cell r="J45">
            <v>0</v>
          </cell>
          <cell r="K45">
            <v>4772</v>
          </cell>
          <cell r="L45">
            <v>24572</v>
          </cell>
          <cell r="M45">
            <v>7738</v>
          </cell>
          <cell r="N45">
            <v>2325</v>
          </cell>
          <cell r="O45">
            <v>17</v>
          </cell>
          <cell r="P45">
            <v>3843</v>
          </cell>
          <cell r="Q45">
            <v>0</v>
          </cell>
          <cell r="R45">
            <v>13924</v>
          </cell>
          <cell r="S45">
            <v>13924</v>
          </cell>
          <cell r="T45">
            <v>1833</v>
          </cell>
          <cell r="U45">
            <v>0</v>
          </cell>
          <cell r="V45">
            <v>1833</v>
          </cell>
          <cell r="W45">
            <v>4890</v>
          </cell>
          <cell r="X45">
            <v>156</v>
          </cell>
          <cell r="Y45">
            <v>6879</v>
          </cell>
          <cell r="Z45">
            <v>20803</v>
          </cell>
          <cell r="AA45">
            <v>3769</v>
          </cell>
          <cell r="AB45">
            <v>2913</v>
          </cell>
          <cell r="AC45">
            <v>856</v>
          </cell>
          <cell r="AD45">
            <v>24572</v>
          </cell>
          <cell r="AE45">
            <v>5908</v>
          </cell>
          <cell r="AF45">
            <v>11900</v>
          </cell>
          <cell r="AG45">
            <v>1921</v>
          </cell>
          <cell r="AH45">
            <v>185</v>
          </cell>
          <cell r="AI45">
            <v>0</v>
          </cell>
          <cell r="AJ45">
            <v>14005</v>
          </cell>
          <cell r="AK45">
            <v>19913</v>
          </cell>
          <cell r="AL45">
            <v>4773</v>
          </cell>
          <cell r="AM45">
            <v>0</v>
          </cell>
          <cell r="AN45">
            <v>4773</v>
          </cell>
          <cell r="AO45">
            <v>24686</v>
          </cell>
          <cell r="AP45">
            <v>7726</v>
          </cell>
          <cell r="AQ45">
            <v>2159</v>
          </cell>
          <cell r="AR45">
            <v>-30</v>
          </cell>
          <cell r="AS45">
            <v>3842</v>
          </cell>
          <cell r="AT45">
            <v>0</v>
          </cell>
          <cell r="AU45">
            <v>13697</v>
          </cell>
          <cell r="AV45">
            <v>13697</v>
          </cell>
          <cell r="AW45">
            <v>1819</v>
          </cell>
          <cell r="AX45">
            <v>0</v>
          </cell>
          <cell r="AY45">
            <v>1819</v>
          </cell>
          <cell r="AZ45">
            <v>4869</v>
          </cell>
          <cell r="BA45">
            <v>152</v>
          </cell>
          <cell r="BB45">
            <v>6841</v>
          </cell>
          <cell r="BC45">
            <v>20537</v>
          </cell>
          <cell r="BD45">
            <v>4149</v>
          </cell>
          <cell r="BE45">
            <v>3294</v>
          </cell>
          <cell r="BF45">
            <v>855</v>
          </cell>
          <cell r="BG45">
            <v>24686</v>
          </cell>
          <cell r="BH45">
            <v>5908</v>
          </cell>
          <cell r="BI45">
            <v>11730</v>
          </cell>
          <cell r="BJ45">
            <v>2812</v>
          </cell>
          <cell r="BK45">
            <v>416</v>
          </cell>
          <cell r="BL45">
            <v>0</v>
          </cell>
          <cell r="BM45">
            <v>14958</v>
          </cell>
          <cell r="BN45">
            <v>20866</v>
          </cell>
          <cell r="BO45">
            <v>4773</v>
          </cell>
          <cell r="BP45">
            <v>0</v>
          </cell>
          <cell r="BQ45">
            <v>4773</v>
          </cell>
          <cell r="BR45">
            <v>25639</v>
          </cell>
          <cell r="BS45">
            <v>7693</v>
          </cell>
          <cell r="BT45">
            <v>1243</v>
          </cell>
          <cell r="BU45">
            <v>75</v>
          </cell>
          <cell r="BV45">
            <v>3842</v>
          </cell>
          <cell r="BW45">
            <v>0</v>
          </cell>
          <cell r="BX45">
            <v>12853</v>
          </cell>
          <cell r="BY45">
            <v>12853</v>
          </cell>
          <cell r="BZ45">
            <v>1543</v>
          </cell>
          <cell r="CA45">
            <v>0</v>
          </cell>
          <cell r="CB45">
            <v>1543</v>
          </cell>
          <cell r="CC45">
            <v>4891</v>
          </cell>
          <cell r="CD45">
            <v>158</v>
          </cell>
          <cell r="CE45">
            <v>6592</v>
          </cell>
          <cell r="CF45">
            <v>19445</v>
          </cell>
          <cell r="CG45">
            <v>6194</v>
          </cell>
          <cell r="CH45">
            <v>5340</v>
          </cell>
          <cell r="CI45">
            <v>855</v>
          </cell>
          <cell r="CJ45">
            <v>25639</v>
          </cell>
        </row>
        <row r="46">
          <cell r="B46">
            <v>6059</v>
          </cell>
          <cell r="C46">
            <v>11284</v>
          </cell>
          <cell r="D46">
            <v>1717</v>
          </cell>
          <cell r="E46">
            <v>501</v>
          </cell>
          <cell r="F46">
            <v>0</v>
          </cell>
          <cell r="G46">
            <v>13502</v>
          </cell>
          <cell r="H46">
            <v>19561</v>
          </cell>
          <cell r="I46">
            <v>4847</v>
          </cell>
          <cell r="J46">
            <v>0</v>
          </cell>
          <cell r="K46">
            <v>4847</v>
          </cell>
          <cell r="L46">
            <v>24408</v>
          </cell>
          <cell r="M46">
            <v>7492</v>
          </cell>
          <cell r="N46">
            <v>2356</v>
          </cell>
          <cell r="O46">
            <v>-35</v>
          </cell>
          <cell r="P46">
            <v>3860</v>
          </cell>
          <cell r="Q46">
            <v>0</v>
          </cell>
          <cell r="R46">
            <v>13672</v>
          </cell>
          <cell r="S46">
            <v>13672</v>
          </cell>
          <cell r="T46">
            <v>1992</v>
          </cell>
          <cell r="U46">
            <v>0</v>
          </cell>
          <cell r="V46">
            <v>1992</v>
          </cell>
          <cell r="W46">
            <v>4817</v>
          </cell>
          <cell r="X46">
            <v>153</v>
          </cell>
          <cell r="Y46">
            <v>6962</v>
          </cell>
          <cell r="Z46">
            <v>20634</v>
          </cell>
          <cell r="AA46">
            <v>3773</v>
          </cell>
          <cell r="AB46">
            <v>2893</v>
          </cell>
          <cell r="AC46">
            <v>880</v>
          </cell>
          <cell r="AD46">
            <v>24408</v>
          </cell>
          <cell r="AE46">
            <v>6048</v>
          </cell>
          <cell r="AF46">
            <v>11552</v>
          </cell>
          <cell r="AG46">
            <v>1417</v>
          </cell>
          <cell r="AH46">
            <v>707</v>
          </cell>
          <cell r="AI46">
            <v>0</v>
          </cell>
          <cell r="AJ46">
            <v>13675</v>
          </cell>
          <cell r="AK46">
            <v>19723</v>
          </cell>
          <cell r="AL46">
            <v>4846</v>
          </cell>
          <cell r="AM46">
            <v>0</v>
          </cell>
          <cell r="AN46">
            <v>4846</v>
          </cell>
          <cell r="AO46">
            <v>24569</v>
          </cell>
          <cell r="AP46">
            <v>7481</v>
          </cell>
          <cell r="AQ46">
            <v>2365</v>
          </cell>
          <cell r="AR46">
            <v>-96</v>
          </cell>
          <cell r="AS46">
            <v>3863</v>
          </cell>
          <cell r="AT46">
            <v>0</v>
          </cell>
          <cell r="AU46">
            <v>13612</v>
          </cell>
          <cell r="AV46">
            <v>13612</v>
          </cell>
          <cell r="AW46">
            <v>1866</v>
          </cell>
          <cell r="AX46">
            <v>0</v>
          </cell>
          <cell r="AY46">
            <v>1866</v>
          </cell>
          <cell r="AZ46">
            <v>4853</v>
          </cell>
          <cell r="BA46">
            <v>169</v>
          </cell>
          <cell r="BB46">
            <v>6888</v>
          </cell>
          <cell r="BC46">
            <v>20500</v>
          </cell>
          <cell r="BD46">
            <v>4068</v>
          </cell>
          <cell r="BE46">
            <v>3191</v>
          </cell>
          <cell r="BF46">
            <v>878</v>
          </cell>
          <cell r="BG46">
            <v>24569</v>
          </cell>
          <cell r="BH46">
            <v>6048</v>
          </cell>
          <cell r="BI46">
            <v>11871</v>
          </cell>
          <cell r="BJ46">
            <v>875</v>
          </cell>
          <cell r="BK46">
            <v>392</v>
          </cell>
          <cell r="BL46">
            <v>0</v>
          </cell>
          <cell r="BM46">
            <v>13139</v>
          </cell>
          <cell r="BN46">
            <v>19187</v>
          </cell>
          <cell r="BO46">
            <v>4846</v>
          </cell>
          <cell r="BP46">
            <v>0</v>
          </cell>
          <cell r="BQ46">
            <v>4846</v>
          </cell>
          <cell r="BR46">
            <v>24032</v>
          </cell>
          <cell r="BS46">
            <v>7433</v>
          </cell>
          <cell r="BT46">
            <v>2257</v>
          </cell>
          <cell r="BU46">
            <v>-331</v>
          </cell>
          <cell r="BV46">
            <v>3863</v>
          </cell>
          <cell r="BW46">
            <v>0</v>
          </cell>
          <cell r="BX46">
            <v>13221</v>
          </cell>
          <cell r="BY46">
            <v>13221</v>
          </cell>
          <cell r="BZ46">
            <v>1763</v>
          </cell>
          <cell r="CA46">
            <v>0</v>
          </cell>
          <cell r="CB46">
            <v>1763</v>
          </cell>
          <cell r="CC46">
            <v>4830</v>
          </cell>
          <cell r="CD46">
            <v>184</v>
          </cell>
          <cell r="CE46">
            <v>6776</v>
          </cell>
          <cell r="CF46">
            <v>19997</v>
          </cell>
          <cell r="CG46">
            <v>4035</v>
          </cell>
          <cell r="CH46">
            <v>3158</v>
          </cell>
          <cell r="CI46">
            <v>878</v>
          </cell>
          <cell r="CJ46">
            <v>24032</v>
          </cell>
        </row>
        <row r="47">
          <cell r="B47">
            <v>6223</v>
          </cell>
          <cell r="C47">
            <v>10559</v>
          </cell>
          <cell r="D47">
            <v>1806</v>
          </cell>
          <cell r="E47">
            <v>408</v>
          </cell>
          <cell r="F47">
            <v>0</v>
          </cell>
          <cell r="G47">
            <v>12774</v>
          </cell>
          <cell r="H47">
            <v>18996</v>
          </cell>
          <cell r="I47">
            <v>4915</v>
          </cell>
          <cell r="J47">
            <v>0</v>
          </cell>
          <cell r="K47">
            <v>4915</v>
          </cell>
          <cell r="L47">
            <v>23911</v>
          </cell>
          <cell r="M47">
            <v>7179</v>
          </cell>
          <cell r="N47">
            <v>2533</v>
          </cell>
          <cell r="O47">
            <v>-70</v>
          </cell>
          <cell r="P47">
            <v>3887</v>
          </cell>
          <cell r="Q47">
            <v>0</v>
          </cell>
          <cell r="R47">
            <v>13529</v>
          </cell>
          <cell r="S47">
            <v>13529</v>
          </cell>
          <cell r="T47">
            <v>2157</v>
          </cell>
          <cell r="U47">
            <v>0</v>
          </cell>
          <cell r="V47">
            <v>2157</v>
          </cell>
          <cell r="W47">
            <v>4760</v>
          </cell>
          <cell r="X47">
            <v>149</v>
          </cell>
          <cell r="Y47">
            <v>7066</v>
          </cell>
          <cell r="Z47">
            <v>20595</v>
          </cell>
          <cell r="AA47">
            <v>3316</v>
          </cell>
          <cell r="AB47">
            <v>2406</v>
          </cell>
          <cell r="AC47">
            <v>910</v>
          </cell>
          <cell r="AD47">
            <v>23911</v>
          </cell>
          <cell r="AE47">
            <v>6238</v>
          </cell>
          <cell r="AF47">
            <v>10386</v>
          </cell>
          <cell r="AG47">
            <v>1925</v>
          </cell>
          <cell r="AH47">
            <v>483</v>
          </cell>
          <cell r="AI47">
            <v>0</v>
          </cell>
          <cell r="AJ47">
            <v>12794</v>
          </cell>
          <cell r="AK47">
            <v>19032</v>
          </cell>
          <cell r="AL47">
            <v>4909</v>
          </cell>
          <cell r="AM47">
            <v>0</v>
          </cell>
          <cell r="AN47">
            <v>4909</v>
          </cell>
          <cell r="AO47">
            <v>23940</v>
          </cell>
          <cell r="AP47">
            <v>7245</v>
          </cell>
          <cell r="AQ47">
            <v>2540</v>
          </cell>
          <cell r="AR47">
            <v>82</v>
          </cell>
          <cell r="AS47">
            <v>3898</v>
          </cell>
          <cell r="AT47">
            <v>0</v>
          </cell>
          <cell r="AU47">
            <v>13764</v>
          </cell>
          <cell r="AV47">
            <v>13764</v>
          </cell>
          <cell r="AW47">
            <v>2383</v>
          </cell>
          <cell r="AX47">
            <v>0</v>
          </cell>
          <cell r="AY47">
            <v>2383</v>
          </cell>
          <cell r="AZ47">
            <v>4728</v>
          </cell>
          <cell r="BA47">
            <v>136</v>
          </cell>
          <cell r="BB47">
            <v>7248</v>
          </cell>
          <cell r="BC47">
            <v>21012</v>
          </cell>
          <cell r="BD47">
            <v>2928</v>
          </cell>
          <cell r="BE47">
            <v>2014</v>
          </cell>
          <cell r="BF47">
            <v>914</v>
          </cell>
          <cell r="BG47">
            <v>23940</v>
          </cell>
          <cell r="BH47">
            <v>6238</v>
          </cell>
          <cell r="BI47">
            <v>10350</v>
          </cell>
          <cell r="BJ47">
            <v>2956</v>
          </cell>
          <cell r="BK47">
            <v>549</v>
          </cell>
          <cell r="BL47">
            <v>0</v>
          </cell>
          <cell r="BM47">
            <v>13856</v>
          </cell>
          <cell r="BN47">
            <v>20094</v>
          </cell>
          <cell r="BO47">
            <v>4909</v>
          </cell>
          <cell r="BP47">
            <v>0</v>
          </cell>
          <cell r="BQ47">
            <v>4909</v>
          </cell>
          <cell r="BR47">
            <v>25002</v>
          </cell>
          <cell r="BS47">
            <v>7318</v>
          </cell>
          <cell r="BT47">
            <v>3570</v>
          </cell>
          <cell r="BU47">
            <v>66</v>
          </cell>
          <cell r="BV47">
            <v>3898</v>
          </cell>
          <cell r="BW47">
            <v>0</v>
          </cell>
          <cell r="BX47">
            <v>14852</v>
          </cell>
          <cell r="BY47">
            <v>14852</v>
          </cell>
          <cell r="BZ47">
            <v>2317</v>
          </cell>
          <cell r="CA47">
            <v>0</v>
          </cell>
          <cell r="CB47">
            <v>2317</v>
          </cell>
          <cell r="CC47">
            <v>4710</v>
          </cell>
          <cell r="CD47">
            <v>126</v>
          </cell>
          <cell r="CE47">
            <v>7153</v>
          </cell>
          <cell r="CF47">
            <v>22005</v>
          </cell>
          <cell r="CG47">
            <v>2998</v>
          </cell>
          <cell r="CH47">
            <v>2084</v>
          </cell>
          <cell r="CI47">
            <v>914</v>
          </cell>
          <cell r="CJ47">
            <v>25002</v>
          </cell>
        </row>
        <row r="48">
          <cell r="B48">
            <v>6378</v>
          </cell>
          <cell r="C48">
            <v>10152</v>
          </cell>
          <cell r="D48">
            <v>2095</v>
          </cell>
          <cell r="E48">
            <v>194</v>
          </cell>
          <cell r="F48">
            <v>0</v>
          </cell>
          <cell r="G48">
            <v>12441</v>
          </cell>
          <cell r="H48">
            <v>18819</v>
          </cell>
          <cell r="I48">
            <v>4979</v>
          </cell>
          <cell r="J48">
            <v>0</v>
          </cell>
          <cell r="K48">
            <v>4979</v>
          </cell>
          <cell r="L48">
            <v>23799</v>
          </cell>
          <cell r="M48">
            <v>6900</v>
          </cell>
          <cell r="N48">
            <v>2775</v>
          </cell>
          <cell r="O48">
            <v>-131</v>
          </cell>
          <cell r="P48">
            <v>3927</v>
          </cell>
          <cell r="Q48">
            <v>0</v>
          </cell>
          <cell r="R48">
            <v>13471</v>
          </cell>
          <cell r="S48">
            <v>13471</v>
          </cell>
          <cell r="T48">
            <v>2214</v>
          </cell>
          <cell r="U48">
            <v>0</v>
          </cell>
          <cell r="V48">
            <v>2214</v>
          </cell>
          <cell r="W48">
            <v>4742</v>
          </cell>
          <cell r="X48">
            <v>149</v>
          </cell>
          <cell r="Y48">
            <v>7105</v>
          </cell>
          <cell r="Z48">
            <v>20576</v>
          </cell>
          <cell r="AA48">
            <v>3223</v>
          </cell>
          <cell r="AB48">
            <v>2286</v>
          </cell>
          <cell r="AC48">
            <v>937</v>
          </cell>
          <cell r="AD48">
            <v>23799</v>
          </cell>
          <cell r="AE48">
            <v>6378</v>
          </cell>
          <cell r="AF48">
            <v>9996</v>
          </cell>
          <cell r="AG48">
            <v>2230</v>
          </cell>
          <cell r="AH48">
            <v>69</v>
          </cell>
          <cell r="AI48">
            <v>0</v>
          </cell>
          <cell r="AJ48">
            <v>12294</v>
          </cell>
          <cell r="AK48">
            <v>18672</v>
          </cell>
          <cell r="AL48">
            <v>4981</v>
          </cell>
          <cell r="AM48">
            <v>0</v>
          </cell>
          <cell r="AN48">
            <v>4981</v>
          </cell>
          <cell r="AO48">
            <v>23653</v>
          </cell>
          <cell r="AP48">
            <v>6866</v>
          </cell>
          <cell r="AQ48">
            <v>2758</v>
          </cell>
          <cell r="AR48">
            <v>-214</v>
          </cell>
          <cell r="AS48">
            <v>3917</v>
          </cell>
          <cell r="AT48">
            <v>0</v>
          </cell>
          <cell r="AU48">
            <v>13327</v>
          </cell>
          <cell r="AV48">
            <v>13327</v>
          </cell>
          <cell r="AW48">
            <v>2173</v>
          </cell>
          <cell r="AX48">
            <v>0</v>
          </cell>
          <cell r="AY48">
            <v>2173</v>
          </cell>
          <cell r="AZ48">
            <v>4703</v>
          </cell>
          <cell r="BA48">
            <v>145</v>
          </cell>
          <cell r="BB48">
            <v>7020</v>
          </cell>
          <cell r="BC48">
            <v>20347</v>
          </cell>
          <cell r="BD48">
            <v>3306</v>
          </cell>
          <cell r="BE48">
            <v>2370</v>
          </cell>
          <cell r="BF48">
            <v>937</v>
          </cell>
          <cell r="BG48">
            <v>23653</v>
          </cell>
          <cell r="BH48">
            <v>6378</v>
          </cell>
          <cell r="BI48">
            <v>9879</v>
          </cell>
          <cell r="BJ48">
            <v>912</v>
          </cell>
          <cell r="BK48">
            <v>64</v>
          </cell>
          <cell r="BL48">
            <v>0</v>
          </cell>
          <cell r="BM48">
            <v>10854</v>
          </cell>
          <cell r="BN48">
            <v>17232</v>
          </cell>
          <cell r="BO48">
            <v>4981</v>
          </cell>
          <cell r="BP48">
            <v>0</v>
          </cell>
          <cell r="BQ48">
            <v>4981</v>
          </cell>
          <cell r="BR48">
            <v>22213</v>
          </cell>
          <cell r="BS48">
            <v>6881</v>
          </cell>
          <cell r="BT48">
            <v>2860</v>
          </cell>
          <cell r="BU48">
            <v>-104</v>
          </cell>
          <cell r="BV48">
            <v>3917</v>
          </cell>
          <cell r="BW48">
            <v>0</v>
          </cell>
          <cell r="BX48">
            <v>13554</v>
          </cell>
          <cell r="BY48">
            <v>13554</v>
          </cell>
          <cell r="BZ48">
            <v>2649</v>
          </cell>
          <cell r="CA48">
            <v>0</v>
          </cell>
          <cell r="CB48">
            <v>2649</v>
          </cell>
          <cell r="CC48">
            <v>4723</v>
          </cell>
          <cell r="CD48">
            <v>138</v>
          </cell>
          <cell r="CE48">
            <v>7510</v>
          </cell>
          <cell r="CF48">
            <v>21064</v>
          </cell>
          <cell r="CG48">
            <v>1150</v>
          </cell>
          <cell r="CH48">
            <v>213</v>
          </cell>
          <cell r="CI48">
            <v>937</v>
          </cell>
          <cell r="CJ48">
            <v>22213</v>
          </cell>
        </row>
        <row r="49">
          <cell r="B49">
            <v>6507</v>
          </cell>
          <cell r="C49">
            <v>10224</v>
          </cell>
          <cell r="D49">
            <v>2444</v>
          </cell>
          <cell r="E49">
            <v>9</v>
          </cell>
          <cell r="F49">
            <v>0</v>
          </cell>
          <cell r="G49">
            <v>12677</v>
          </cell>
          <cell r="H49">
            <v>19184</v>
          </cell>
          <cell r="I49">
            <v>5035</v>
          </cell>
          <cell r="J49">
            <v>0</v>
          </cell>
          <cell r="K49">
            <v>5035</v>
          </cell>
          <cell r="L49">
            <v>24219</v>
          </cell>
          <cell r="M49">
            <v>6732</v>
          </cell>
          <cell r="N49">
            <v>2963</v>
          </cell>
          <cell r="O49">
            <v>-144</v>
          </cell>
          <cell r="P49">
            <v>3972</v>
          </cell>
          <cell r="Q49">
            <v>0</v>
          </cell>
          <cell r="R49">
            <v>13523</v>
          </cell>
          <cell r="S49">
            <v>13523</v>
          </cell>
          <cell r="T49">
            <v>2258</v>
          </cell>
          <cell r="U49">
            <v>0</v>
          </cell>
          <cell r="V49">
            <v>2258</v>
          </cell>
          <cell r="W49">
            <v>4750</v>
          </cell>
          <cell r="X49">
            <v>155</v>
          </cell>
          <cell r="Y49">
            <v>7163</v>
          </cell>
          <cell r="Z49">
            <v>20686</v>
          </cell>
          <cell r="AA49">
            <v>3533</v>
          </cell>
          <cell r="AB49">
            <v>2575</v>
          </cell>
          <cell r="AC49">
            <v>958</v>
          </cell>
          <cell r="AD49">
            <v>24219</v>
          </cell>
          <cell r="AE49">
            <v>6506</v>
          </cell>
          <cell r="AF49">
            <v>10045</v>
          </cell>
          <cell r="AG49">
            <v>1988</v>
          </cell>
          <cell r="AH49">
            <v>-67</v>
          </cell>
          <cell r="AI49">
            <v>0</v>
          </cell>
          <cell r="AJ49">
            <v>11967</v>
          </cell>
          <cell r="AK49">
            <v>18473</v>
          </cell>
          <cell r="AL49">
            <v>5038</v>
          </cell>
          <cell r="AM49">
            <v>0</v>
          </cell>
          <cell r="AN49">
            <v>5038</v>
          </cell>
          <cell r="AO49">
            <v>23511</v>
          </cell>
          <cell r="AP49">
            <v>6636</v>
          </cell>
          <cell r="AQ49">
            <v>3065</v>
          </cell>
          <cell r="AR49">
            <v>-183</v>
          </cell>
          <cell r="AS49">
            <v>3966</v>
          </cell>
          <cell r="AT49">
            <v>0</v>
          </cell>
          <cell r="AU49">
            <v>13485</v>
          </cell>
          <cell r="AV49">
            <v>13485</v>
          </cell>
          <cell r="AW49">
            <v>2117</v>
          </cell>
          <cell r="AX49">
            <v>0</v>
          </cell>
          <cell r="AY49">
            <v>2117</v>
          </cell>
          <cell r="AZ49">
            <v>4812</v>
          </cell>
          <cell r="BA49">
            <v>163</v>
          </cell>
          <cell r="BB49">
            <v>7093</v>
          </cell>
          <cell r="BC49">
            <v>20577</v>
          </cell>
          <cell r="BD49">
            <v>2934</v>
          </cell>
          <cell r="BE49">
            <v>1976</v>
          </cell>
          <cell r="BF49">
            <v>957</v>
          </cell>
          <cell r="BG49">
            <v>23511</v>
          </cell>
          <cell r="BH49">
            <v>6506</v>
          </cell>
          <cell r="BI49">
            <v>9958</v>
          </cell>
          <cell r="BJ49">
            <v>2906</v>
          </cell>
          <cell r="BK49">
            <v>242</v>
          </cell>
          <cell r="BL49">
            <v>0</v>
          </cell>
          <cell r="BM49">
            <v>13105</v>
          </cell>
          <cell r="BN49">
            <v>19611</v>
          </cell>
          <cell r="BO49">
            <v>5038</v>
          </cell>
          <cell r="BP49">
            <v>0</v>
          </cell>
          <cell r="BQ49">
            <v>5038</v>
          </cell>
          <cell r="BR49">
            <v>24649</v>
          </cell>
          <cell r="BS49">
            <v>6605</v>
          </cell>
          <cell r="BT49">
            <v>1926</v>
          </cell>
          <cell r="BU49">
            <v>-13</v>
          </cell>
          <cell r="BV49">
            <v>3966</v>
          </cell>
          <cell r="BW49">
            <v>0</v>
          </cell>
          <cell r="BX49">
            <v>12485</v>
          </cell>
          <cell r="BY49">
            <v>12485</v>
          </cell>
          <cell r="BZ49">
            <v>1836</v>
          </cell>
          <cell r="CA49">
            <v>0</v>
          </cell>
          <cell r="CB49">
            <v>1836</v>
          </cell>
          <cell r="CC49">
            <v>4837</v>
          </cell>
          <cell r="CD49">
            <v>168</v>
          </cell>
          <cell r="CE49">
            <v>6840</v>
          </cell>
          <cell r="CF49">
            <v>19325</v>
          </cell>
          <cell r="CG49">
            <v>5324</v>
          </cell>
          <cell r="CH49">
            <v>4367</v>
          </cell>
          <cell r="CI49">
            <v>957</v>
          </cell>
          <cell r="CJ49">
            <v>24649</v>
          </cell>
        </row>
        <row r="50">
          <cell r="B50">
            <v>6609</v>
          </cell>
          <cell r="C50">
            <v>10450</v>
          </cell>
          <cell r="D50">
            <v>2526</v>
          </cell>
          <cell r="E50">
            <v>31</v>
          </cell>
          <cell r="F50">
            <v>0</v>
          </cell>
          <cell r="G50">
            <v>13007</v>
          </cell>
          <cell r="H50">
            <v>19616</v>
          </cell>
          <cell r="I50">
            <v>5077</v>
          </cell>
          <cell r="J50">
            <v>0</v>
          </cell>
          <cell r="K50">
            <v>5077</v>
          </cell>
          <cell r="L50">
            <v>24693</v>
          </cell>
          <cell r="M50">
            <v>6706</v>
          </cell>
          <cell r="N50">
            <v>3096</v>
          </cell>
          <cell r="O50">
            <v>-138</v>
          </cell>
          <cell r="P50">
            <v>4015</v>
          </cell>
          <cell r="Q50">
            <v>0</v>
          </cell>
          <cell r="R50">
            <v>13677</v>
          </cell>
          <cell r="S50">
            <v>13677</v>
          </cell>
          <cell r="T50">
            <v>2384</v>
          </cell>
          <cell r="U50">
            <v>0</v>
          </cell>
          <cell r="V50">
            <v>2384</v>
          </cell>
          <cell r="W50">
            <v>4758</v>
          </cell>
          <cell r="X50">
            <v>156</v>
          </cell>
          <cell r="Y50">
            <v>7299</v>
          </cell>
          <cell r="Z50">
            <v>20976</v>
          </cell>
          <cell r="AA50">
            <v>3717</v>
          </cell>
          <cell r="AB50">
            <v>2743</v>
          </cell>
          <cell r="AC50">
            <v>974</v>
          </cell>
          <cell r="AD50">
            <v>24693</v>
          </cell>
          <cell r="AE50">
            <v>6622</v>
          </cell>
          <cell r="AF50">
            <v>11003</v>
          </cell>
          <cell r="AG50">
            <v>3140</v>
          </cell>
          <cell r="AH50">
            <v>189</v>
          </cell>
          <cell r="AI50">
            <v>0</v>
          </cell>
          <cell r="AJ50">
            <v>14332</v>
          </cell>
          <cell r="AK50">
            <v>20954</v>
          </cell>
          <cell r="AL50">
            <v>5079</v>
          </cell>
          <cell r="AM50">
            <v>0</v>
          </cell>
          <cell r="AN50">
            <v>5079</v>
          </cell>
          <cell r="AO50">
            <v>26034</v>
          </cell>
          <cell r="AP50">
            <v>6824</v>
          </cell>
          <cell r="AQ50">
            <v>2958</v>
          </cell>
          <cell r="AR50">
            <v>-119</v>
          </cell>
          <cell r="AS50">
            <v>4045</v>
          </cell>
          <cell r="AT50">
            <v>0</v>
          </cell>
          <cell r="AU50">
            <v>13707</v>
          </cell>
          <cell r="AV50">
            <v>13707</v>
          </cell>
          <cell r="AW50">
            <v>2434</v>
          </cell>
          <cell r="AX50">
            <v>0</v>
          </cell>
          <cell r="AY50">
            <v>2434</v>
          </cell>
          <cell r="AZ50">
            <v>4744</v>
          </cell>
          <cell r="BA50">
            <v>157</v>
          </cell>
          <cell r="BB50">
            <v>7334</v>
          </cell>
          <cell r="BC50">
            <v>21042</v>
          </cell>
          <cell r="BD50">
            <v>4992</v>
          </cell>
          <cell r="BE50">
            <v>4017</v>
          </cell>
          <cell r="BF50">
            <v>975</v>
          </cell>
          <cell r="BG50">
            <v>26034</v>
          </cell>
          <cell r="BH50">
            <v>6622</v>
          </cell>
          <cell r="BI50">
            <v>11227</v>
          </cell>
          <cell r="BJ50">
            <v>1986</v>
          </cell>
          <cell r="BK50">
            <v>-173</v>
          </cell>
          <cell r="BL50">
            <v>0</v>
          </cell>
          <cell r="BM50">
            <v>13039</v>
          </cell>
          <cell r="BN50">
            <v>19661</v>
          </cell>
          <cell r="BO50">
            <v>5079</v>
          </cell>
          <cell r="BP50">
            <v>0</v>
          </cell>
          <cell r="BQ50">
            <v>5079</v>
          </cell>
          <cell r="BR50">
            <v>24741</v>
          </cell>
          <cell r="BS50">
            <v>6760</v>
          </cell>
          <cell r="BT50">
            <v>2720</v>
          </cell>
          <cell r="BU50">
            <v>-344</v>
          </cell>
          <cell r="BV50">
            <v>4045</v>
          </cell>
          <cell r="BW50">
            <v>0</v>
          </cell>
          <cell r="BX50">
            <v>13181</v>
          </cell>
          <cell r="BY50">
            <v>13181</v>
          </cell>
          <cell r="BZ50">
            <v>2270</v>
          </cell>
          <cell r="CA50">
            <v>0</v>
          </cell>
          <cell r="CB50">
            <v>2270</v>
          </cell>
          <cell r="CC50">
            <v>4718</v>
          </cell>
          <cell r="CD50">
            <v>171</v>
          </cell>
          <cell r="CE50">
            <v>7159</v>
          </cell>
          <cell r="CF50">
            <v>20340</v>
          </cell>
          <cell r="CG50">
            <v>4401</v>
          </cell>
          <cell r="CH50">
            <v>3426</v>
          </cell>
          <cell r="CI50">
            <v>975</v>
          </cell>
          <cell r="CJ50">
            <v>24741</v>
          </cell>
        </row>
        <row r="51">
          <cell r="B51">
            <v>6705</v>
          </cell>
          <cell r="C51">
            <v>10514</v>
          </cell>
          <cell r="D51">
            <v>2301</v>
          </cell>
          <cell r="E51">
            <v>196</v>
          </cell>
          <cell r="F51">
            <v>0</v>
          </cell>
          <cell r="G51">
            <v>13011</v>
          </cell>
          <cell r="H51">
            <v>19715</v>
          </cell>
          <cell r="I51">
            <v>5112</v>
          </cell>
          <cell r="J51">
            <v>0</v>
          </cell>
          <cell r="K51">
            <v>5112</v>
          </cell>
          <cell r="L51">
            <v>24827</v>
          </cell>
          <cell r="M51">
            <v>6795</v>
          </cell>
          <cell r="N51">
            <v>3201</v>
          </cell>
          <cell r="O51">
            <v>-57</v>
          </cell>
          <cell r="P51">
            <v>4059</v>
          </cell>
          <cell r="Q51">
            <v>0</v>
          </cell>
          <cell r="R51">
            <v>13998</v>
          </cell>
          <cell r="S51">
            <v>13998</v>
          </cell>
          <cell r="T51">
            <v>2529</v>
          </cell>
          <cell r="U51">
            <v>0</v>
          </cell>
          <cell r="V51">
            <v>2529</v>
          </cell>
          <cell r="W51">
            <v>4746</v>
          </cell>
          <cell r="X51">
            <v>147</v>
          </cell>
          <cell r="Y51">
            <v>7422</v>
          </cell>
          <cell r="Z51">
            <v>21420</v>
          </cell>
          <cell r="AA51">
            <v>3407</v>
          </cell>
          <cell r="AB51">
            <v>2417</v>
          </cell>
          <cell r="AC51">
            <v>990</v>
          </cell>
          <cell r="AD51">
            <v>24827</v>
          </cell>
          <cell r="AE51">
            <v>6695</v>
          </cell>
          <cell r="AF51">
            <v>10189</v>
          </cell>
          <cell r="AG51">
            <v>2195</v>
          </cell>
          <cell r="AH51">
            <v>-23</v>
          </cell>
          <cell r="AI51">
            <v>0</v>
          </cell>
          <cell r="AJ51">
            <v>12362</v>
          </cell>
          <cell r="AK51">
            <v>19057</v>
          </cell>
          <cell r="AL51">
            <v>5107</v>
          </cell>
          <cell r="AM51">
            <v>0</v>
          </cell>
          <cell r="AN51">
            <v>5107</v>
          </cell>
          <cell r="AO51">
            <v>24164</v>
          </cell>
          <cell r="AP51">
            <v>6740</v>
          </cell>
          <cell r="AQ51">
            <v>3313</v>
          </cell>
          <cell r="AR51">
            <v>35</v>
          </cell>
          <cell r="AS51">
            <v>4050</v>
          </cell>
          <cell r="AT51">
            <v>0</v>
          </cell>
          <cell r="AU51">
            <v>14138</v>
          </cell>
          <cell r="AV51">
            <v>14138</v>
          </cell>
          <cell r="AW51">
            <v>2564</v>
          </cell>
          <cell r="AX51">
            <v>0</v>
          </cell>
          <cell r="AY51">
            <v>2564</v>
          </cell>
          <cell r="AZ51">
            <v>4732</v>
          </cell>
          <cell r="BA51">
            <v>150</v>
          </cell>
          <cell r="BB51">
            <v>7446</v>
          </cell>
          <cell r="BC51">
            <v>21583</v>
          </cell>
          <cell r="BD51">
            <v>2581</v>
          </cell>
          <cell r="BE51">
            <v>1592</v>
          </cell>
          <cell r="BF51">
            <v>989</v>
          </cell>
          <cell r="BG51">
            <v>24164</v>
          </cell>
          <cell r="BH51">
            <v>6695</v>
          </cell>
          <cell r="BI51">
            <v>10193</v>
          </cell>
          <cell r="BJ51">
            <v>3334</v>
          </cell>
          <cell r="BK51">
            <v>-5</v>
          </cell>
          <cell r="BL51">
            <v>0</v>
          </cell>
          <cell r="BM51">
            <v>13522</v>
          </cell>
          <cell r="BN51">
            <v>20217</v>
          </cell>
          <cell r="BO51">
            <v>5107</v>
          </cell>
          <cell r="BP51">
            <v>0</v>
          </cell>
          <cell r="BQ51">
            <v>5107</v>
          </cell>
          <cell r="BR51">
            <v>25324</v>
          </cell>
          <cell r="BS51">
            <v>6812</v>
          </cell>
          <cell r="BT51">
            <v>4955</v>
          </cell>
          <cell r="BU51">
            <v>-46</v>
          </cell>
          <cell r="BV51">
            <v>4050</v>
          </cell>
          <cell r="BW51">
            <v>0</v>
          </cell>
          <cell r="BX51">
            <v>15771</v>
          </cell>
          <cell r="BY51">
            <v>15771</v>
          </cell>
          <cell r="BZ51">
            <v>2583</v>
          </cell>
          <cell r="CA51">
            <v>0</v>
          </cell>
          <cell r="CB51">
            <v>2583</v>
          </cell>
          <cell r="CC51">
            <v>4711</v>
          </cell>
          <cell r="CD51">
            <v>137</v>
          </cell>
          <cell r="CE51">
            <v>7431</v>
          </cell>
          <cell r="CF51">
            <v>23202</v>
          </cell>
          <cell r="CG51">
            <v>2122</v>
          </cell>
          <cell r="CH51">
            <v>1133</v>
          </cell>
          <cell r="CI51">
            <v>989</v>
          </cell>
          <cell r="CJ51">
            <v>25324</v>
          </cell>
        </row>
        <row r="52">
          <cell r="B52">
            <v>6812</v>
          </cell>
          <cell r="C52">
            <v>10504</v>
          </cell>
          <cell r="D52">
            <v>2174</v>
          </cell>
          <cell r="E52">
            <v>236</v>
          </cell>
          <cell r="F52">
            <v>0</v>
          </cell>
          <cell r="G52">
            <v>12915</v>
          </cell>
          <cell r="H52">
            <v>19726</v>
          </cell>
          <cell r="I52">
            <v>5149</v>
          </cell>
          <cell r="J52">
            <v>0</v>
          </cell>
          <cell r="K52">
            <v>5149</v>
          </cell>
          <cell r="L52">
            <v>24875</v>
          </cell>
          <cell r="M52">
            <v>6958</v>
          </cell>
          <cell r="N52">
            <v>3200</v>
          </cell>
          <cell r="O52">
            <v>-33</v>
          </cell>
          <cell r="P52">
            <v>4133</v>
          </cell>
          <cell r="Q52">
            <v>0</v>
          </cell>
          <cell r="R52">
            <v>14259</v>
          </cell>
          <cell r="S52">
            <v>14259</v>
          </cell>
          <cell r="T52">
            <v>2468</v>
          </cell>
          <cell r="U52">
            <v>0</v>
          </cell>
          <cell r="V52">
            <v>2468</v>
          </cell>
          <cell r="W52">
            <v>4746</v>
          </cell>
          <cell r="X52">
            <v>139</v>
          </cell>
          <cell r="Y52">
            <v>7353</v>
          </cell>
          <cell r="Z52">
            <v>21612</v>
          </cell>
          <cell r="AA52">
            <v>3263</v>
          </cell>
          <cell r="AB52">
            <v>2255</v>
          </cell>
          <cell r="AC52">
            <v>1008</v>
          </cell>
          <cell r="AD52">
            <v>24875</v>
          </cell>
          <cell r="AE52">
            <v>6810</v>
          </cell>
          <cell r="AF52">
            <v>10520</v>
          </cell>
          <cell r="AG52">
            <v>1905</v>
          </cell>
          <cell r="AH52">
            <v>424</v>
          </cell>
          <cell r="AI52">
            <v>0</v>
          </cell>
          <cell r="AJ52">
            <v>12849</v>
          </cell>
          <cell r="AK52">
            <v>19659</v>
          </cell>
          <cell r="AL52">
            <v>5148</v>
          </cell>
          <cell r="AM52">
            <v>0</v>
          </cell>
          <cell r="AN52">
            <v>5148</v>
          </cell>
          <cell r="AO52">
            <v>24808</v>
          </cell>
          <cell r="AP52">
            <v>6967</v>
          </cell>
          <cell r="AQ52">
            <v>3153</v>
          </cell>
          <cell r="AR52">
            <v>-291</v>
          </cell>
          <cell r="AS52">
            <v>4128</v>
          </cell>
          <cell r="AT52">
            <v>0</v>
          </cell>
          <cell r="AU52">
            <v>13957</v>
          </cell>
          <cell r="AV52">
            <v>13957</v>
          </cell>
          <cell r="AW52">
            <v>2541</v>
          </cell>
          <cell r="AX52">
            <v>0</v>
          </cell>
          <cell r="AY52">
            <v>2541</v>
          </cell>
          <cell r="AZ52">
            <v>4783</v>
          </cell>
          <cell r="BA52">
            <v>133</v>
          </cell>
          <cell r="BB52">
            <v>7456</v>
          </cell>
          <cell r="BC52">
            <v>21413</v>
          </cell>
          <cell r="BD52">
            <v>3395</v>
          </cell>
          <cell r="BE52">
            <v>2388</v>
          </cell>
          <cell r="BF52">
            <v>1007</v>
          </cell>
          <cell r="BG52">
            <v>24808</v>
          </cell>
          <cell r="BH52">
            <v>6810</v>
          </cell>
          <cell r="BI52">
            <v>10400</v>
          </cell>
          <cell r="BJ52">
            <v>797</v>
          </cell>
          <cell r="BK52">
            <v>429</v>
          </cell>
          <cell r="BL52">
            <v>0</v>
          </cell>
          <cell r="BM52">
            <v>11626</v>
          </cell>
          <cell r="BN52">
            <v>18436</v>
          </cell>
          <cell r="BO52">
            <v>5148</v>
          </cell>
          <cell r="BP52">
            <v>0</v>
          </cell>
          <cell r="BQ52">
            <v>5148</v>
          </cell>
          <cell r="BR52">
            <v>23584</v>
          </cell>
          <cell r="BS52">
            <v>7003</v>
          </cell>
          <cell r="BT52">
            <v>3095</v>
          </cell>
          <cell r="BU52">
            <v>-184</v>
          </cell>
          <cell r="BV52">
            <v>4128</v>
          </cell>
          <cell r="BW52">
            <v>0</v>
          </cell>
          <cell r="BX52">
            <v>14042</v>
          </cell>
          <cell r="BY52">
            <v>14042</v>
          </cell>
          <cell r="BZ52">
            <v>2975</v>
          </cell>
          <cell r="CA52">
            <v>0</v>
          </cell>
          <cell r="CB52">
            <v>2975</v>
          </cell>
          <cell r="CC52">
            <v>4805</v>
          </cell>
          <cell r="CD52">
            <v>129</v>
          </cell>
          <cell r="CE52">
            <v>7909</v>
          </cell>
          <cell r="CF52">
            <v>21950</v>
          </cell>
          <cell r="CG52">
            <v>1634</v>
          </cell>
          <cell r="CH52">
            <v>627</v>
          </cell>
          <cell r="CI52">
            <v>1007</v>
          </cell>
          <cell r="CJ52">
            <v>23584</v>
          </cell>
        </row>
        <row r="53">
          <cell r="B53">
            <v>6959</v>
          </cell>
          <cell r="C53">
            <v>10610</v>
          </cell>
          <cell r="D53">
            <v>2395</v>
          </cell>
          <cell r="E53">
            <v>247</v>
          </cell>
          <cell r="F53">
            <v>0</v>
          </cell>
          <cell r="G53">
            <v>13251</v>
          </cell>
          <cell r="H53">
            <v>20210</v>
          </cell>
          <cell r="I53">
            <v>5187</v>
          </cell>
          <cell r="J53">
            <v>0</v>
          </cell>
          <cell r="K53">
            <v>5187</v>
          </cell>
          <cell r="L53">
            <v>25397</v>
          </cell>
          <cell r="M53">
            <v>7237</v>
          </cell>
          <cell r="N53">
            <v>3213</v>
          </cell>
          <cell r="O53">
            <v>-209</v>
          </cell>
          <cell r="P53">
            <v>4308</v>
          </cell>
          <cell r="Q53">
            <v>0</v>
          </cell>
          <cell r="R53">
            <v>14549</v>
          </cell>
          <cell r="S53">
            <v>14549</v>
          </cell>
          <cell r="T53">
            <v>2256</v>
          </cell>
          <cell r="U53">
            <v>0</v>
          </cell>
          <cell r="V53">
            <v>2256</v>
          </cell>
          <cell r="W53">
            <v>4835</v>
          </cell>
          <cell r="X53">
            <v>140</v>
          </cell>
          <cell r="Y53">
            <v>7231</v>
          </cell>
          <cell r="Z53">
            <v>21780</v>
          </cell>
          <cell r="AA53">
            <v>3617</v>
          </cell>
          <cell r="AB53">
            <v>2589</v>
          </cell>
          <cell r="AC53">
            <v>1028</v>
          </cell>
          <cell r="AD53">
            <v>25397</v>
          </cell>
          <cell r="AE53">
            <v>6956</v>
          </cell>
          <cell r="AF53">
            <v>10691</v>
          </cell>
          <cell r="AG53">
            <v>2179</v>
          </cell>
          <cell r="AH53">
            <v>366</v>
          </cell>
          <cell r="AI53">
            <v>0</v>
          </cell>
          <cell r="AJ53">
            <v>13236</v>
          </cell>
          <cell r="AK53">
            <v>20192</v>
          </cell>
          <cell r="AL53">
            <v>5188</v>
          </cell>
          <cell r="AM53">
            <v>0</v>
          </cell>
          <cell r="AN53">
            <v>5188</v>
          </cell>
          <cell r="AO53">
            <v>25380</v>
          </cell>
          <cell r="AP53">
            <v>7247</v>
          </cell>
          <cell r="AQ53">
            <v>3336</v>
          </cell>
          <cell r="AR53">
            <v>192</v>
          </cell>
          <cell r="AS53">
            <v>4296</v>
          </cell>
          <cell r="AT53">
            <v>0</v>
          </cell>
          <cell r="AU53">
            <v>15071</v>
          </cell>
          <cell r="AV53">
            <v>15071</v>
          </cell>
          <cell r="AW53">
            <v>2242</v>
          </cell>
          <cell r="AX53">
            <v>0</v>
          </cell>
          <cell r="AY53">
            <v>2242</v>
          </cell>
          <cell r="AZ53">
            <v>4795</v>
          </cell>
          <cell r="BA53">
            <v>141</v>
          </cell>
          <cell r="BB53">
            <v>7178</v>
          </cell>
          <cell r="BC53">
            <v>22249</v>
          </cell>
          <cell r="BD53">
            <v>3130</v>
          </cell>
          <cell r="BE53">
            <v>2103</v>
          </cell>
          <cell r="BF53">
            <v>1028</v>
          </cell>
          <cell r="BG53">
            <v>25380</v>
          </cell>
          <cell r="BH53">
            <v>6956</v>
          </cell>
          <cell r="BI53">
            <v>10642</v>
          </cell>
          <cell r="BJ53">
            <v>3163</v>
          </cell>
          <cell r="BK53">
            <v>764</v>
          </cell>
          <cell r="BL53">
            <v>0</v>
          </cell>
          <cell r="BM53">
            <v>14569</v>
          </cell>
          <cell r="BN53">
            <v>21525</v>
          </cell>
          <cell r="BO53">
            <v>5188</v>
          </cell>
          <cell r="BP53">
            <v>0</v>
          </cell>
          <cell r="BQ53">
            <v>5188</v>
          </cell>
          <cell r="BR53">
            <v>26713</v>
          </cell>
          <cell r="BS53">
            <v>7207</v>
          </cell>
          <cell r="BT53">
            <v>2093</v>
          </cell>
          <cell r="BU53">
            <v>397</v>
          </cell>
          <cell r="BV53">
            <v>4296</v>
          </cell>
          <cell r="BW53">
            <v>0</v>
          </cell>
          <cell r="BX53">
            <v>13994</v>
          </cell>
          <cell r="BY53">
            <v>13994</v>
          </cell>
          <cell r="BZ53">
            <v>1990</v>
          </cell>
          <cell r="CA53">
            <v>0</v>
          </cell>
          <cell r="CB53">
            <v>1990</v>
          </cell>
          <cell r="CC53">
            <v>4824</v>
          </cell>
          <cell r="CD53">
            <v>142</v>
          </cell>
          <cell r="CE53">
            <v>6956</v>
          </cell>
          <cell r="CF53">
            <v>20950</v>
          </cell>
          <cell r="CG53">
            <v>5763</v>
          </cell>
          <cell r="CH53">
            <v>4735</v>
          </cell>
          <cell r="CI53">
            <v>1028</v>
          </cell>
          <cell r="CJ53">
            <v>26713</v>
          </cell>
        </row>
        <row r="54">
          <cell r="B54">
            <v>7151</v>
          </cell>
          <cell r="C54">
            <v>10966</v>
          </cell>
          <cell r="D54">
            <v>2828</v>
          </cell>
          <cell r="E54">
            <v>258</v>
          </cell>
          <cell r="F54">
            <v>0</v>
          </cell>
          <cell r="G54">
            <v>14052</v>
          </cell>
          <cell r="H54">
            <v>21203</v>
          </cell>
          <cell r="I54">
            <v>5221</v>
          </cell>
          <cell r="J54">
            <v>0</v>
          </cell>
          <cell r="K54">
            <v>5221</v>
          </cell>
          <cell r="L54">
            <v>26424</v>
          </cell>
          <cell r="M54">
            <v>7686</v>
          </cell>
          <cell r="N54">
            <v>3307</v>
          </cell>
          <cell r="O54">
            <v>-465</v>
          </cell>
          <cell r="P54">
            <v>4605</v>
          </cell>
          <cell r="Q54">
            <v>0</v>
          </cell>
          <cell r="R54">
            <v>15133</v>
          </cell>
          <cell r="S54">
            <v>15133</v>
          </cell>
          <cell r="T54">
            <v>2119</v>
          </cell>
          <cell r="U54">
            <v>0</v>
          </cell>
          <cell r="V54">
            <v>2119</v>
          </cell>
          <cell r="W54">
            <v>5036</v>
          </cell>
          <cell r="X54">
            <v>146</v>
          </cell>
          <cell r="Y54">
            <v>7301</v>
          </cell>
          <cell r="Z54">
            <v>22435</v>
          </cell>
          <cell r="AA54">
            <v>3990</v>
          </cell>
          <cell r="AB54">
            <v>2942</v>
          </cell>
          <cell r="AC54">
            <v>1048</v>
          </cell>
          <cell r="AD54">
            <v>26424</v>
          </cell>
          <cell r="AE54">
            <v>7132</v>
          </cell>
          <cell r="AF54">
            <v>10941</v>
          </cell>
          <cell r="AG54">
            <v>3410</v>
          </cell>
          <cell r="AH54">
            <v>-195</v>
          </cell>
          <cell r="AI54">
            <v>0</v>
          </cell>
          <cell r="AJ54">
            <v>14156</v>
          </cell>
          <cell r="AK54">
            <v>21288</v>
          </cell>
          <cell r="AL54">
            <v>5226</v>
          </cell>
          <cell r="AM54">
            <v>0</v>
          </cell>
          <cell r="AN54">
            <v>5226</v>
          </cell>
          <cell r="AO54">
            <v>26513</v>
          </cell>
          <cell r="AP54">
            <v>7634</v>
          </cell>
          <cell r="AQ54">
            <v>2963</v>
          </cell>
          <cell r="AR54">
            <v>-606</v>
          </cell>
          <cell r="AS54">
            <v>4553</v>
          </cell>
          <cell r="AT54">
            <v>0</v>
          </cell>
          <cell r="AU54">
            <v>14543</v>
          </cell>
          <cell r="AV54">
            <v>14543</v>
          </cell>
          <cell r="AW54">
            <v>2023</v>
          </cell>
          <cell r="AX54">
            <v>0</v>
          </cell>
          <cell r="AY54">
            <v>2023</v>
          </cell>
          <cell r="AZ54">
            <v>6691</v>
          </cell>
          <cell r="BA54">
            <v>148</v>
          </cell>
          <cell r="BB54">
            <v>8862</v>
          </cell>
          <cell r="BC54">
            <v>23405</v>
          </cell>
          <cell r="BD54">
            <v>3108</v>
          </cell>
          <cell r="BE54">
            <v>2057</v>
          </cell>
          <cell r="BF54">
            <v>1051</v>
          </cell>
          <cell r="BG54">
            <v>26513</v>
          </cell>
          <cell r="BH54">
            <v>7132</v>
          </cell>
          <cell r="BI54">
            <v>11041</v>
          </cell>
          <cell r="BJ54">
            <v>2179</v>
          </cell>
          <cell r="BK54">
            <v>-595</v>
          </cell>
          <cell r="BL54">
            <v>0</v>
          </cell>
          <cell r="BM54">
            <v>12625</v>
          </cell>
          <cell r="BN54">
            <v>19757</v>
          </cell>
          <cell r="BO54">
            <v>5226</v>
          </cell>
          <cell r="BP54">
            <v>0</v>
          </cell>
          <cell r="BQ54">
            <v>5226</v>
          </cell>
          <cell r="BR54">
            <v>24983</v>
          </cell>
          <cell r="BS54">
            <v>7542</v>
          </cell>
          <cell r="BT54">
            <v>2570</v>
          </cell>
          <cell r="BU54">
            <v>-784</v>
          </cell>
          <cell r="BV54">
            <v>4553</v>
          </cell>
          <cell r="BW54">
            <v>0</v>
          </cell>
          <cell r="BX54">
            <v>13882</v>
          </cell>
          <cell r="BY54">
            <v>13882</v>
          </cell>
          <cell r="BZ54">
            <v>1907</v>
          </cell>
          <cell r="CA54">
            <v>0</v>
          </cell>
          <cell r="CB54">
            <v>1907</v>
          </cell>
          <cell r="CC54">
            <v>6650</v>
          </cell>
          <cell r="CD54">
            <v>163</v>
          </cell>
          <cell r="CE54">
            <v>8720</v>
          </cell>
          <cell r="CF54">
            <v>22602</v>
          </cell>
          <cell r="CG54">
            <v>2381</v>
          </cell>
          <cell r="CH54">
            <v>1329</v>
          </cell>
          <cell r="CI54">
            <v>1051</v>
          </cell>
          <cell r="CJ54">
            <v>24983</v>
          </cell>
        </row>
        <row r="55">
          <cell r="B55">
            <v>7360</v>
          </cell>
          <cell r="C55">
            <v>11491</v>
          </cell>
          <cell r="D55">
            <v>3083</v>
          </cell>
          <cell r="E55">
            <v>282</v>
          </cell>
          <cell r="F55">
            <v>0</v>
          </cell>
          <cell r="G55">
            <v>14856</v>
          </cell>
          <cell r="H55">
            <v>22215</v>
          </cell>
          <cell r="I55">
            <v>5253</v>
          </cell>
          <cell r="J55">
            <v>0</v>
          </cell>
          <cell r="K55">
            <v>5253</v>
          </cell>
          <cell r="L55">
            <v>27468</v>
          </cell>
          <cell r="M55">
            <v>8227</v>
          </cell>
          <cell r="N55">
            <v>3446</v>
          </cell>
          <cell r="O55">
            <v>-618</v>
          </cell>
          <cell r="P55">
            <v>4953</v>
          </cell>
          <cell r="Q55">
            <v>0</v>
          </cell>
          <cell r="R55">
            <v>16008</v>
          </cell>
          <cell r="S55">
            <v>16008</v>
          </cell>
          <cell r="T55">
            <v>2206</v>
          </cell>
          <cell r="U55">
            <v>0</v>
          </cell>
          <cell r="V55">
            <v>2206</v>
          </cell>
          <cell r="W55">
            <v>5289</v>
          </cell>
          <cell r="X55">
            <v>156</v>
          </cell>
          <cell r="Y55">
            <v>7651</v>
          </cell>
          <cell r="Z55">
            <v>23659</v>
          </cell>
          <cell r="AA55">
            <v>3809</v>
          </cell>
          <cell r="AB55">
            <v>2742</v>
          </cell>
          <cell r="AC55">
            <v>1067</v>
          </cell>
          <cell r="AD55">
            <v>27468</v>
          </cell>
          <cell r="AE55">
            <v>7377</v>
          </cell>
          <cell r="AF55">
            <v>11374</v>
          </cell>
          <cell r="AG55">
            <v>2799</v>
          </cell>
          <cell r="AH55">
            <v>729</v>
          </cell>
          <cell r="AI55">
            <v>0</v>
          </cell>
          <cell r="AJ55">
            <v>14902</v>
          </cell>
          <cell r="AK55">
            <v>22279</v>
          </cell>
          <cell r="AL55">
            <v>5251</v>
          </cell>
          <cell r="AM55">
            <v>0</v>
          </cell>
          <cell r="AN55">
            <v>5251</v>
          </cell>
          <cell r="AO55">
            <v>27529</v>
          </cell>
          <cell r="AP55">
            <v>8230</v>
          </cell>
          <cell r="AQ55">
            <v>3755</v>
          </cell>
          <cell r="AR55">
            <v>-893</v>
          </cell>
          <cell r="AS55">
            <v>5002</v>
          </cell>
          <cell r="AT55">
            <v>0</v>
          </cell>
          <cell r="AU55">
            <v>16095</v>
          </cell>
          <cell r="AV55">
            <v>16095</v>
          </cell>
          <cell r="AW55">
            <v>2204</v>
          </cell>
          <cell r="AX55">
            <v>0</v>
          </cell>
          <cell r="AY55">
            <v>2204</v>
          </cell>
          <cell r="AZ55">
            <v>5346</v>
          </cell>
          <cell r="BA55">
            <v>156</v>
          </cell>
          <cell r="BB55">
            <v>7706</v>
          </cell>
          <cell r="BC55">
            <v>23801</v>
          </cell>
          <cell r="BD55">
            <v>3728</v>
          </cell>
          <cell r="BE55">
            <v>2662</v>
          </cell>
          <cell r="BF55">
            <v>1066</v>
          </cell>
          <cell r="BG55">
            <v>27529</v>
          </cell>
          <cell r="BH55">
            <v>7377</v>
          </cell>
          <cell r="BI55">
            <v>11463</v>
          </cell>
          <cell r="BJ55">
            <v>4218</v>
          </cell>
          <cell r="BK55">
            <v>670</v>
          </cell>
          <cell r="BL55">
            <v>0</v>
          </cell>
          <cell r="BM55">
            <v>16351</v>
          </cell>
          <cell r="BN55">
            <v>23728</v>
          </cell>
          <cell r="BO55">
            <v>5251</v>
          </cell>
          <cell r="BP55">
            <v>0</v>
          </cell>
          <cell r="BQ55">
            <v>5251</v>
          </cell>
          <cell r="BR55">
            <v>28979</v>
          </cell>
          <cell r="BS55">
            <v>8324</v>
          </cell>
          <cell r="BT55">
            <v>6048</v>
          </cell>
          <cell r="BU55">
            <v>-1045</v>
          </cell>
          <cell r="BV55">
            <v>5002</v>
          </cell>
          <cell r="BW55">
            <v>0</v>
          </cell>
          <cell r="BX55">
            <v>18330</v>
          </cell>
          <cell r="BY55">
            <v>18330</v>
          </cell>
          <cell r="BZ55">
            <v>2240</v>
          </cell>
          <cell r="CA55">
            <v>0</v>
          </cell>
          <cell r="CB55">
            <v>2240</v>
          </cell>
          <cell r="CC55">
            <v>5319</v>
          </cell>
          <cell r="CD55">
            <v>142</v>
          </cell>
          <cell r="CE55">
            <v>7701</v>
          </cell>
          <cell r="CF55">
            <v>26031</v>
          </cell>
          <cell r="CG55">
            <v>2947</v>
          </cell>
          <cell r="CH55">
            <v>1881</v>
          </cell>
          <cell r="CI55">
            <v>1066</v>
          </cell>
          <cell r="CJ55">
            <v>28979</v>
          </cell>
        </row>
        <row r="56">
          <cell r="B56">
            <v>7548</v>
          </cell>
          <cell r="C56">
            <v>12267</v>
          </cell>
          <cell r="D56">
            <v>3087</v>
          </cell>
          <cell r="E56">
            <v>199</v>
          </cell>
          <cell r="F56">
            <v>0</v>
          </cell>
          <cell r="G56">
            <v>15553</v>
          </cell>
          <cell r="H56">
            <v>23102</v>
          </cell>
          <cell r="I56">
            <v>5289</v>
          </cell>
          <cell r="J56">
            <v>0</v>
          </cell>
          <cell r="K56">
            <v>5289</v>
          </cell>
          <cell r="L56">
            <v>28390</v>
          </cell>
          <cell r="M56">
            <v>8786</v>
          </cell>
          <cell r="N56">
            <v>3308</v>
          </cell>
          <cell r="O56">
            <v>-611</v>
          </cell>
          <cell r="P56">
            <v>5247</v>
          </cell>
          <cell r="Q56">
            <v>0</v>
          </cell>
          <cell r="R56">
            <v>16730</v>
          </cell>
          <cell r="S56">
            <v>16730</v>
          </cell>
          <cell r="T56">
            <v>2487</v>
          </cell>
          <cell r="U56">
            <v>0</v>
          </cell>
          <cell r="V56">
            <v>2487</v>
          </cell>
          <cell r="W56">
            <v>5495</v>
          </cell>
          <cell r="X56">
            <v>174</v>
          </cell>
          <cell r="Y56">
            <v>8156</v>
          </cell>
          <cell r="Z56">
            <v>24886</v>
          </cell>
          <cell r="AA56">
            <v>3505</v>
          </cell>
          <cell r="AB56">
            <v>2414</v>
          </cell>
          <cell r="AC56">
            <v>1091</v>
          </cell>
          <cell r="AD56">
            <v>28390</v>
          </cell>
          <cell r="AE56">
            <v>7553</v>
          </cell>
          <cell r="AF56">
            <v>12343</v>
          </cell>
          <cell r="AG56">
            <v>2966</v>
          </cell>
          <cell r="AH56">
            <v>30</v>
          </cell>
          <cell r="AI56">
            <v>0</v>
          </cell>
          <cell r="AJ56">
            <v>15339</v>
          </cell>
          <cell r="AK56">
            <v>22892</v>
          </cell>
          <cell r="AL56">
            <v>5288</v>
          </cell>
          <cell r="AM56">
            <v>0</v>
          </cell>
          <cell r="AN56">
            <v>5288</v>
          </cell>
          <cell r="AO56">
            <v>28180</v>
          </cell>
          <cell r="AP56">
            <v>8855</v>
          </cell>
          <cell r="AQ56">
            <v>3413</v>
          </cell>
          <cell r="AR56">
            <v>-319</v>
          </cell>
          <cell r="AS56">
            <v>5260</v>
          </cell>
          <cell r="AT56">
            <v>0</v>
          </cell>
          <cell r="AU56">
            <v>17208</v>
          </cell>
          <cell r="AV56">
            <v>17208</v>
          </cell>
          <cell r="AW56">
            <v>2492</v>
          </cell>
          <cell r="AX56">
            <v>0</v>
          </cell>
          <cell r="AY56">
            <v>2492</v>
          </cell>
          <cell r="AZ56">
            <v>5514</v>
          </cell>
          <cell r="BA56">
            <v>162</v>
          </cell>
          <cell r="BB56">
            <v>8168</v>
          </cell>
          <cell r="BC56">
            <v>25376</v>
          </cell>
          <cell r="BD56">
            <v>2804</v>
          </cell>
          <cell r="BE56">
            <v>1714</v>
          </cell>
          <cell r="BF56">
            <v>1090</v>
          </cell>
          <cell r="BG56">
            <v>28180</v>
          </cell>
          <cell r="BH56">
            <v>7553</v>
          </cell>
          <cell r="BI56">
            <v>12195</v>
          </cell>
          <cell r="BJ56">
            <v>1274</v>
          </cell>
          <cell r="BK56">
            <v>79</v>
          </cell>
          <cell r="BL56">
            <v>0</v>
          </cell>
          <cell r="BM56">
            <v>13548</v>
          </cell>
          <cell r="BN56">
            <v>21101</v>
          </cell>
          <cell r="BO56">
            <v>5288</v>
          </cell>
          <cell r="BP56">
            <v>0</v>
          </cell>
          <cell r="BQ56">
            <v>5288</v>
          </cell>
          <cell r="BR56">
            <v>26390</v>
          </cell>
          <cell r="BS56">
            <v>8917</v>
          </cell>
          <cell r="BT56">
            <v>3056</v>
          </cell>
          <cell r="BU56">
            <v>-218</v>
          </cell>
          <cell r="BV56">
            <v>5260</v>
          </cell>
          <cell r="BW56">
            <v>0</v>
          </cell>
          <cell r="BX56">
            <v>17016</v>
          </cell>
          <cell r="BY56">
            <v>17016</v>
          </cell>
          <cell r="BZ56">
            <v>2807</v>
          </cell>
          <cell r="CA56">
            <v>0</v>
          </cell>
          <cell r="CB56">
            <v>2807</v>
          </cell>
          <cell r="CC56">
            <v>5538</v>
          </cell>
          <cell r="CD56">
            <v>162</v>
          </cell>
          <cell r="CE56">
            <v>8506</v>
          </cell>
          <cell r="CF56">
            <v>25522</v>
          </cell>
          <cell r="CG56">
            <v>868</v>
          </cell>
          <cell r="CH56">
            <v>-222</v>
          </cell>
          <cell r="CI56">
            <v>1090</v>
          </cell>
          <cell r="CJ56">
            <v>26390</v>
          </cell>
        </row>
        <row r="57">
          <cell r="B57">
            <v>7688</v>
          </cell>
          <cell r="C57">
            <v>13182</v>
          </cell>
          <cell r="D57">
            <v>3021</v>
          </cell>
          <cell r="E57">
            <v>13</v>
          </cell>
          <cell r="F57">
            <v>0</v>
          </cell>
          <cell r="G57">
            <v>16216</v>
          </cell>
          <cell r="H57">
            <v>23904</v>
          </cell>
          <cell r="I57">
            <v>5337</v>
          </cell>
          <cell r="J57">
            <v>0</v>
          </cell>
          <cell r="K57">
            <v>5337</v>
          </cell>
          <cell r="L57">
            <v>29241</v>
          </cell>
          <cell r="M57">
            <v>9283</v>
          </cell>
          <cell r="N57">
            <v>3319</v>
          </cell>
          <cell r="O57">
            <v>-437</v>
          </cell>
          <cell r="P57">
            <v>5410</v>
          </cell>
          <cell r="Q57">
            <v>0</v>
          </cell>
          <cell r="R57">
            <v>17575</v>
          </cell>
          <cell r="S57">
            <v>17575</v>
          </cell>
          <cell r="T57">
            <v>2813</v>
          </cell>
          <cell r="U57">
            <v>0</v>
          </cell>
          <cell r="V57">
            <v>2813</v>
          </cell>
          <cell r="W57">
            <v>5543</v>
          </cell>
          <cell r="X57">
            <v>167</v>
          </cell>
          <cell r="Y57">
            <v>8523</v>
          </cell>
          <cell r="Z57">
            <v>26098</v>
          </cell>
          <cell r="AA57">
            <v>3143</v>
          </cell>
          <cell r="AB57">
            <v>2017</v>
          </cell>
          <cell r="AC57">
            <v>1127</v>
          </cell>
          <cell r="AD57">
            <v>29241</v>
          </cell>
          <cell r="AE57">
            <v>7691</v>
          </cell>
          <cell r="AF57">
            <v>13157</v>
          </cell>
          <cell r="AG57">
            <v>3374</v>
          </cell>
          <cell r="AH57">
            <v>194</v>
          </cell>
          <cell r="AI57">
            <v>0</v>
          </cell>
          <cell r="AJ57">
            <v>16725</v>
          </cell>
          <cell r="AK57">
            <v>24416</v>
          </cell>
          <cell r="AL57">
            <v>5336</v>
          </cell>
          <cell r="AM57">
            <v>0</v>
          </cell>
          <cell r="AN57">
            <v>5336</v>
          </cell>
          <cell r="AO57">
            <v>29753</v>
          </cell>
          <cell r="AP57">
            <v>9240</v>
          </cell>
          <cell r="AQ57">
            <v>3218</v>
          </cell>
          <cell r="AR57">
            <v>-494</v>
          </cell>
          <cell r="AS57">
            <v>5416</v>
          </cell>
          <cell r="AT57">
            <v>0</v>
          </cell>
          <cell r="AU57">
            <v>17381</v>
          </cell>
          <cell r="AV57">
            <v>17381</v>
          </cell>
          <cell r="AW57">
            <v>2834</v>
          </cell>
          <cell r="AX57">
            <v>0</v>
          </cell>
          <cell r="AY57">
            <v>2834</v>
          </cell>
          <cell r="AZ57">
            <v>5519</v>
          </cell>
          <cell r="BA57">
            <v>184</v>
          </cell>
          <cell r="BB57">
            <v>8537</v>
          </cell>
          <cell r="BC57">
            <v>25918</v>
          </cell>
          <cell r="BD57">
            <v>3835</v>
          </cell>
          <cell r="BE57">
            <v>2710</v>
          </cell>
          <cell r="BF57">
            <v>1125</v>
          </cell>
          <cell r="BG57">
            <v>29753</v>
          </cell>
          <cell r="BH57">
            <v>7691</v>
          </cell>
          <cell r="BI57">
            <v>13170</v>
          </cell>
          <cell r="BJ57">
            <v>4884</v>
          </cell>
          <cell r="BK57">
            <v>640</v>
          </cell>
          <cell r="BL57">
            <v>0</v>
          </cell>
          <cell r="BM57">
            <v>18694</v>
          </cell>
          <cell r="BN57">
            <v>26385</v>
          </cell>
          <cell r="BO57">
            <v>5336</v>
          </cell>
          <cell r="BP57">
            <v>0</v>
          </cell>
          <cell r="BQ57">
            <v>5336</v>
          </cell>
          <cell r="BR57">
            <v>31721</v>
          </cell>
          <cell r="BS57">
            <v>9191</v>
          </cell>
          <cell r="BT57">
            <v>1931</v>
          </cell>
          <cell r="BU57">
            <v>-279</v>
          </cell>
          <cell r="BV57">
            <v>5416</v>
          </cell>
          <cell r="BW57">
            <v>0</v>
          </cell>
          <cell r="BX57">
            <v>16259</v>
          </cell>
          <cell r="BY57">
            <v>16259</v>
          </cell>
          <cell r="BZ57">
            <v>2588</v>
          </cell>
          <cell r="CA57">
            <v>0</v>
          </cell>
          <cell r="CB57">
            <v>2588</v>
          </cell>
          <cell r="CC57">
            <v>5562</v>
          </cell>
          <cell r="CD57">
            <v>179</v>
          </cell>
          <cell r="CE57">
            <v>8329</v>
          </cell>
          <cell r="CF57">
            <v>24588</v>
          </cell>
          <cell r="CG57">
            <v>7133</v>
          </cell>
          <cell r="CH57">
            <v>6008</v>
          </cell>
          <cell r="CI57">
            <v>1125</v>
          </cell>
          <cell r="CJ57">
            <v>31721</v>
          </cell>
        </row>
        <row r="58">
          <cell r="B58">
            <v>7784</v>
          </cell>
          <cell r="C58">
            <v>14118</v>
          </cell>
          <cell r="D58">
            <v>3038</v>
          </cell>
          <cell r="E58">
            <v>32</v>
          </cell>
          <cell r="F58">
            <v>0</v>
          </cell>
          <cell r="G58">
            <v>17188</v>
          </cell>
          <cell r="H58">
            <v>24972</v>
          </cell>
          <cell r="I58">
            <v>5400</v>
          </cell>
          <cell r="J58">
            <v>0</v>
          </cell>
          <cell r="K58">
            <v>5400</v>
          </cell>
          <cell r="L58">
            <v>30372</v>
          </cell>
          <cell r="M58">
            <v>9708</v>
          </cell>
          <cell r="N58">
            <v>3664</v>
          </cell>
          <cell r="O58">
            <v>-262</v>
          </cell>
          <cell r="P58">
            <v>5463</v>
          </cell>
          <cell r="Q58">
            <v>0</v>
          </cell>
          <cell r="R58">
            <v>18573</v>
          </cell>
          <cell r="S58">
            <v>18573</v>
          </cell>
          <cell r="T58">
            <v>3047</v>
          </cell>
          <cell r="U58">
            <v>0</v>
          </cell>
          <cell r="V58">
            <v>3047</v>
          </cell>
          <cell r="W58">
            <v>5422</v>
          </cell>
          <cell r="X58">
            <v>160</v>
          </cell>
          <cell r="Y58">
            <v>8630</v>
          </cell>
          <cell r="Z58">
            <v>27203</v>
          </cell>
          <cell r="AA58">
            <v>3169</v>
          </cell>
          <cell r="AB58">
            <v>1991</v>
          </cell>
          <cell r="AC58">
            <v>1178</v>
          </cell>
          <cell r="AD58">
            <v>30372</v>
          </cell>
          <cell r="AE58">
            <v>7789</v>
          </cell>
          <cell r="AF58">
            <v>14013</v>
          </cell>
          <cell r="AG58">
            <v>2706</v>
          </cell>
          <cell r="AH58">
            <v>-366</v>
          </cell>
          <cell r="AI58">
            <v>0</v>
          </cell>
          <cell r="AJ58">
            <v>16353</v>
          </cell>
          <cell r="AK58">
            <v>24142</v>
          </cell>
          <cell r="AL58">
            <v>5395</v>
          </cell>
          <cell r="AM58">
            <v>0</v>
          </cell>
          <cell r="AN58">
            <v>5395</v>
          </cell>
          <cell r="AO58">
            <v>29537</v>
          </cell>
          <cell r="AP58">
            <v>9707</v>
          </cell>
          <cell r="AQ58">
            <v>2994</v>
          </cell>
          <cell r="AR58">
            <v>-381</v>
          </cell>
          <cell r="AS58">
            <v>5471</v>
          </cell>
          <cell r="AT58">
            <v>0</v>
          </cell>
          <cell r="AU58">
            <v>17791</v>
          </cell>
          <cell r="AV58">
            <v>17791</v>
          </cell>
          <cell r="AW58">
            <v>3039</v>
          </cell>
          <cell r="AX58">
            <v>0</v>
          </cell>
          <cell r="AY58">
            <v>3039</v>
          </cell>
          <cell r="AZ58">
            <v>5507</v>
          </cell>
          <cell r="BA58">
            <v>181</v>
          </cell>
          <cell r="BB58">
            <v>8727</v>
          </cell>
          <cell r="BC58">
            <v>26518</v>
          </cell>
          <cell r="BD58">
            <v>3018</v>
          </cell>
          <cell r="BE58">
            <v>1846</v>
          </cell>
          <cell r="BF58">
            <v>1172</v>
          </cell>
          <cell r="BG58">
            <v>29537</v>
          </cell>
          <cell r="BH58">
            <v>7789</v>
          </cell>
          <cell r="BI58">
            <v>13950</v>
          </cell>
          <cell r="BJ58">
            <v>1706</v>
          </cell>
          <cell r="BK58">
            <v>-780</v>
          </cell>
          <cell r="BL58">
            <v>0</v>
          </cell>
          <cell r="BM58">
            <v>14877</v>
          </cell>
          <cell r="BN58">
            <v>22666</v>
          </cell>
          <cell r="BO58">
            <v>5395</v>
          </cell>
          <cell r="BP58">
            <v>0</v>
          </cell>
          <cell r="BQ58">
            <v>5395</v>
          </cell>
          <cell r="BR58">
            <v>28061</v>
          </cell>
          <cell r="BS58">
            <v>9566</v>
          </cell>
          <cell r="BT58">
            <v>2691</v>
          </cell>
          <cell r="BU58">
            <v>-495</v>
          </cell>
          <cell r="BV58">
            <v>5471</v>
          </cell>
          <cell r="BW58">
            <v>0</v>
          </cell>
          <cell r="BX58">
            <v>17233</v>
          </cell>
          <cell r="BY58">
            <v>17233</v>
          </cell>
          <cell r="BZ58">
            <v>2924</v>
          </cell>
          <cell r="CA58">
            <v>0</v>
          </cell>
          <cell r="CB58">
            <v>2924</v>
          </cell>
          <cell r="CC58">
            <v>5469</v>
          </cell>
          <cell r="CD58">
            <v>203</v>
          </cell>
          <cell r="CE58">
            <v>8596</v>
          </cell>
          <cell r="CF58">
            <v>25829</v>
          </cell>
          <cell r="CG58">
            <v>2232</v>
          </cell>
          <cell r="CH58">
            <v>1060</v>
          </cell>
          <cell r="CI58">
            <v>1172</v>
          </cell>
          <cell r="CJ58">
            <v>28061</v>
          </cell>
        </row>
        <row r="59">
          <cell r="B59">
            <v>7867</v>
          </cell>
          <cell r="C59">
            <v>14739</v>
          </cell>
          <cell r="D59">
            <v>3000</v>
          </cell>
          <cell r="E59">
            <v>377</v>
          </cell>
          <cell r="F59">
            <v>0</v>
          </cell>
          <cell r="G59">
            <v>18116</v>
          </cell>
          <cell r="H59">
            <v>25983</v>
          </cell>
          <cell r="I59">
            <v>5468</v>
          </cell>
          <cell r="J59">
            <v>0</v>
          </cell>
          <cell r="K59">
            <v>5468</v>
          </cell>
          <cell r="L59">
            <v>31451</v>
          </cell>
          <cell r="M59">
            <v>10086</v>
          </cell>
          <cell r="N59">
            <v>4201</v>
          </cell>
          <cell r="O59">
            <v>-7</v>
          </cell>
          <cell r="P59">
            <v>5484</v>
          </cell>
          <cell r="Q59">
            <v>0</v>
          </cell>
          <cell r="R59">
            <v>19765</v>
          </cell>
          <cell r="S59">
            <v>19765</v>
          </cell>
          <cell r="T59">
            <v>3137</v>
          </cell>
          <cell r="U59">
            <v>0</v>
          </cell>
          <cell r="V59">
            <v>3137</v>
          </cell>
          <cell r="W59">
            <v>5246</v>
          </cell>
          <cell r="X59">
            <v>156</v>
          </cell>
          <cell r="Y59">
            <v>8539</v>
          </cell>
          <cell r="Z59">
            <v>28304</v>
          </cell>
          <cell r="AA59">
            <v>3147</v>
          </cell>
          <cell r="AB59">
            <v>1911</v>
          </cell>
          <cell r="AC59">
            <v>1236</v>
          </cell>
          <cell r="AD59">
            <v>31451</v>
          </cell>
          <cell r="AE59">
            <v>7854</v>
          </cell>
          <cell r="AF59">
            <v>14785</v>
          </cell>
          <cell r="AG59">
            <v>3078</v>
          </cell>
          <cell r="AH59">
            <v>508</v>
          </cell>
          <cell r="AI59">
            <v>0</v>
          </cell>
          <cell r="AJ59">
            <v>18371</v>
          </cell>
          <cell r="AK59">
            <v>26225</v>
          </cell>
          <cell r="AL59">
            <v>5473</v>
          </cell>
          <cell r="AM59">
            <v>0</v>
          </cell>
          <cell r="AN59">
            <v>5473</v>
          </cell>
          <cell r="AO59">
            <v>31698</v>
          </cell>
          <cell r="AP59">
            <v>10066</v>
          </cell>
          <cell r="AQ59">
            <v>2843</v>
          </cell>
          <cell r="AR59">
            <v>45</v>
          </cell>
          <cell r="AS59">
            <v>5452</v>
          </cell>
          <cell r="AT59">
            <v>0</v>
          </cell>
          <cell r="AU59">
            <v>18407</v>
          </cell>
          <cell r="AV59">
            <v>18407</v>
          </cell>
          <cell r="AW59">
            <v>3168</v>
          </cell>
          <cell r="AX59">
            <v>0</v>
          </cell>
          <cell r="AY59">
            <v>3168</v>
          </cell>
          <cell r="AZ59">
            <v>5198</v>
          </cell>
          <cell r="BA59">
            <v>71</v>
          </cell>
          <cell r="BB59">
            <v>8437</v>
          </cell>
          <cell r="BC59">
            <v>26844</v>
          </cell>
          <cell r="BD59">
            <v>4854</v>
          </cell>
          <cell r="BE59">
            <v>3612</v>
          </cell>
          <cell r="BF59">
            <v>1242</v>
          </cell>
          <cell r="BG59">
            <v>31698</v>
          </cell>
          <cell r="BH59">
            <v>7854</v>
          </cell>
          <cell r="BI59">
            <v>15034</v>
          </cell>
          <cell r="BJ59">
            <v>4633</v>
          </cell>
          <cell r="BK59">
            <v>390</v>
          </cell>
          <cell r="BL59">
            <v>0</v>
          </cell>
          <cell r="BM59">
            <v>20057</v>
          </cell>
          <cell r="BN59">
            <v>27911</v>
          </cell>
          <cell r="BO59">
            <v>5473</v>
          </cell>
          <cell r="BP59">
            <v>0</v>
          </cell>
          <cell r="BQ59">
            <v>5473</v>
          </cell>
          <cell r="BR59">
            <v>33385</v>
          </cell>
          <cell r="BS59">
            <v>10191</v>
          </cell>
          <cell r="BT59">
            <v>3065</v>
          </cell>
          <cell r="BU59">
            <v>-166</v>
          </cell>
          <cell r="BV59">
            <v>5452</v>
          </cell>
          <cell r="BW59">
            <v>0</v>
          </cell>
          <cell r="BX59">
            <v>18543</v>
          </cell>
          <cell r="BY59">
            <v>18543</v>
          </cell>
          <cell r="BZ59">
            <v>3185</v>
          </cell>
          <cell r="CA59">
            <v>0</v>
          </cell>
          <cell r="CB59">
            <v>3185</v>
          </cell>
          <cell r="CC59">
            <v>5168</v>
          </cell>
          <cell r="CD59">
            <v>65</v>
          </cell>
          <cell r="CE59">
            <v>8418</v>
          </cell>
          <cell r="CF59">
            <v>26961</v>
          </cell>
          <cell r="CG59">
            <v>6423</v>
          </cell>
          <cell r="CH59">
            <v>5182</v>
          </cell>
          <cell r="CI59">
            <v>1242</v>
          </cell>
          <cell r="CJ59">
            <v>33385</v>
          </cell>
        </row>
        <row r="60">
          <cell r="B60">
            <v>7952</v>
          </cell>
          <cell r="C60">
            <v>14627</v>
          </cell>
          <cell r="D60">
            <v>2967</v>
          </cell>
          <cell r="E60">
            <v>724</v>
          </cell>
          <cell r="F60">
            <v>0</v>
          </cell>
          <cell r="G60">
            <v>18318</v>
          </cell>
          <cell r="H60">
            <v>26270</v>
          </cell>
          <cell r="I60">
            <v>5533</v>
          </cell>
          <cell r="J60">
            <v>0</v>
          </cell>
          <cell r="K60">
            <v>5533</v>
          </cell>
          <cell r="L60">
            <v>31803</v>
          </cell>
          <cell r="M60">
            <v>10361</v>
          </cell>
          <cell r="N60">
            <v>4365</v>
          </cell>
          <cell r="O60">
            <v>301</v>
          </cell>
          <cell r="P60">
            <v>5504</v>
          </cell>
          <cell r="Q60">
            <v>0</v>
          </cell>
          <cell r="R60">
            <v>20531</v>
          </cell>
          <cell r="S60">
            <v>20531</v>
          </cell>
          <cell r="T60">
            <v>2995</v>
          </cell>
          <cell r="U60">
            <v>0</v>
          </cell>
          <cell r="V60">
            <v>2995</v>
          </cell>
          <cell r="W60">
            <v>5131</v>
          </cell>
          <cell r="X60">
            <v>143</v>
          </cell>
          <cell r="Y60">
            <v>8269</v>
          </cell>
          <cell r="Z60">
            <v>28800</v>
          </cell>
          <cell r="AA60">
            <v>3003</v>
          </cell>
          <cell r="AB60">
            <v>1715</v>
          </cell>
          <cell r="AC60">
            <v>1287</v>
          </cell>
          <cell r="AD60">
            <v>31803</v>
          </cell>
          <cell r="AE60">
            <v>7953</v>
          </cell>
          <cell r="AF60">
            <v>15000</v>
          </cell>
          <cell r="AG60">
            <v>3100</v>
          </cell>
          <cell r="AH60">
            <v>891</v>
          </cell>
          <cell r="AI60">
            <v>0</v>
          </cell>
          <cell r="AJ60">
            <v>18991</v>
          </cell>
          <cell r="AK60">
            <v>26944</v>
          </cell>
          <cell r="AL60">
            <v>5532</v>
          </cell>
          <cell r="AM60">
            <v>0</v>
          </cell>
          <cell r="AN60">
            <v>5532</v>
          </cell>
          <cell r="AO60">
            <v>32476</v>
          </cell>
          <cell r="AP60">
            <v>10339</v>
          </cell>
          <cell r="AQ60">
            <v>4062</v>
          </cell>
          <cell r="AR60">
            <v>229</v>
          </cell>
          <cell r="AS60">
            <v>5507</v>
          </cell>
          <cell r="AT60">
            <v>0</v>
          </cell>
          <cell r="AU60">
            <v>20137</v>
          </cell>
          <cell r="AV60">
            <v>20137</v>
          </cell>
          <cell r="AW60">
            <v>3025</v>
          </cell>
          <cell r="AX60">
            <v>0</v>
          </cell>
          <cell r="AY60">
            <v>3025</v>
          </cell>
          <cell r="AZ60">
            <v>5071</v>
          </cell>
          <cell r="BA60">
            <v>246</v>
          </cell>
          <cell r="BB60">
            <v>8342</v>
          </cell>
          <cell r="BC60">
            <v>28479</v>
          </cell>
          <cell r="BD60">
            <v>3997</v>
          </cell>
          <cell r="BE60">
            <v>2708</v>
          </cell>
          <cell r="BF60">
            <v>1289</v>
          </cell>
          <cell r="BG60">
            <v>32476</v>
          </cell>
          <cell r="BH60">
            <v>7953</v>
          </cell>
          <cell r="BI60">
            <v>14790</v>
          </cell>
          <cell r="BJ60">
            <v>1359</v>
          </cell>
          <cell r="BK60">
            <v>964</v>
          </cell>
          <cell r="BL60">
            <v>0</v>
          </cell>
          <cell r="BM60">
            <v>17114</v>
          </cell>
          <cell r="BN60">
            <v>25067</v>
          </cell>
          <cell r="BO60">
            <v>5532</v>
          </cell>
          <cell r="BP60">
            <v>0</v>
          </cell>
          <cell r="BQ60">
            <v>5532</v>
          </cell>
          <cell r="BR60">
            <v>30599</v>
          </cell>
          <cell r="BS60">
            <v>10423</v>
          </cell>
          <cell r="BT60">
            <v>3970</v>
          </cell>
          <cell r="BU60">
            <v>339</v>
          </cell>
          <cell r="BV60">
            <v>5507</v>
          </cell>
          <cell r="BW60">
            <v>0</v>
          </cell>
          <cell r="BX60">
            <v>20240</v>
          </cell>
          <cell r="BY60">
            <v>20240</v>
          </cell>
          <cell r="BZ60">
            <v>3321</v>
          </cell>
          <cell r="CA60">
            <v>0</v>
          </cell>
          <cell r="CB60">
            <v>3321</v>
          </cell>
          <cell r="CC60">
            <v>5093</v>
          </cell>
          <cell r="CD60">
            <v>250</v>
          </cell>
          <cell r="CE60">
            <v>8664</v>
          </cell>
          <cell r="CF60">
            <v>28904</v>
          </cell>
          <cell r="CG60">
            <v>1695</v>
          </cell>
          <cell r="CH60">
            <v>406</v>
          </cell>
          <cell r="CI60">
            <v>1289</v>
          </cell>
          <cell r="CJ60">
            <v>30599</v>
          </cell>
        </row>
        <row r="61">
          <cell r="B61">
            <v>8044</v>
          </cell>
          <cell r="C61">
            <v>13784</v>
          </cell>
          <cell r="D61">
            <v>2906</v>
          </cell>
          <cell r="E61">
            <v>695</v>
          </cell>
          <cell r="F61">
            <v>0</v>
          </cell>
          <cell r="G61">
            <v>17386</v>
          </cell>
          <cell r="H61">
            <v>25430</v>
          </cell>
          <cell r="I61">
            <v>5581</v>
          </cell>
          <cell r="J61">
            <v>0</v>
          </cell>
          <cell r="K61">
            <v>5581</v>
          </cell>
          <cell r="L61">
            <v>31012</v>
          </cell>
          <cell r="M61">
            <v>10280</v>
          </cell>
          <cell r="N61">
            <v>4228</v>
          </cell>
          <cell r="O61">
            <v>90</v>
          </cell>
          <cell r="P61">
            <v>5519</v>
          </cell>
          <cell r="Q61">
            <v>0</v>
          </cell>
          <cell r="R61">
            <v>20118</v>
          </cell>
          <cell r="S61">
            <v>20118</v>
          </cell>
          <cell r="T61">
            <v>2727</v>
          </cell>
          <cell r="U61">
            <v>0</v>
          </cell>
          <cell r="V61">
            <v>2727</v>
          </cell>
          <cell r="W61">
            <v>5162</v>
          </cell>
          <cell r="X61">
            <v>118</v>
          </cell>
          <cell r="Y61">
            <v>8006</v>
          </cell>
          <cell r="Z61">
            <v>28124</v>
          </cell>
          <cell r="AA61">
            <v>2887</v>
          </cell>
          <cell r="AB61">
            <v>1564</v>
          </cell>
          <cell r="AC61">
            <v>1324</v>
          </cell>
          <cell r="AD61">
            <v>31012</v>
          </cell>
          <cell r="AE61">
            <v>8047</v>
          </cell>
          <cell r="AF61">
            <v>13757</v>
          </cell>
          <cell r="AG61">
            <v>2822</v>
          </cell>
          <cell r="AH61">
            <v>589</v>
          </cell>
          <cell r="AI61">
            <v>0</v>
          </cell>
          <cell r="AJ61">
            <v>17167</v>
          </cell>
          <cell r="AK61">
            <v>25215</v>
          </cell>
          <cell r="AL61">
            <v>5582</v>
          </cell>
          <cell r="AM61">
            <v>0</v>
          </cell>
          <cell r="AN61">
            <v>5582</v>
          </cell>
          <cell r="AO61">
            <v>30796</v>
          </cell>
          <cell r="AP61">
            <v>10413</v>
          </cell>
          <cell r="AQ61">
            <v>4179</v>
          </cell>
          <cell r="AR61">
            <v>340</v>
          </cell>
          <cell r="AS61">
            <v>5528</v>
          </cell>
          <cell r="AT61">
            <v>0</v>
          </cell>
          <cell r="AU61">
            <v>20461</v>
          </cell>
          <cell r="AV61">
            <v>20461</v>
          </cell>
          <cell r="AW61">
            <v>2789</v>
          </cell>
          <cell r="AX61">
            <v>0</v>
          </cell>
          <cell r="AY61">
            <v>2789</v>
          </cell>
          <cell r="AZ61">
            <v>5199</v>
          </cell>
          <cell r="BA61">
            <v>79</v>
          </cell>
          <cell r="BB61">
            <v>8066</v>
          </cell>
          <cell r="BC61">
            <v>28527</v>
          </cell>
          <cell r="BD61">
            <v>2270</v>
          </cell>
          <cell r="BE61">
            <v>945</v>
          </cell>
          <cell r="BF61">
            <v>1324</v>
          </cell>
          <cell r="BG61">
            <v>30796</v>
          </cell>
          <cell r="BH61">
            <v>8047</v>
          </cell>
          <cell r="BI61">
            <v>13862</v>
          </cell>
          <cell r="BJ61">
            <v>4102</v>
          </cell>
          <cell r="BK61">
            <v>1075</v>
          </cell>
          <cell r="BL61">
            <v>0</v>
          </cell>
          <cell r="BM61">
            <v>19039</v>
          </cell>
          <cell r="BN61">
            <v>27086</v>
          </cell>
          <cell r="BO61">
            <v>5582</v>
          </cell>
          <cell r="BP61">
            <v>0</v>
          </cell>
          <cell r="BQ61">
            <v>5582</v>
          </cell>
          <cell r="BR61">
            <v>32668</v>
          </cell>
          <cell r="BS61">
            <v>10360</v>
          </cell>
          <cell r="BT61">
            <v>2735</v>
          </cell>
          <cell r="BU61">
            <v>514</v>
          </cell>
          <cell r="BV61">
            <v>5528</v>
          </cell>
          <cell r="BW61">
            <v>0</v>
          </cell>
          <cell r="BX61">
            <v>19137</v>
          </cell>
          <cell r="BY61">
            <v>19137</v>
          </cell>
          <cell r="BZ61">
            <v>2592</v>
          </cell>
          <cell r="CA61">
            <v>0</v>
          </cell>
          <cell r="CB61">
            <v>2592</v>
          </cell>
          <cell r="CC61">
            <v>5248</v>
          </cell>
          <cell r="CD61">
            <v>73</v>
          </cell>
          <cell r="CE61">
            <v>7912</v>
          </cell>
          <cell r="CF61">
            <v>27049</v>
          </cell>
          <cell r="CG61">
            <v>5619</v>
          </cell>
          <cell r="CH61">
            <v>4295</v>
          </cell>
          <cell r="CI61">
            <v>1324</v>
          </cell>
          <cell r="CJ61">
            <v>32668</v>
          </cell>
        </row>
        <row r="62">
          <cell r="B62">
            <v>8136</v>
          </cell>
          <cell r="C62">
            <v>12964</v>
          </cell>
          <cell r="D62">
            <v>2871</v>
          </cell>
          <cell r="E62">
            <v>189</v>
          </cell>
          <cell r="F62">
            <v>0</v>
          </cell>
          <cell r="G62">
            <v>16023</v>
          </cell>
          <cell r="H62">
            <v>24159</v>
          </cell>
          <cell r="I62">
            <v>5610</v>
          </cell>
          <cell r="J62">
            <v>0</v>
          </cell>
          <cell r="K62">
            <v>5610</v>
          </cell>
          <cell r="L62">
            <v>29768</v>
          </cell>
          <cell r="M62">
            <v>9915</v>
          </cell>
          <cell r="N62">
            <v>4076</v>
          </cell>
          <cell r="O62">
            <v>-440</v>
          </cell>
          <cell r="P62">
            <v>5508</v>
          </cell>
          <cell r="Q62">
            <v>0</v>
          </cell>
          <cell r="R62">
            <v>19059</v>
          </cell>
          <cell r="S62">
            <v>19059</v>
          </cell>
          <cell r="T62">
            <v>2469</v>
          </cell>
          <cell r="U62">
            <v>0</v>
          </cell>
          <cell r="V62">
            <v>2469</v>
          </cell>
          <cell r="W62">
            <v>5340</v>
          </cell>
          <cell r="X62">
            <v>97</v>
          </cell>
          <cell r="Y62">
            <v>7906</v>
          </cell>
          <cell r="Z62">
            <v>26965</v>
          </cell>
          <cell r="AA62">
            <v>2804</v>
          </cell>
          <cell r="AB62">
            <v>1456</v>
          </cell>
          <cell r="AC62">
            <v>1348</v>
          </cell>
          <cell r="AD62">
            <v>29768</v>
          </cell>
          <cell r="AE62">
            <v>8136</v>
          </cell>
          <cell r="AF62">
            <v>12555</v>
          </cell>
          <cell r="AG62">
            <v>2818</v>
          </cell>
          <cell r="AH62">
            <v>533</v>
          </cell>
          <cell r="AI62">
            <v>0</v>
          </cell>
          <cell r="AJ62">
            <v>15907</v>
          </cell>
          <cell r="AK62">
            <v>24043</v>
          </cell>
          <cell r="AL62">
            <v>5623</v>
          </cell>
          <cell r="AM62">
            <v>0</v>
          </cell>
          <cell r="AN62">
            <v>5623</v>
          </cell>
          <cell r="AO62">
            <v>29665</v>
          </cell>
          <cell r="AP62">
            <v>10026</v>
          </cell>
          <cell r="AQ62">
            <v>3863</v>
          </cell>
          <cell r="AR62">
            <v>-163</v>
          </cell>
          <cell r="AS62">
            <v>5520</v>
          </cell>
          <cell r="AT62">
            <v>0</v>
          </cell>
          <cell r="AU62">
            <v>19246</v>
          </cell>
          <cell r="AV62">
            <v>19246</v>
          </cell>
          <cell r="AW62">
            <v>2292</v>
          </cell>
          <cell r="AX62">
            <v>0</v>
          </cell>
          <cell r="AY62">
            <v>2292</v>
          </cell>
          <cell r="AZ62">
            <v>5306</v>
          </cell>
          <cell r="BA62">
            <v>74</v>
          </cell>
          <cell r="BB62">
            <v>7672</v>
          </cell>
          <cell r="BC62">
            <v>26919</v>
          </cell>
          <cell r="BD62">
            <v>2747</v>
          </cell>
          <cell r="BE62">
            <v>1398</v>
          </cell>
          <cell r="BF62">
            <v>1349</v>
          </cell>
          <cell r="BG62">
            <v>29665</v>
          </cell>
          <cell r="BH62">
            <v>8136</v>
          </cell>
          <cell r="BI62">
            <v>12342</v>
          </cell>
          <cell r="BJ62">
            <v>1707</v>
          </cell>
          <cell r="BK62">
            <v>100</v>
          </cell>
          <cell r="BL62">
            <v>0</v>
          </cell>
          <cell r="BM62">
            <v>14150</v>
          </cell>
          <cell r="BN62">
            <v>22286</v>
          </cell>
          <cell r="BO62">
            <v>5623</v>
          </cell>
          <cell r="BP62">
            <v>0</v>
          </cell>
          <cell r="BQ62">
            <v>5623</v>
          </cell>
          <cell r="BR62">
            <v>27908</v>
          </cell>
          <cell r="BS62">
            <v>9862</v>
          </cell>
          <cell r="BT62">
            <v>3641</v>
          </cell>
          <cell r="BU62">
            <v>-202</v>
          </cell>
          <cell r="BV62">
            <v>5520</v>
          </cell>
          <cell r="BW62">
            <v>0</v>
          </cell>
          <cell r="BX62">
            <v>18821</v>
          </cell>
          <cell r="BY62">
            <v>18821</v>
          </cell>
          <cell r="BZ62">
            <v>2265</v>
          </cell>
          <cell r="CA62">
            <v>0</v>
          </cell>
          <cell r="CB62">
            <v>2265</v>
          </cell>
          <cell r="CC62">
            <v>5263</v>
          </cell>
          <cell r="CD62">
            <v>85</v>
          </cell>
          <cell r="CE62">
            <v>7613</v>
          </cell>
          <cell r="CF62">
            <v>26434</v>
          </cell>
          <cell r="CG62">
            <v>1474</v>
          </cell>
          <cell r="CH62">
            <v>126</v>
          </cell>
          <cell r="CI62">
            <v>1349</v>
          </cell>
          <cell r="CJ62">
            <v>27908</v>
          </cell>
        </row>
        <row r="63">
          <cell r="B63">
            <v>8222</v>
          </cell>
          <cell r="C63">
            <v>12439</v>
          </cell>
          <cell r="D63">
            <v>2936</v>
          </cell>
          <cell r="E63">
            <v>-220</v>
          </cell>
          <cell r="F63">
            <v>0</v>
          </cell>
          <cell r="G63">
            <v>15156</v>
          </cell>
          <cell r="H63">
            <v>23378</v>
          </cell>
          <cell r="I63">
            <v>5631</v>
          </cell>
          <cell r="J63">
            <v>0</v>
          </cell>
          <cell r="K63">
            <v>5631</v>
          </cell>
          <cell r="L63">
            <v>29008</v>
          </cell>
          <cell r="M63">
            <v>9478</v>
          </cell>
          <cell r="N63">
            <v>4002</v>
          </cell>
          <cell r="O63">
            <v>-764</v>
          </cell>
          <cell r="P63">
            <v>5476</v>
          </cell>
          <cell r="Q63">
            <v>0</v>
          </cell>
          <cell r="R63">
            <v>18192</v>
          </cell>
          <cell r="S63">
            <v>18192</v>
          </cell>
          <cell r="T63">
            <v>2388</v>
          </cell>
          <cell r="U63">
            <v>0</v>
          </cell>
          <cell r="V63">
            <v>2388</v>
          </cell>
          <cell r="W63">
            <v>5535</v>
          </cell>
          <cell r="X63">
            <v>99</v>
          </cell>
          <cell r="Y63">
            <v>8022</v>
          </cell>
          <cell r="Z63">
            <v>26214</v>
          </cell>
          <cell r="AA63">
            <v>2794</v>
          </cell>
          <cell r="AB63">
            <v>1425</v>
          </cell>
          <cell r="AC63">
            <v>1369</v>
          </cell>
          <cell r="AD63">
            <v>29008</v>
          </cell>
          <cell r="AE63">
            <v>8220</v>
          </cell>
          <cell r="AF63">
            <v>12463</v>
          </cell>
          <cell r="AG63">
            <v>2923</v>
          </cell>
          <cell r="AH63">
            <v>-605</v>
          </cell>
          <cell r="AI63">
            <v>0</v>
          </cell>
          <cell r="AJ63">
            <v>14780</v>
          </cell>
          <cell r="AK63">
            <v>23000</v>
          </cell>
          <cell r="AL63">
            <v>5622</v>
          </cell>
          <cell r="AM63">
            <v>0</v>
          </cell>
          <cell r="AN63">
            <v>5622</v>
          </cell>
          <cell r="AO63">
            <v>28622</v>
          </cell>
          <cell r="AP63">
            <v>9119</v>
          </cell>
          <cell r="AQ63">
            <v>4474</v>
          </cell>
          <cell r="AR63">
            <v>-1643</v>
          </cell>
          <cell r="AS63">
            <v>5463</v>
          </cell>
          <cell r="AT63">
            <v>0</v>
          </cell>
          <cell r="AU63">
            <v>17413</v>
          </cell>
          <cell r="AV63">
            <v>17413</v>
          </cell>
          <cell r="AW63">
            <v>2542</v>
          </cell>
          <cell r="AX63">
            <v>0</v>
          </cell>
          <cell r="AY63">
            <v>2542</v>
          </cell>
          <cell r="AZ63">
            <v>5548</v>
          </cell>
          <cell r="BA63">
            <v>110</v>
          </cell>
          <cell r="BB63">
            <v>8201</v>
          </cell>
          <cell r="BC63">
            <v>25614</v>
          </cell>
          <cell r="BD63">
            <v>3009</v>
          </cell>
          <cell r="BE63">
            <v>1642</v>
          </cell>
          <cell r="BF63">
            <v>1366</v>
          </cell>
          <cell r="BG63">
            <v>28622</v>
          </cell>
          <cell r="BH63">
            <v>8220</v>
          </cell>
          <cell r="BI63">
            <v>12762</v>
          </cell>
          <cell r="BJ63">
            <v>4434</v>
          </cell>
          <cell r="BK63">
            <v>-759</v>
          </cell>
          <cell r="BL63">
            <v>0</v>
          </cell>
          <cell r="BM63">
            <v>16437</v>
          </cell>
          <cell r="BN63">
            <v>24657</v>
          </cell>
          <cell r="BO63">
            <v>5622</v>
          </cell>
          <cell r="BP63">
            <v>0</v>
          </cell>
          <cell r="BQ63">
            <v>5622</v>
          </cell>
          <cell r="BR63">
            <v>30279</v>
          </cell>
          <cell r="BS63">
            <v>9241</v>
          </cell>
          <cell r="BT63">
            <v>5932</v>
          </cell>
          <cell r="BU63">
            <v>-1872</v>
          </cell>
          <cell r="BV63">
            <v>5463</v>
          </cell>
          <cell r="BW63">
            <v>0</v>
          </cell>
          <cell r="BX63">
            <v>18765</v>
          </cell>
          <cell r="BY63">
            <v>18765</v>
          </cell>
          <cell r="BZ63">
            <v>2513</v>
          </cell>
          <cell r="CA63">
            <v>0</v>
          </cell>
          <cell r="CB63">
            <v>2513</v>
          </cell>
          <cell r="CC63">
            <v>5519</v>
          </cell>
          <cell r="CD63">
            <v>101</v>
          </cell>
          <cell r="CE63">
            <v>8133</v>
          </cell>
          <cell r="CF63">
            <v>26897</v>
          </cell>
          <cell r="CG63">
            <v>3382</v>
          </cell>
          <cell r="CH63">
            <v>2015</v>
          </cell>
          <cell r="CI63">
            <v>1366</v>
          </cell>
          <cell r="CJ63">
            <v>30279</v>
          </cell>
        </row>
        <row r="64">
          <cell r="B64">
            <v>8306</v>
          </cell>
          <cell r="C64">
            <v>12362</v>
          </cell>
          <cell r="D64">
            <v>3050</v>
          </cell>
          <cell r="E64">
            <v>-141</v>
          </cell>
          <cell r="F64">
            <v>0</v>
          </cell>
          <cell r="G64">
            <v>15272</v>
          </cell>
          <cell r="H64">
            <v>23578</v>
          </cell>
          <cell r="I64">
            <v>5666</v>
          </cell>
          <cell r="J64">
            <v>0</v>
          </cell>
          <cell r="K64">
            <v>5666</v>
          </cell>
          <cell r="L64">
            <v>29244</v>
          </cell>
          <cell r="M64">
            <v>9181</v>
          </cell>
          <cell r="N64">
            <v>3856</v>
          </cell>
          <cell r="O64">
            <v>-525</v>
          </cell>
          <cell r="P64">
            <v>5462</v>
          </cell>
          <cell r="Q64">
            <v>0</v>
          </cell>
          <cell r="R64">
            <v>17974</v>
          </cell>
          <cell r="S64">
            <v>17974</v>
          </cell>
          <cell r="T64">
            <v>2688</v>
          </cell>
          <cell r="U64">
            <v>0</v>
          </cell>
          <cell r="V64">
            <v>2688</v>
          </cell>
          <cell r="W64">
            <v>5693</v>
          </cell>
          <cell r="X64">
            <v>133</v>
          </cell>
          <cell r="Y64">
            <v>8514</v>
          </cell>
          <cell r="Z64">
            <v>26488</v>
          </cell>
          <cell r="AA64">
            <v>2756</v>
          </cell>
          <cell r="AB64">
            <v>1366</v>
          </cell>
          <cell r="AC64">
            <v>1390</v>
          </cell>
          <cell r="AD64">
            <v>29244</v>
          </cell>
          <cell r="AE64">
            <v>8306</v>
          </cell>
          <cell r="AF64">
            <v>12971</v>
          </cell>
          <cell r="AG64">
            <v>3236</v>
          </cell>
          <cell r="AH64">
            <v>-312</v>
          </cell>
          <cell r="AI64">
            <v>0</v>
          </cell>
          <cell r="AJ64">
            <v>15895</v>
          </cell>
          <cell r="AK64">
            <v>24202</v>
          </cell>
          <cell r="AL64">
            <v>5663</v>
          </cell>
          <cell r="AM64">
            <v>0</v>
          </cell>
          <cell r="AN64">
            <v>5663</v>
          </cell>
          <cell r="AO64">
            <v>29864</v>
          </cell>
          <cell r="AP64">
            <v>9438</v>
          </cell>
          <cell r="AQ64">
            <v>3616</v>
          </cell>
          <cell r="AR64">
            <v>-38</v>
          </cell>
          <cell r="AS64">
            <v>5455</v>
          </cell>
          <cell r="AT64">
            <v>0</v>
          </cell>
          <cell r="AU64">
            <v>18471</v>
          </cell>
          <cell r="AV64">
            <v>18471</v>
          </cell>
          <cell r="AW64">
            <v>2429</v>
          </cell>
          <cell r="AX64">
            <v>0</v>
          </cell>
          <cell r="AY64">
            <v>2429</v>
          </cell>
          <cell r="AZ64">
            <v>5768</v>
          </cell>
          <cell r="BA64">
            <v>146</v>
          </cell>
          <cell r="BB64">
            <v>8343</v>
          </cell>
          <cell r="BC64">
            <v>26814</v>
          </cell>
          <cell r="BD64">
            <v>3051</v>
          </cell>
          <cell r="BE64">
            <v>1660</v>
          </cell>
          <cell r="BF64">
            <v>1390</v>
          </cell>
          <cell r="BG64">
            <v>29864</v>
          </cell>
          <cell r="BH64">
            <v>8306</v>
          </cell>
          <cell r="BI64">
            <v>12763</v>
          </cell>
          <cell r="BJ64">
            <v>1426</v>
          </cell>
          <cell r="BK64">
            <v>-190</v>
          </cell>
          <cell r="BL64">
            <v>0</v>
          </cell>
          <cell r="BM64">
            <v>13999</v>
          </cell>
          <cell r="BN64">
            <v>22305</v>
          </cell>
          <cell r="BO64">
            <v>5663</v>
          </cell>
          <cell r="BP64">
            <v>0</v>
          </cell>
          <cell r="BQ64">
            <v>5663</v>
          </cell>
          <cell r="BR64">
            <v>27968</v>
          </cell>
          <cell r="BS64">
            <v>9515</v>
          </cell>
          <cell r="BT64">
            <v>3806</v>
          </cell>
          <cell r="BU64">
            <v>66</v>
          </cell>
          <cell r="BV64">
            <v>5455</v>
          </cell>
          <cell r="BW64">
            <v>0</v>
          </cell>
          <cell r="BX64">
            <v>18842</v>
          </cell>
          <cell r="BY64">
            <v>18842</v>
          </cell>
          <cell r="BZ64">
            <v>2615</v>
          </cell>
          <cell r="CA64">
            <v>0</v>
          </cell>
          <cell r="CB64">
            <v>2615</v>
          </cell>
          <cell r="CC64">
            <v>5782</v>
          </cell>
          <cell r="CD64">
            <v>150</v>
          </cell>
          <cell r="CE64">
            <v>8547</v>
          </cell>
          <cell r="CF64">
            <v>27390</v>
          </cell>
          <cell r="CG64">
            <v>578</v>
          </cell>
          <cell r="CH64">
            <v>-812</v>
          </cell>
          <cell r="CI64">
            <v>1390</v>
          </cell>
          <cell r="CJ64">
            <v>27968</v>
          </cell>
        </row>
        <row r="65">
          <cell r="B65">
            <v>8389</v>
          </cell>
          <cell r="C65">
            <v>12782</v>
          </cell>
          <cell r="D65">
            <v>3154</v>
          </cell>
          <cell r="E65">
            <v>295</v>
          </cell>
          <cell r="F65">
            <v>0</v>
          </cell>
          <cell r="G65">
            <v>16231</v>
          </cell>
          <cell r="H65">
            <v>24620</v>
          </cell>
          <cell r="I65">
            <v>5739</v>
          </cell>
          <cell r="J65">
            <v>0</v>
          </cell>
          <cell r="K65">
            <v>5739</v>
          </cell>
          <cell r="L65">
            <v>30359</v>
          </cell>
          <cell r="M65">
            <v>9118</v>
          </cell>
          <cell r="N65">
            <v>3808</v>
          </cell>
          <cell r="O65">
            <v>37</v>
          </cell>
          <cell r="P65">
            <v>5475</v>
          </cell>
          <cell r="Q65">
            <v>0</v>
          </cell>
          <cell r="R65">
            <v>18439</v>
          </cell>
          <cell r="S65">
            <v>18439</v>
          </cell>
          <cell r="T65">
            <v>2994</v>
          </cell>
          <cell r="U65">
            <v>0</v>
          </cell>
          <cell r="V65">
            <v>2994</v>
          </cell>
          <cell r="W65">
            <v>5821</v>
          </cell>
          <cell r="X65">
            <v>150</v>
          </cell>
          <cell r="Y65">
            <v>8965</v>
          </cell>
          <cell r="Z65">
            <v>27404</v>
          </cell>
          <cell r="AA65">
            <v>2955</v>
          </cell>
          <cell r="AB65">
            <v>1546</v>
          </cell>
          <cell r="AC65">
            <v>1409</v>
          </cell>
          <cell r="AD65">
            <v>30359</v>
          </cell>
          <cell r="AE65">
            <v>8388</v>
          </cell>
          <cell r="AF65">
            <v>11775</v>
          </cell>
          <cell r="AG65">
            <v>2904</v>
          </cell>
          <cell r="AH65">
            <v>525</v>
          </cell>
          <cell r="AI65">
            <v>0</v>
          </cell>
          <cell r="AJ65">
            <v>15205</v>
          </cell>
          <cell r="AK65">
            <v>23593</v>
          </cell>
          <cell r="AL65">
            <v>5736</v>
          </cell>
          <cell r="AM65">
            <v>0</v>
          </cell>
          <cell r="AN65">
            <v>5736</v>
          </cell>
          <cell r="AO65">
            <v>29328</v>
          </cell>
          <cell r="AP65">
            <v>9005</v>
          </cell>
          <cell r="AQ65">
            <v>3552</v>
          </cell>
          <cell r="AR65">
            <v>-29</v>
          </cell>
          <cell r="AS65">
            <v>5474</v>
          </cell>
          <cell r="AT65">
            <v>0</v>
          </cell>
          <cell r="AU65">
            <v>18001</v>
          </cell>
          <cell r="AV65">
            <v>18001</v>
          </cell>
          <cell r="AW65">
            <v>3001</v>
          </cell>
          <cell r="AX65">
            <v>0</v>
          </cell>
          <cell r="AY65">
            <v>3001</v>
          </cell>
          <cell r="AZ65">
            <v>5739</v>
          </cell>
          <cell r="BA65">
            <v>139</v>
          </cell>
          <cell r="BB65">
            <v>8879</v>
          </cell>
          <cell r="BC65">
            <v>26880</v>
          </cell>
          <cell r="BD65">
            <v>2448</v>
          </cell>
          <cell r="BE65">
            <v>1038</v>
          </cell>
          <cell r="BF65">
            <v>1410</v>
          </cell>
          <cell r="BG65">
            <v>29328</v>
          </cell>
          <cell r="BH65">
            <v>8388</v>
          </cell>
          <cell r="BI65">
            <v>11960</v>
          </cell>
          <cell r="BJ65">
            <v>4270</v>
          </cell>
          <cell r="BK65">
            <v>980</v>
          </cell>
          <cell r="BL65">
            <v>0</v>
          </cell>
          <cell r="BM65">
            <v>17210</v>
          </cell>
          <cell r="BN65">
            <v>25599</v>
          </cell>
          <cell r="BO65">
            <v>5736</v>
          </cell>
          <cell r="BP65">
            <v>0</v>
          </cell>
          <cell r="BQ65">
            <v>5736</v>
          </cell>
          <cell r="BR65">
            <v>31334</v>
          </cell>
          <cell r="BS65">
            <v>8964</v>
          </cell>
          <cell r="BT65">
            <v>2633</v>
          </cell>
          <cell r="BU65">
            <v>81</v>
          </cell>
          <cell r="BV65">
            <v>5474</v>
          </cell>
          <cell r="BW65">
            <v>0</v>
          </cell>
          <cell r="BX65">
            <v>17153</v>
          </cell>
          <cell r="BY65">
            <v>17153</v>
          </cell>
          <cell r="BZ65">
            <v>2822</v>
          </cell>
          <cell r="CA65">
            <v>0</v>
          </cell>
          <cell r="CB65">
            <v>2822</v>
          </cell>
          <cell r="CC65">
            <v>5807</v>
          </cell>
          <cell r="CD65">
            <v>122</v>
          </cell>
          <cell r="CE65">
            <v>8751</v>
          </cell>
          <cell r="CF65">
            <v>25903</v>
          </cell>
          <cell r="CG65">
            <v>5431</v>
          </cell>
          <cell r="CH65">
            <v>4021</v>
          </cell>
          <cell r="CI65">
            <v>1410</v>
          </cell>
          <cell r="CJ65">
            <v>31334</v>
          </cell>
        </row>
        <row r="66">
          <cell r="B66">
            <v>8457</v>
          </cell>
          <cell r="C66">
            <v>13515</v>
          </cell>
          <cell r="D66">
            <v>3292</v>
          </cell>
          <cell r="E66">
            <v>695</v>
          </cell>
          <cell r="F66">
            <v>0</v>
          </cell>
          <cell r="G66">
            <v>17503</v>
          </cell>
          <cell r="H66">
            <v>25959</v>
          </cell>
          <cell r="I66">
            <v>5851</v>
          </cell>
          <cell r="J66">
            <v>0</v>
          </cell>
          <cell r="K66">
            <v>5851</v>
          </cell>
          <cell r="L66">
            <v>31810</v>
          </cell>
          <cell r="M66">
            <v>9162</v>
          </cell>
          <cell r="N66">
            <v>3927</v>
          </cell>
          <cell r="O66">
            <v>405</v>
          </cell>
          <cell r="P66">
            <v>5500</v>
          </cell>
          <cell r="Q66">
            <v>0</v>
          </cell>
          <cell r="R66">
            <v>18994</v>
          </cell>
          <cell r="S66">
            <v>18994</v>
          </cell>
          <cell r="T66">
            <v>2863</v>
          </cell>
          <cell r="U66">
            <v>0</v>
          </cell>
          <cell r="V66">
            <v>2863</v>
          </cell>
          <cell r="W66">
            <v>5938</v>
          </cell>
          <cell r="X66">
            <v>157</v>
          </cell>
          <cell r="Y66">
            <v>8958</v>
          </cell>
          <cell r="Z66">
            <v>27952</v>
          </cell>
          <cell r="AA66">
            <v>3858</v>
          </cell>
          <cell r="AB66">
            <v>2433</v>
          </cell>
          <cell r="AC66">
            <v>1425</v>
          </cell>
          <cell r="AD66">
            <v>31810</v>
          </cell>
          <cell r="AE66">
            <v>8462</v>
          </cell>
          <cell r="AF66">
            <v>13936</v>
          </cell>
          <cell r="AG66">
            <v>3444</v>
          </cell>
          <cell r="AH66">
            <v>819</v>
          </cell>
          <cell r="AI66">
            <v>0</v>
          </cell>
          <cell r="AJ66">
            <v>18199</v>
          </cell>
          <cell r="AK66">
            <v>26662</v>
          </cell>
          <cell r="AL66">
            <v>5841</v>
          </cell>
          <cell r="AM66">
            <v>0</v>
          </cell>
          <cell r="AN66">
            <v>5841</v>
          </cell>
          <cell r="AO66">
            <v>32502</v>
          </cell>
          <cell r="AP66">
            <v>9098</v>
          </cell>
          <cell r="AQ66">
            <v>4357</v>
          </cell>
          <cell r="AR66">
            <v>540</v>
          </cell>
          <cell r="AS66">
            <v>5519</v>
          </cell>
          <cell r="AT66">
            <v>0</v>
          </cell>
          <cell r="AU66">
            <v>19514</v>
          </cell>
          <cell r="AV66">
            <v>19514</v>
          </cell>
          <cell r="AW66">
            <v>3573</v>
          </cell>
          <cell r="AX66">
            <v>0</v>
          </cell>
          <cell r="AY66">
            <v>3573</v>
          </cell>
          <cell r="AZ66">
            <v>5977</v>
          </cell>
          <cell r="BA66">
            <v>160</v>
          </cell>
          <cell r="BB66">
            <v>9711</v>
          </cell>
          <cell r="BC66">
            <v>29225</v>
          </cell>
          <cell r="BD66">
            <v>3277</v>
          </cell>
          <cell r="BE66">
            <v>1852</v>
          </cell>
          <cell r="BF66">
            <v>1425</v>
          </cell>
          <cell r="BG66">
            <v>32502</v>
          </cell>
          <cell r="BH66">
            <v>8462</v>
          </cell>
          <cell r="BI66">
            <v>13535</v>
          </cell>
          <cell r="BJ66">
            <v>1965</v>
          </cell>
          <cell r="BK66">
            <v>393</v>
          </cell>
          <cell r="BL66">
            <v>0</v>
          </cell>
          <cell r="BM66">
            <v>15893</v>
          </cell>
          <cell r="BN66">
            <v>24356</v>
          </cell>
          <cell r="BO66">
            <v>5841</v>
          </cell>
          <cell r="BP66">
            <v>0</v>
          </cell>
          <cell r="BQ66">
            <v>5841</v>
          </cell>
          <cell r="BR66">
            <v>30196</v>
          </cell>
          <cell r="BS66">
            <v>8938</v>
          </cell>
          <cell r="BT66">
            <v>4508</v>
          </cell>
          <cell r="BU66">
            <v>575</v>
          </cell>
          <cell r="BV66">
            <v>5519</v>
          </cell>
          <cell r="BW66">
            <v>0</v>
          </cell>
          <cell r="BX66">
            <v>19540</v>
          </cell>
          <cell r="BY66">
            <v>19540</v>
          </cell>
          <cell r="BZ66">
            <v>3622</v>
          </cell>
          <cell r="CA66">
            <v>0</v>
          </cell>
          <cell r="CB66">
            <v>3622</v>
          </cell>
          <cell r="CC66">
            <v>5926</v>
          </cell>
          <cell r="CD66">
            <v>190</v>
          </cell>
          <cell r="CE66">
            <v>9738</v>
          </cell>
          <cell r="CF66">
            <v>29278</v>
          </cell>
          <cell r="CG66">
            <v>919</v>
          </cell>
          <cell r="CH66">
            <v>-506</v>
          </cell>
          <cell r="CI66">
            <v>1425</v>
          </cell>
          <cell r="CJ66">
            <v>30196</v>
          </cell>
        </row>
        <row r="67">
          <cell r="B67">
            <v>8530</v>
          </cell>
          <cell r="C67">
            <v>14194</v>
          </cell>
          <cell r="D67">
            <v>3447</v>
          </cell>
          <cell r="E67">
            <v>714</v>
          </cell>
          <cell r="F67">
            <v>0</v>
          </cell>
          <cell r="G67">
            <v>18354</v>
          </cell>
          <cell r="H67">
            <v>26885</v>
          </cell>
          <cell r="I67">
            <v>5977</v>
          </cell>
          <cell r="J67">
            <v>0</v>
          </cell>
          <cell r="K67">
            <v>5977</v>
          </cell>
          <cell r="L67">
            <v>32862</v>
          </cell>
          <cell r="M67">
            <v>9176</v>
          </cell>
          <cell r="N67">
            <v>4216</v>
          </cell>
          <cell r="O67">
            <v>450</v>
          </cell>
          <cell r="P67">
            <v>5525</v>
          </cell>
          <cell r="Q67">
            <v>0</v>
          </cell>
          <cell r="R67">
            <v>19367</v>
          </cell>
          <cell r="S67">
            <v>19367</v>
          </cell>
          <cell r="T67">
            <v>2717</v>
          </cell>
          <cell r="U67">
            <v>0</v>
          </cell>
          <cell r="V67">
            <v>2717</v>
          </cell>
          <cell r="W67">
            <v>6145</v>
          </cell>
          <cell r="X67">
            <v>156</v>
          </cell>
          <cell r="Y67">
            <v>9017</v>
          </cell>
          <cell r="Z67">
            <v>28385</v>
          </cell>
          <cell r="AA67">
            <v>4477</v>
          </cell>
          <cell r="AB67">
            <v>3037</v>
          </cell>
          <cell r="AC67">
            <v>1440</v>
          </cell>
          <cell r="AD67">
            <v>32862</v>
          </cell>
          <cell r="AE67">
            <v>8533</v>
          </cell>
          <cell r="AF67">
            <v>14582</v>
          </cell>
          <cell r="AG67">
            <v>3379</v>
          </cell>
          <cell r="AH67">
            <v>567</v>
          </cell>
          <cell r="AI67">
            <v>0</v>
          </cell>
          <cell r="AJ67">
            <v>18527</v>
          </cell>
          <cell r="AK67">
            <v>27060</v>
          </cell>
          <cell r="AL67">
            <v>5991</v>
          </cell>
          <cell r="AM67">
            <v>0</v>
          </cell>
          <cell r="AN67">
            <v>5991</v>
          </cell>
          <cell r="AO67">
            <v>33051</v>
          </cell>
          <cell r="AP67">
            <v>9336</v>
          </cell>
          <cell r="AQ67">
            <v>3928</v>
          </cell>
          <cell r="AR67">
            <v>341</v>
          </cell>
          <cell r="AS67">
            <v>5521</v>
          </cell>
          <cell r="AT67">
            <v>0</v>
          </cell>
          <cell r="AU67">
            <v>19125</v>
          </cell>
          <cell r="AV67">
            <v>19125</v>
          </cell>
          <cell r="AW67">
            <v>2095</v>
          </cell>
          <cell r="AX67">
            <v>0</v>
          </cell>
          <cell r="AY67">
            <v>2095</v>
          </cell>
          <cell r="AZ67">
            <v>6116</v>
          </cell>
          <cell r="BA67">
            <v>165</v>
          </cell>
          <cell r="BB67">
            <v>8376</v>
          </cell>
          <cell r="BC67">
            <v>27500</v>
          </cell>
          <cell r="BD67">
            <v>5551</v>
          </cell>
          <cell r="BE67">
            <v>4112</v>
          </cell>
          <cell r="BF67">
            <v>1439</v>
          </cell>
          <cell r="BG67">
            <v>33051</v>
          </cell>
          <cell r="BH67">
            <v>8472</v>
          </cell>
          <cell r="BI67">
            <v>14999</v>
          </cell>
          <cell r="BJ67">
            <v>5200</v>
          </cell>
          <cell r="BK67">
            <v>415</v>
          </cell>
          <cell r="BL67">
            <v>0</v>
          </cell>
          <cell r="BM67">
            <v>20614</v>
          </cell>
          <cell r="BN67">
            <v>29085</v>
          </cell>
          <cell r="BO67">
            <v>5991</v>
          </cell>
          <cell r="BP67">
            <v>0</v>
          </cell>
          <cell r="BQ67">
            <v>5991</v>
          </cell>
          <cell r="BR67">
            <v>35076</v>
          </cell>
          <cell r="BS67">
            <v>9467</v>
          </cell>
          <cell r="BT67">
            <v>4358</v>
          </cell>
          <cell r="BU67">
            <v>115</v>
          </cell>
          <cell r="BV67">
            <v>5521</v>
          </cell>
          <cell r="BW67">
            <v>0</v>
          </cell>
          <cell r="BX67">
            <v>19461</v>
          </cell>
          <cell r="BY67">
            <v>19461</v>
          </cell>
          <cell r="BZ67">
            <v>2032</v>
          </cell>
          <cell r="CA67">
            <v>0</v>
          </cell>
          <cell r="CB67">
            <v>2032</v>
          </cell>
          <cell r="CC67">
            <v>6081</v>
          </cell>
          <cell r="CD67">
            <v>150</v>
          </cell>
          <cell r="CE67">
            <v>8263</v>
          </cell>
          <cell r="CF67">
            <v>27723</v>
          </cell>
          <cell r="CG67">
            <v>7353</v>
          </cell>
          <cell r="CH67">
            <v>5914</v>
          </cell>
          <cell r="CI67">
            <v>1439</v>
          </cell>
          <cell r="CJ67">
            <v>35076</v>
          </cell>
        </row>
        <row r="68">
          <cell r="B68">
            <v>8591</v>
          </cell>
          <cell r="C68">
            <v>14395</v>
          </cell>
          <cell r="D68">
            <v>3506</v>
          </cell>
          <cell r="E68">
            <v>520</v>
          </cell>
          <cell r="F68">
            <v>0</v>
          </cell>
          <cell r="G68">
            <v>18421</v>
          </cell>
          <cell r="H68">
            <v>27012</v>
          </cell>
          <cell r="I68">
            <v>6095</v>
          </cell>
          <cell r="J68">
            <v>0</v>
          </cell>
          <cell r="K68">
            <v>6095</v>
          </cell>
          <cell r="L68">
            <v>33107</v>
          </cell>
          <cell r="M68">
            <v>9165</v>
          </cell>
          <cell r="N68">
            <v>4489</v>
          </cell>
          <cell r="O68">
            <v>495</v>
          </cell>
          <cell r="P68">
            <v>5576</v>
          </cell>
          <cell r="Q68">
            <v>0</v>
          </cell>
          <cell r="R68">
            <v>19725</v>
          </cell>
          <cell r="S68">
            <v>19725</v>
          </cell>
          <cell r="T68">
            <v>2868</v>
          </cell>
          <cell r="U68">
            <v>0</v>
          </cell>
          <cell r="V68">
            <v>2868</v>
          </cell>
          <cell r="W68">
            <v>6368</v>
          </cell>
          <cell r="X68">
            <v>167</v>
          </cell>
          <cell r="Y68">
            <v>9403</v>
          </cell>
          <cell r="Z68">
            <v>29128</v>
          </cell>
          <cell r="AA68">
            <v>3979</v>
          </cell>
          <cell r="AB68">
            <v>2525</v>
          </cell>
          <cell r="AC68">
            <v>1454</v>
          </cell>
          <cell r="AD68">
            <v>33107</v>
          </cell>
          <cell r="AE68">
            <v>8565</v>
          </cell>
          <cell r="AF68">
            <v>14137</v>
          </cell>
          <cell r="AG68">
            <v>3584</v>
          </cell>
          <cell r="AH68">
            <v>628</v>
          </cell>
          <cell r="AI68">
            <v>0</v>
          </cell>
          <cell r="AJ68">
            <v>18349</v>
          </cell>
          <cell r="AK68">
            <v>26914</v>
          </cell>
          <cell r="AL68">
            <v>6096</v>
          </cell>
          <cell r="AM68">
            <v>0</v>
          </cell>
          <cell r="AN68">
            <v>6096</v>
          </cell>
          <cell r="AO68">
            <v>33010</v>
          </cell>
          <cell r="AP68">
            <v>9140</v>
          </cell>
          <cell r="AQ68">
            <v>4526</v>
          </cell>
          <cell r="AR68">
            <v>526</v>
          </cell>
          <cell r="AS68">
            <v>5570</v>
          </cell>
          <cell r="AT68">
            <v>0</v>
          </cell>
          <cell r="AU68">
            <v>19762</v>
          </cell>
          <cell r="AV68">
            <v>19762</v>
          </cell>
          <cell r="AW68">
            <v>2463</v>
          </cell>
          <cell r="AX68">
            <v>0</v>
          </cell>
          <cell r="AY68">
            <v>2463</v>
          </cell>
          <cell r="AZ68">
            <v>6291</v>
          </cell>
          <cell r="BA68">
            <v>156</v>
          </cell>
          <cell r="BB68">
            <v>8911</v>
          </cell>
          <cell r="BC68">
            <v>28673</v>
          </cell>
          <cell r="BD68">
            <v>4337</v>
          </cell>
          <cell r="BE68">
            <v>2883</v>
          </cell>
          <cell r="BF68">
            <v>1454</v>
          </cell>
          <cell r="BG68">
            <v>33010</v>
          </cell>
          <cell r="BH68">
            <v>8628</v>
          </cell>
          <cell r="BI68">
            <v>13907</v>
          </cell>
          <cell r="BJ68">
            <v>1571</v>
          </cell>
          <cell r="BK68">
            <v>774</v>
          </cell>
          <cell r="BL68">
            <v>0</v>
          </cell>
          <cell r="BM68">
            <v>16252</v>
          </cell>
          <cell r="BN68">
            <v>24880</v>
          </cell>
          <cell r="BO68">
            <v>6096</v>
          </cell>
          <cell r="BP68">
            <v>0</v>
          </cell>
          <cell r="BQ68">
            <v>6096</v>
          </cell>
          <cell r="BR68">
            <v>30976</v>
          </cell>
          <cell r="BS68">
            <v>9211</v>
          </cell>
          <cell r="BT68">
            <v>5223</v>
          </cell>
          <cell r="BU68">
            <v>625</v>
          </cell>
          <cell r="BV68">
            <v>5570</v>
          </cell>
          <cell r="BW68">
            <v>0</v>
          </cell>
          <cell r="BX68">
            <v>20629</v>
          </cell>
          <cell r="BY68">
            <v>20629</v>
          </cell>
          <cell r="BZ68">
            <v>2633</v>
          </cell>
          <cell r="CA68">
            <v>0</v>
          </cell>
          <cell r="CB68">
            <v>2633</v>
          </cell>
          <cell r="CC68">
            <v>6297</v>
          </cell>
          <cell r="CD68">
            <v>162</v>
          </cell>
          <cell r="CE68">
            <v>9092</v>
          </cell>
          <cell r="CF68">
            <v>29720</v>
          </cell>
          <cell r="CG68">
            <v>1255</v>
          </cell>
          <cell r="CH68">
            <v>-198</v>
          </cell>
          <cell r="CI68">
            <v>1454</v>
          </cell>
          <cell r="CJ68">
            <v>30976</v>
          </cell>
        </row>
        <row r="69">
          <cell r="B69">
            <v>8658</v>
          </cell>
          <cell r="C69">
            <v>14210</v>
          </cell>
          <cell r="D69">
            <v>3445</v>
          </cell>
          <cell r="E69">
            <v>356</v>
          </cell>
          <cell r="F69">
            <v>0</v>
          </cell>
          <cell r="G69">
            <v>18011</v>
          </cell>
          <cell r="H69">
            <v>26669</v>
          </cell>
          <cell r="I69">
            <v>6188</v>
          </cell>
          <cell r="J69">
            <v>0</v>
          </cell>
          <cell r="K69">
            <v>6188</v>
          </cell>
          <cell r="L69">
            <v>32857</v>
          </cell>
          <cell r="M69">
            <v>9145</v>
          </cell>
          <cell r="N69">
            <v>4783</v>
          </cell>
          <cell r="O69">
            <v>599</v>
          </cell>
          <cell r="P69">
            <v>5678</v>
          </cell>
          <cell r="Q69">
            <v>0</v>
          </cell>
          <cell r="R69">
            <v>20206</v>
          </cell>
          <cell r="S69">
            <v>20206</v>
          </cell>
          <cell r="T69">
            <v>3340</v>
          </cell>
          <cell r="U69">
            <v>0</v>
          </cell>
          <cell r="V69">
            <v>3340</v>
          </cell>
          <cell r="W69">
            <v>6471</v>
          </cell>
          <cell r="X69">
            <v>184</v>
          </cell>
          <cell r="Y69">
            <v>9995</v>
          </cell>
          <cell r="Z69">
            <v>30201</v>
          </cell>
          <cell r="AA69">
            <v>2656</v>
          </cell>
          <cell r="AB69">
            <v>1192</v>
          </cell>
          <cell r="AC69">
            <v>1464</v>
          </cell>
          <cell r="AD69">
            <v>32857</v>
          </cell>
          <cell r="AE69">
            <v>8730</v>
          </cell>
          <cell r="AF69">
            <v>14235</v>
          </cell>
          <cell r="AG69">
            <v>3450</v>
          </cell>
          <cell r="AH69">
            <v>308</v>
          </cell>
          <cell r="AI69">
            <v>0</v>
          </cell>
          <cell r="AJ69">
            <v>17993</v>
          </cell>
          <cell r="AK69">
            <v>26723</v>
          </cell>
          <cell r="AL69">
            <v>6188</v>
          </cell>
          <cell r="AM69">
            <v>0</v>
          </cell>
          <cell r="AN69">
            <v>6188</v>
          </cell>
          <cell r="AO69">
            <v>32911</v>
          </cell>
          <cell r="AP69">
            <v>9098</v>
          </cell>
          <cell r="AQ69">
            <v>4823</v>
          </cell>
          <cell r="AR69">
            <v>581</v>
          </cell>
          <cell r="AS69">
            <v>5663</v>
          </cell>
          <cell r="AT69">
            <v>0</v>
          </cell>
          <cell r="AU69">
            <v>20164</v>
          </cell>
          <cell r="AV69">
            <v>20164</v>
          </cell>
          <cell r="AW69">
            <v>4196</v>
          </cell>
          <cell r="AX69">
            <v>0</v>
          </cell>
          <cell r="AY69">
            <v>4196</v>
          </cell>
          <cell r="AZ69">
            <v>6679</v>
          </cell>
          <cell r="BA69">
            <v>162</v>
          </cell>
          <cell r="BB69">
            <v>11037</v>
          </cell>
          <cell r="BC69">
            <v>31201</v>
          </cell>
          <cell r="BD69">
            <v>1710</v>
          </cell>
          <cell r="BE69">
            <v>245</v>
          </cell>
          <cell r="BF69">
            <v>1465</v>
          </cell>
          <cell r="BG69">
            <v>32911</v>
          </cell>
          <cell r="BH69">
            <v>8614</v>
          </cell>
          <cell r="BI69">
            <v>14549</v>
          </cell>
          <cell r="BJ69">
            <v>5116</v>
          </cell>
          <cell r="BK69">
            <v>736</v>
          </cell>
          <cell r="BL69">
            <v>0</v>
          </cell>
          <cell r="BM69">
            <v>20401</v>
          </cell>
          <cell r="BN69">
            <v>29016</v>
          </cell>
          <cell r="BO69">
            <v>6188</v>
          </cell>
          <cell r="BP69">
            <v>0</v>
          </cell>
          <cell r="BQ69">
            <v>6188</v>
          </cell>
          <cell r="BR69">
            <v>35204</v>
          </cell>
          <cell r="BS69">
            <v>9064</v>
          </cell>
          <cell r="BT69">
            <v>3312</v>
          </cell>
          <cell r="BU69">
            <v>622</v>
          </cell>
          <cell r="BV69">
            <v>5663</v>
          </cell>
          <cell r="BW69">
            <v>0</v>
          </cell>
          <cell r="BX69">
            <v>18660</v>
          </cell>
          <cell r="BY69">
            <v>18660</v>
          </cell>
          <cell r="BZ69">
            <v>3928</v>
          </cell>
          <cell r="CA69">
            <v>0</v>
          </cell>
          <cell r="CB69">
            <v>3928</v>
          </cell>
          <cell r="CC69">
            <v>6772</v>
          </cell>
          <cell r="CD69">
            <v>139</v>
          </cell>
          <cell r="CE69">
            <v>10838</v>
          </cell>
          <cell r="CF69">
            <v>29499</v>
          </cell>
          <cell r="CG69">
            <v>5705</v>
          </cell>
          <cell r="CH69">
            <v>4240</v>
          </cell>
          <cell r="CI69">
            <v>1465</v>
          </cell>
          <cell r="CJ69">
            <v>35204</v>
          </cell>
        </row>
        <row r="70">
          <cell r="B70">
            <v>8756</v>
          </cell>
          <cell r="C70">
            <v>14172</v>
          </cell>
          <cell r="D70">
            <v>3413</v>
          </cell>
          <cell r="E70">
            <v>295</v>
          </cell>
          <cell r="F70">
            <v>0</v>
          </cell>
          <cell r="G70">
            <v>17881</v>
          </cell>
          <cell r="H70">
            <v>26636</v>
          </cell>
          <cell r="I70">
            <v>6263</v>
          </cell>
          <cell r="J70">
            <v>0</v>
          </cell>
          <cell r="K70">
            <v>6263</v>
          </cell>
          <cell r="L70">
            <v>32899</v>
          </cell>
          <cell r="M70">
            <v>9202</v>
          </cell>
          <cell r="N70">
            <v>4963</v>
          </cell>
          <cell r="O70">
            <v>767</v>
          </cell>
          <cell r="P70">
            <v>5827</v>
          </cell>
          <cell r="Q70">
            <v>0</v>
          </cell>
          <cell r="R70">
            <v>20759</v>
          </cell>
          <cell r="S70">
            <v>20759</v>
          </cell>
          <cell r="T70">
            <v>3905</v>
          </cell>
          <cell r="U70">
            <v>0</v>
          </cell>
          <cell r="V70">
            <v>3905</v>
          </cell>
          <cell r="W70">
            <v>6449</v>
          </cell>
          <cell r="X70">
            <v>188</v>
          </cell>
          <cell r="Y70">
            <v>10541</v>
          </cell>
          <cell r="Z70">
            <v>31300</v>
          </cell>
          <cell r="AA70">
            <v>1599</v>
          </cell>
          <cell r="AB70">
            <v>132</v>
          </cell>
          <cell r="AC70">
            <v>1467</v>
          </cell>
          <cell r="AD70">
            <v>32899</v>
          </cell>
          <cell r="AE70">
            <v>8661</v>
          </cell>
          <cell r="AF70">
            <v>14193</v>
          </cell>
          <cell r="AG70">
            <v>3314</v>
          </cell>
          <cell r="AH70">
            <v>212</v>
          </cell>
          <cell r="AI70">
            <v>0</v>
          </cell>
          <cell r="AJ70">
            <v>17719</v>
          </cell>
          <cell r="AK70">
            <v>26380</v>
          </cell>
          <cell r="AL70">
            <v>6267</v>
          </cell>
          <cell r="AM70">
            <v>0</v>
          </cell>
          <cell r="AN70">
            <v>6267</v>
          </cell>
          <cell r="AO70">
            <v>32648</v>
          </cell>
          <cell r="AP70">
            <v>9219</v>
          </cell>
          <cell r="AQ70">
            <v>4992</v>
          </cell>
          <cell r="AR70">
            <v>644</v>
          </cell>
          <cell r="AS70">
            <v>5844</v>
          </cell>
          <cell r="AT70">
            <v>0</v>
          </cell>
          <cell r="AU70">
            <v>20698</v>
          </cell>
          <cell r="AV70">
            <v>20698</v>
          </cell>
          <cell r="AW70">
            <v>3415</v>
          </cell>
          <cell r="AX70">
            <v>0</v>
          </cell>
          <cell r="AY70">
            <v>3415</v>
          </cell>
          <cell r="AZ70">
            <v>6345</v>
          </cell>
          <cell r="BA70">
            <v>240</v>
          </cell>
          <cell r="BB70">
            <v>10000</v>
          </cell>
          <cell r="BC70">
            <v>30698</v>
          </cell>
          <cell r="BD70">
            <v>1949</v>
          </cell>
          <cell r="BE70">
            <v>477</v>
          </cell>
          <cell r="BF70">
            <v>1472</v>
          </cell>
          <cell r="BG70">
            <v>32648</v>
          </cell>
          <cell r="BH70">
            <v>8777</v>
          </cell>
          <cell r="BI70">
            <v>13661</v>
          </cell>
          <cell r="BJ70">
            <v>1795</v>
          </cell>
          <cell r="BK70">
            <v>-237</v>
          </cell>
          <cell r="BL70">
            <v>0</v>
          </cell>
          <cell r="BM70">
            <v>15219</v>
          </cell>
          <cell r="BN70">
            <v>23996</v>
          </cell>
          <cell r="BO70">
            <v>6267</v>
          </cell>
          <cell r="BP70">
            <v>0</v>
          </cell>
          <cell r="BQ70">
            <v>6267</v>
          </cell>
          <cell r="BR70">
            <v>30263</v>
          </cell>
          <cell r="BS70">
            <v>9052</v>
          </cell>
          <cell r="BT70">
            <v>5161</v>
          </cell>
          <cell r="BU70">
            <v>742</v>
          </cell>
          <cell r="BV70">
            <v>5844</v>
          </cell>
          <cell r="BW70">
            <v>0</v>
          </cell>
          <cell r="BX70">
            <v>20799</v>
          </cell>
          <cell r="BY70">
            <v>20799</v>
          </cell>
          <cell r="BZ70">
            <v>3560</v>
          </cell>
          <cell r="CA70">
            <v>0</v>
          </cell>
          <cell r="CB70">
            <v>3560</v>
          </cell>
          <cell r="CC70">
            <v>6292</v>
          </cell>
          <cell r="CD70">
            <v>287</v>
          </cell>
          <cell r="CE70">
            <v>10139</v>
          </cell>
          <cell r="CF70">
            <v>30937</v>
          </cell>
          <cell r="CG70">
            <v>-674</v>
          </cell>
          <cell r="CH70">
            <v>-2146</v>
          </cell>
          <cell r="CI70">
            <v>1472</v>
          </cell>
          <cell r="CJ70">
            <v>30263</v>
          </cell>
        </row>
        <row r="71">
          <cell r="B71">
            <v>8908</v>
          </cell>
          <cell r="C71">
            <v>14575</v>
          </cell>
          <cell r="D71">
            <v>3451</v>
          </cell>
          <cell r="E71">
            <v>356</v>
          </cell>
          <cell r="F71">
            <v>0</v>
          </cell>
          <cell r="G71">
            <v>18382</v>
          </cell>
          <cell r="H71">
            <v>27290</v>
          </cell>
          <cell r="I71">
            <v>6333</v>
          </cell>
          <cell r="J71">
            <v>0</v>
          </cell>
          <cell r="K71">
            <v>6333</v>
          </cell>
          <cell r="L71">
            <v>33623</v>
          </cell>
          <cell r="M71">
            <v>9585</v>
          </cell>
          <cell r="N71">
            <v>4825</v>
          </cell>
          <cell r="O71">
            <v>797</v>
          </cell>
          <cell r="P71">
            <v>5996</v>
          </cell>
          <cell r="Q71">
            <v>0</v>
          </cell>
          <cell r="R71">
            <v>21203</v>
          </cell>
          <cell r="S71">
            <v>21203</v>
          </cell>
          <cell r="T71">
            <v>4044</v>
          </cell>
          <cell r="U71">
            <v>0</v>
          </cell>
          <cell r="V71">
            <v>4044</v>
          </cell>
          <cell r="W71">
            <v>6364</v>
          </cell>
          <cell r="X71">
            <v>169</v>
          </cell>
          <cell r="Y71">
            <v>10576</v>
          </cell>
          <cell r="Z71">
            <v>31779</v>
          </cell>
          <cell r="AA71">
            <v>1844</v>
          </cell>
          <cell r="AB71">
            <v>377</v>
          </cell>
          <cell r="AC71">
            <v>1467</v>
          </cell>
          <cell r="AD71">
            <v>33623</v>
          </cell>
          <cell r="AE71">
            <v>8952</v>
          </cell>
          <cell r="AF71">
            <v>14664</v>
          </cell>
          <cell r="AG71">
            <v>3492</v>
          </cell>
          <cell r="AH71">
            <v>448</v>
          </cell>
          <cell r="AI71">
            <v>0</v>
          </cell>
          <cell r="AJ71">
            <v>18604</v>
          </cell>
          <cell r="AK71">
            <v>27556</v>
          </cell>
          <cell r="AL71">
            <v>6328</v>
          </cell>
          <cell r="AM71">
            <v>0</v>
          </cell>
          <cell r="AN71">
            <v>6328</v>
          </cell>
          <cell r="AO71">
            <v>33884</v>
          </cell>
          <cell r="AP71">
            <v>9660</v>
          </cell>
          <cell r="AQ71">
            <v>4923</v>
          </cell>
          <cell r="AR71">
            <v>1083</v>
          </cell>
          <cell r="AS71">
            <v>6004</v>
          </cell>
          <cell r="AT71">
            <v>0</v>
          </cell>
          <cell r="AU71">
            <v>21671</v>
          </cell>
          <cell r="AV71">
            <v>21671</v>
          </cell>
          <cell r="AW71">
            <v>3926</v>
          </cell>
          <cell r="AX71">
            <v>0</v>
          </cell>
          <cell r="AY71">
            <v>3926</v>
          </cell>
          <cell r="AZ71">
            <v>6333</v>
          </cell>
          <cell r="BA71">
            <v>146</v>
          </cell>
          <cell r="BB71">
            <v>10405</v>
          </cell>
          <cell r="BC71">
            <v>32076</v>
          </cell>
          <cell r="BD71">
            <v>1808</v>
          </cell>
          <cell r="BE71">
            <v>344</v>
          </cell>
          <cell r="BF71">
            <v>1464</v>
          </cell>
          <cell r="BG71">
            <v>33884</v>
          </cell>
          <cell r="BH71">
            <v>8885</v>
          </cell>
          <cell r="BI71">
            <v>15086</v>
          </cell>
          <cell r="BJ71">
            <v>5462</v>
          </cell>
          <cell r="BK71">
            <v>324</v>
          </cell>
          <cell r="BL71">
            <v>0</v>
          </cell>
          <cell r="BM71">
            <v>20871</v>
          </cell>
          <cell r="BN71">
            <v>29756</v>
          </cell>
          <cell r="BO71">
            <v>6328</v>
          </cell>
          <cell r="BP71">
            <v>0</v>
          </cell>
          <cell r="BQ71">
            <v>6328</v>
          </cell>
          <cell r="BR71">
            <v>36084</v>
          </cell>
          <cell r="BS71">
            <v>9794</v>
          </cell>
          <cell r="BT71">
            <v>5621</v>
          </cell>
          <cell r="BU71">
            <v>854</v>
          </cell>
          <cell r="BV71">
            <v>6004</v>
          </cell>
          <cell r="BW71">
            <v>0</v>
          </cell>
          <cell r="BX71">
            <v>22273</v>
          </cell>
          <cell r="BY71">
            <v>22273</v>
          </cell>
          <cell r="BZ71">
            <v>3750</v>
          </cell>
          <cell r="CA71">
            <v>0</v>
          </cell>
          <cell r="CB71">
            <v>3750</v>
          </cell>
          <cell r="CC71">
            <v>6292</v>
          </cell>
          <cell r="CD71">
            <v>135</v>
          </cell>
          <cell r="CE71">
            <v>10176</v>
          </cell>
          <cell r="CF71">
            <v>32449</v>
          </cell>
          <cell r="CG71">
            <v>3635</v>
          </cell>
          <cell r="CH71">
            <v>2171</v>
          </cell>
          <cell r="CI71">
            <v>1464</v>
          </cell>
          <cell r="CJ71">
            <v>36084</v>
          </cell>
        </row>
        <row r="72">
          <cell r="B72">
            <v>9085</v>
          </cell>
          <cell r="C72">
            <v>15666</v>
          </cell>
          <cell r="D72">
            <v>3472</v>
          </cell>
          <cell r="E72">
            <v>580</v>
          </cell>
          <cell r="F72">
            <v>0</v>
          </cell>
          <cell r="G72">
            <v>19719</v>
          </cell>
          <cell r="H72">
            <v>28804</v>
          </cell>
          <cell r="I72">
            <v>6408</v>
          </cell>
          <cell r="J72">
            <v>0</v>
          </cell>
          <cell r="K72">
            <v>6408</v>
          </cell>
          <cell r="L72">
            <v>35212</v>
          </cell>
          <cell r="M72">
            <v>10312</v>
          </cell>
          <cell r="N72">
            <v>4655</v>
          </cell>
          <cell r="O72">
            <v>727</v>
          </cell>
          <cell r="P72">
            <v>6187</v>
          </cell>
          <cell r="Q72">
            <v>0</v>
          </cell>
          <cell r="R72">
            <v>21881</v>
          </cell>
          <cell r="S72">
            <v>21881</v>
          </cell>
          <cell r="T72">
            <v>3770</v>
          </cell>
          <cell r="U72">
            <v>0</v>
          </cell>
          <cell r="V72">
            <v>3770</v>
          </cell>
          <cell r="W72">
            <v>6325</v>
          </cell>
          <cell r="X72">
            <v>147</v>
          </cell>
          <cell r="Y72">
            <v>10241</v>
          </cell>
          <cell r="Z72">
            <v>32123</v>
          </cell>
          <cell r="AA72">
            <v>3089</v>
          </cell>
          <cell r="AB72">
            <v>1616</v>
          </cell>
          <cell r="AC72">
            <v>1473</v>
          </cell>
          <cell r="AD72">
            <v>35212</v>
          </cell>
          <cell r="AE72">
            <v>9078</v>
          </cell>
          <cell r="AF72">
            <v>15037</v>
          </cell>
          <cell r="AG72">
            <v>3506</v>
          </cell>
          <cell r="AH72">
            <v>498</v>
          </cell>
          <cell r="AI72">
            <v>0</v>
          </cell>
          <cell r="AJ72">
            <v>19041</v>
          </cell>
          <cell r="AK72">
            <v>28118</v>
          </cell>
          <cell r="AL72">
            <v>6407</v>
          </cell>
          <cell r="AM72">
            <v>0</v>
          </cell>
          <cell r="AN72">
            <v>6407</v>
          </cell>
          <cell r="AO72">
            <v>34525</v>
          </cell>
          <cell r="AP72">
            <v>9900</v>
          </cell>
          <cell r="AQ72">
            <v>4539</v>
          </cell>
          <cell r="AR72">
            <v>614</v>
          </cell>
          <cell r="AS72">
            <v>6178</v>
          </cell>
          <cell r="AT72">
            <v>0</v>
          </cell>
          <cell r="AU72">
            <v>21231</v>
          </cell>
          <cell r="AV72">
            <v>21231</v>
          </cell>
          <cell r="AW72">
            <v>4457</v>
          </cell>
          <cell r="AX72">
            <v>0</v>
          </cell>
          <cell r="AY72">
            <v>4457</v>
          </cell>
          <cell r="AZ72">
            <v>6397</v>
          </cell>
          <cell r="BA72">
            <v>132</v>
          </cell>
          <cell r="BB72">
            <v>10987</v>
          </cell>
          <cell r="BC72">
            <v>32217</v>
          </cell>
          <cell r="BD72">
            <v>2308</v>
          </cell>
          <cell r="BE72">
            <v>836</v>
          </cell>
          <cell r="BF72">
            <v>1471</v>
          </cell>
          <cell r="BG72">
            <v>34525</v>
          </cell>
          <cell r="BH72">
            <v>9145</v>
          </cell>
          <cell r="BI72">
            <v>14848</v>
          </cell>
          <cell r="BJ72">
            <v>1511</v>
          </cell>
          <cell r="BK72">
            <v>678</v>
          </cell>
          <cell r="BL72">
            <v>0</v>
          </cell>
          <cell r="BM72">
            <v>17038</v>
          </cell>
          <cell r="BN72">
            <v>26183</v>
          </cell>
          <cell r="BO72">
            <v>6407</v>
          </cell>
          <cell r="BP72">
            <v>0</v>
          </cell>
          <cell r="BQ72">
            <v>6407</v>
          </cell>
          <cell r="BR72">
            <v>32590</v>
          </cell>
          <cell r="BS72">
            <v>9974</v>
          </cell>
          <cell r="BT72">
            <v>5385</v>
          </cell>
          <cell r="BU72">
            <v>733</v>
          </cell>
          <cell r="BV72">
            <v>6178</v>
          </cell>
          <cell r="BW72">
            <v>0</v>
          </cell>
          <cell r="BX72">
            <v>22270</v>
          </cell>
          <cell r="BY72">
            <v>22270</v>
          </cell>
          <cell r="BZ72">
            <v>4713</v>
          </cell>
          <cell r="CA72">
            <v>0</v>
          </cell>
          <cell r="CB72">
            <v>4713</v>
          </cell>
          <cell r="CC72">
            <v>6393</v>
          </cell>
          <cell r="CD72">
            <v>137</v>
          </cell>
          <cell r="CE72">
            <v>11243</v>
          </cell>
          <cell r="CF72">
            <v>33513</v>
          </cell>
          <cell r="CG72">
            <v>-923</v>
          </cell>
          <cell r="CH72">
            <v>-2394</v>
          </cell>
          <cell r="CI72">
            <v>1471</v>
          </cell>
          <cell r="CJ72">
            <v>32590</v>
          </cell>
        </row>
        <row r="73">
          <cell r="B73">
            <v>9259</v>
          </cell>
          <cell r="C73">
            <v>17095</v>
          </cell>
          <cell r="D73">
            <v>3480</v>
          </cell>
          <cell r="E73">
            <v>820</v>
          </cell>
          <cell r="F73">
            <v>0</v>
          </cell>
          <cell r="G73">
            <v>21395</v>
          </cell>
          <cell r="H73">
            <v>30654</v>
          </cell>
          <cell r="I73">
            <v>6492</v>
          </cell>
          <cell r="J73">
            <v>0</v>
          </cell>
          <cell r="K73">
            <v>6492</v>
          </cell>
          <cell r="L73">
            <v>37145</v>
          </cell>
          <cell r="M73">
            <v>11156</v>
          </cell>
          <cell r="N73">
            <v>4572</v>
          </cell>
          <cell r="O73">
            <v>745</v>
          </cell>
          <cell r="P73">
            <v>6418</v>
          </cell>
          <cell r="Q73">
            <v>0</v>
          </cell>
          <cell r="R73">
            <v>22892</v>
          </cell>
          <cell r="S73">
            <v>22892</v>
          </cell>
          <cell r="T73">
            <v>3358</v>
          </cell>
          <cell r="U73">
            <v>0</v>
          </cell>
          <cell r="V73">
            <v>3358</v>
          </cell>
          <cell r="W73">
            <v>6480</v>
          </cell>
          <cell r="X73">
            <v>150</v>
          </cell>
          <cell r="Y73">
            <v>9987</v>
          </cell>
          <cell r="Z73">
            <v>32879</v>
          </cell>
          <cell r="AA73">
            <v>4267</v>
          </cell>
          <cell r="AB73">
            <v>2775</v>
          </cell>
          <cell r="AC73">
            <v>1492</v>
          </cell>
          <cell r="AD73">
            <v>37145</v>
          </cell>
          <cell r="AE73">
            <v>9300</v>
          </cell>
          <cell r="AF73">
            <v>17518</v>
          </cell>
          <cell r="AG73">
            <v>3589</v>
          </cell>
          <cell r="AH73">
            <v>802</v>
          </cell>
          <cell r="AI73">
            <v>0</v>
          </cell>
          <cell r="AJ73">
            <v>21908</v>
          </cell>
          <cell r="AK73">
            <v>31209</v>
          </cell>
          <cell r="AL73">
            <v>6492</v>
          </cell>
          <cell r="AM73">
            <v>0</v>
          </cell>
          <cell r="AN73">
            <v>6492</v>
          </cell>
          <cell r="AO73">
            <v>37700</v>
          </cell>
          <cell r="AP73">
            <v>11589</v>
          </cell>
          <cell r="AQ73">
            <v>4447</v>
          </cell>
          <cell r="AR73">
            <v>587</v>
          </cell>
          <cell r="AS73">
            <v>6406</v>
          </cell>
          <cell r="AT73">
            <v>0</v>
          </cell>
          <cell r="AU73">
            <v>23029</v>
          </cell>
          <cell r="AV73">
            <v>23029</v>
          </cell>
          <cell r="AW73">
            <v>2949</v>
          </cell>
          <cell r="AX73">
            <v>0</v>
          </cell>
          <cell r="AY73">
            <v>2949</v>
          </cell>
          <cell r="AZ73">
            <v>6418</v>
          </cell>
          <cell r="BA73">
            <v>154</v>
          </cell>
          <cell r="BB73">
            <v>9522</v>
          </cell>
          <cell r="BC73">
            <v>32551</v>
          </cell>
          <cell r="BD73">
            <v>5149</v>
          </cell>
          <cell r="BE73">
            <v>3659</v>
          </cell>
          <cell r="BF73">
            <v>1491</v>
          </cell>
          <cell r="BG73">
            <v>37700</v>
          </cell>
          <cell r="BH73">
            <v>9171</v>
          </cell>
          <cell r="BI73">
            <v>17987</v>
          </cell>
          <cell r="BJ73">
            <v>5356</v>
          </cell>
          <cell r="BK73">
            <v>1210</v>
          </cell>
          <cell r="BL73">
            <v>0</v>
          </cell>
          <cell r="BM73">
            <v>24554</v>
          </cell>
          <cell r="BN73">
            <v>33725</v>
          </cell>
          <cell r="BO73">
            <v>6492</v>
          </cell>
          <cell r="BP73">
            <v>0</v>
          </cell>
          <cell r="BQ73">
            <v>6492</v>
          </cell>
          <cell r="BR73">
            <v>40217</v>
          </cell>
          <cell r="BS73">
            <v>11560</v>
          </cell>
          <cell r="BT73">
            <v>3244</v>
          </cell>
          <cell r="BU73">
            <v>578</v>
          </cell>
          <cell r="BV73">
            <v>6406</v>
          </cell>
          <cell r="BW73">
            <v>0</v>
          </cell>
          <cell r="BX73">
            <v>21789</v>
          </cell>
          <cell r="BY73">
            <v>21789</v>
          </cell>
          <cell r="BZ73">
            <v>2778</v>
          </cell>
          <cell r="CA73">
            <v>0</v>
          </cell>
          <cell r="CB73">
            <v>2778</v>
          </cell>
          <cell r="CC73">
            <v>6520</v>
          </cell>
          <cell r="CD73">
            <v>130</v>
          </cell>
          <cell r="CE73">
            <v>9429</v>
          </cell>
          <cell r="CF73">
            <v>31218</v>
          </cell>
          <cell r="CG73">
            <v>8999</v>
          </cell>
          <cell r="CH73">
            <v>7509</v>
          </cell>
          <cell r="CI73">
            <v>1491</v>
          </cell>
          <cell r="CJ73">
            <v>40217</v>
          </cell>
        </row>
        <row r="74">
          <cell r="B74">
            <v>9451</v>
          </cell>
          <cell r="C74">
            <v>18250</v>
          </cell>
          <cell r="D74">
            <v>3622</v>
          </cell>
          <cell r="E74">
            <v>971</v>
          </cell>
          <cell r="F74">
            <v>0</v>
          </cell>
          <cell r="G74">
            <v>22844</v>
          </cell>
          <cell r="H74">
            <v>32294</v>
          </cell>
          <cell r="I74">
            <v>6584</v>
          </cell>
          <cell r="J74">
            <v>0</v>
          </cell>
          <cell r="K74">
            <v>6584</v>
          </cell>
          <cell r="L74">
            <v>38878</v>
          </cell>
          <cell r="M74">
            <v>11840</v>
          </cell>
          <cell r="N74">
            <v>4589</v>
          </cell>
          <cell r="O74">
            <v>947</v>
          </cell>
          <cell r="P74">
            <v>6695</v>
          </cell>
          <cell r="Q74">
            <v>0</v>
          </cell>
          <cell r="R74">
            <v>24072</v>
          </cell>
          <cell r="S74">
            <v>24072</v>
          </cell>
          <cell r="T74">
            <v>3054</v>
          </cell>
          <cell r="U74">
            <v>0</v>
          </cell>
          <cell r="V74">
            <v>3054</v>
          </cell>
          <cell r="W74">
            <v>6786</v>
          </cell>
          <cell r="X74">
            <v>166</v>
          </cell>
          <cell r="Y74">
            <v>10007</v>
          </cell>
          <cell r="Z74">
            <v>34079</v>
          </cell>
          <cell r="AA74">
            <v>4799</v>
          </cell>
          <cell r="AB74">
            <v>3275</v>
          </cell>
          <cell r="AC74">
            <v>1524</v>
          </cell>
          <cell r="AD74">
            <v>38878</v>
          </cell>
          <cell r="AE74">
            <v>9392</v>
          </cell>
          <cell r="AF74">
            <v>18643</v>
          </cell>
          <cell r="AG74">
            <v>3326</v>
          </cell>
          <cell r="AH74">
            <v>1115</v>
          </cell>
          <cell r="AI74">
            <v>0</v>
          </cell>
          <cell r="AJ74">
            <v>23084</v>
          </cell>
          <cell r="AK74">
            <v>32476</v>
          </cell>
          <cell r="AL74">
            <v>6583</v>
          </cell>
          <cell r="AM74">
            <v>0</v>
          </cell>
          <cell r="AN74">
            <v>6583</v>
          </cell>
          <cell r="AO74">
            <v>39059</v>
          </cell>
          <cell r="AP74">
            <v>11808</v>
          </cell>
          <cell r="AQ74">
            <v>4844</v>
          </cell>
          <cell r="AR74">
            <v>978</v>
          </cell>
          <cell r="AS74">
            <v>6701</v>
          </cell>
          <cell r="AT74">
            <v>0</v>
          </cell>
          <cell r="AU74">
            <v>24330</v>
          </cell>
          <cell r="AV74">
            <v>24330</v>
          </cell>
          <cell r="AW74">
            <v>2784</v>
          </cell>
          <cell r="AX74">
            <v>0</v>
          </cell>
          <cell r="AY74">
            <v>2784</v>
          </cell>
          <cell r="AZ74">
            <v>6663</v>
          </cell>
          <cell r="BA74">
            <v>170</v>
          </cell>
          <cell r="BB74">
            <v>9617</v>
          </cell>
          <cell r="BC74">
            <v>33948</v>
          </cell>
          <cell r="BD74">
            <v>5111</v>
          </cell>
          <cell r="BE74">
            <v>3589</v>
          </cell>
          <cell r="BF74">
            <v>1522</v>
          </cell>
          <cell r="BG74">
            <v>39059</v>
          </cell>
          <cell r="BH74">
            <v>9523</v>
          </cell>
          <cell r="BI74">
            <v>17784</v>
          </cell>
          <cell r="BJ74">
            <v>1748</v>
          </cell>
          <cell r="BK74">
            <v>582</v>
          </cell>
          <cell r="BL74">
            <v>0</v>
          </cell>
          <cell r="BM74">
            <v>20114</v>
          </cell>
          <cell r="BN74">
            <v>29637</v>
          </cell>
          <cell r="BO74">
            <v>6583</v>
          </cell>
          <cell r="BP74">
            <v>0</v>
          </cell>
          <cell r="BQ74">
            <v>6583</v>
          </cell>
          <cell r="BR74">
            <v>36220</v>
          </cell>
          <cell r="BS74">
            <v>11587</v>
          </cell>
          <cell r="BT74">
            <v>5221</v>
          </cell>
          <cell r="BU74">
            <v>1087</v>
          </cell>
          <cell r="BV74">
            <v>6701</v>
          </cell>
          <cell r="BW74">
            <v>0</v>
          </cell>
          <cell r="BX74">
            <v>24595</v>
          </cell>
          <cell r="BY74">
            <v>24595</v>
          </cell>
          <cell r="BZ74">
            <v>2928</v>
          </cell>
          <cell r="CA74">
            <v>0</v>
          </cell>
          <cell r="CB74">
            <v>2928</v>
          </cell>
          <cell r="CC74">
            <v>6614</v>
          </cell>
          <cell r="CD74">
            <v>201</v>
          </cell>
          <cell r="CE74">
            <v>9743</v>
          </cell>
          <cell r="CF74">
            <v>34338</v>
          </cell>
          <cell r="CG74">
            <v>1882</v>
          </cell>
          <cell r="CH74">
            <v>359</v>
          </cell>
          <cell r="CI74">
            <v>1522</v>
          </cell>
          <cell r="CJ74">
            <v>36220</v>
          </cell>
        </row>
        <row r="75">
          <cell r="B75">
            <v>9691</v>
          </cell>
          <cell r="C75">
            <v>18907</v>
          </cell>
          <cell r="D75">
            <v>3992</v>
          </cell>
          <cell r="E75">
            <v>919</v>
          </cell>
          <cell r="F75">
            <v>0</v>
          </cell>
          <cell r="G75">
            <v>23818</v>
          </cell>
          <cell r="H75">
            <v>33509</v>
          </cell>
          <cell r="I75">
            <v>6677</v>
          </cell>
          <cell r="J75">
            <v>0</v>
          </cell>
          <cell r="K75">
            <v>6677</v>
          </cell>
          <cell r="L75">
            <v>40186</v>
          </cell>
          <cell r="M75">
            <v>12254</v>
          </cell>
          <cell r="N75">
            <v>4651</v>
          </cell>
          <cell r="O75">
            <v>1158</v>
          </cell>
          <cell r="P75">
            <v>6997</v>
          </cell>
          <cell r="Q75">
            <v>0</v>
          </cell>
          <cell r="R75">
            <v>25059</v>
          </cell>
          <cell r="S75">
            <v>25059</v>
          </cell>
          <cell r="T75">
            <v>3233</v>
          </cell>
          <cell r="U75">
            <v>0</v>
          </cell>
          <cell r="V75">
            <v>3233</v>
          </cell>
          <cell r="W75">
            <v>7173</v>
          </cell>
          <cell r="X75">
            <v>163</v>
          </cell>
          <cell r="Y75">
            <v>10569</v>
          </cell>
          <cell r="Z75">
            <v>35628</v>
          </cell>
          <cell r="AA75">
            <v>4558</v>
          </cell>
          <cell r="AB75">
            <v>2998</v>
          </cell>
          <cell r="AC75">
            <v>1560</v>
          </cell>
          <cell r="AD75">
            <v>40186</v>
          </cell>
          <cell r="AE75">
            <v>9674</v>
          </cell>
          <cell r="AF75">
            <v>18428</v>
          </cell>
          <cell r="AG75">
            <v>4102</v>
          </cell>
          <cell r="AH75">
            <v>888</v>
          </cell>
          <cell r="AI75">
            <v>0</v>
          </cell>
          <cell r="AJ75">
            <v>23418</v>
          </cell>
          <cell r="AK75">
            <v>33092</v>
          </cell>
          <cell r="AL75">
            <v>6679</v>
          </cell>
          <cell r="AM75">
            <v>0</v>
          </cell>
          <cell r="AN75">
            <v>6679</v>
          </cell>
          <cell r="AO75">
            <v>39771</v>
          </cell>
          <cell r="AP75">
            <v>12155</v>
          </cell>
          <cell r="AQ75">
            <v>4495</v>
          </cell>
          <cell r="AR75">
            <v>1324</v>
          </cell>
          <cell r="AS75">
            <v>7010</v>
          </cell>
          <cell r="AT75">
            <v>0</v>
          </cell>
          <cell r="AU75">
            <v>24983</v>
          </cell>
          <cell r="AV75">
            <v>24983</v>
          </cell>
          <cell r="AW75">
            <v>3516</v>
          </cell>
          <cell r="AX75">
            <v>0</v>
          </cell>
          <cell r="AY75">
            <v>3516</v>
          </cell>
          <cell r="AZ75">
            <v>7339</v>
          </cell>
          <cell r="BA75">
            <v>182</v>
          </cell>
          <cell r="BB75">
            <v>11037</v>
          </cell>
          <cell r="BC75">
            <v>36020</v>
          </cell>
          <cell r="BD75">
            <v>3751</v>
          </cell>
          <cell r="BE75">
            <v>2187</v>
          </cell>
          <cell r="BF75">
            <v>1564</v>
          </cell>
          <cell r="BG75">
            <v>39771</v>
          </cell>
          <cell r="BH75">
            <v>9606</v>
          </cell>
          <cell r="BI75">
            <v>18951</v>
          </cell>
          <cell r="BJ75">
            <v>6476</v>
          </cell>
          <cell r="BK75">
            <v>854</v>
          </cell>
          <cell r="BL75">
            <v>0</v>
          </cell>
          <cell r="BM75">
            <v>26281</v>
          </cell>
          <cell r="BN75">
            <v>35888</v>
          </cell>
          <cell r="BO75">
            <v>6679</v>
          </cell>
          <cell r="BP75">
            <v>0</v>
          </cell>
          <cell r="BQ75">
            <v>6679</v>
          </cell>
          <cell r="BR75">
            <v>42566</v>
          </cell>
          <cell r="BS75">
            <v>12314</v>
          </cell>
          <cell r="BT75">
            <v>4498</v>
          </cell>
          <cell r="BU75">
            <v>1106</v>
          </cell>
          <cell r="BV75">
            <v>7010</v>
          </cell>
          <cell r="BW75">
            <v>0</v>
          </cell>
          <cell r="BX75">
            <v>24927</v>
          </cell>
          <cell r="BY75">
            <v>24927</v>
          </cell>
          <cell r="BZ75">
            <v>3350</v>
          </cell>
          <cell r="CA75">
            <v>0</v>
          </cell>
          <cell r="CB75">
            <v>3350</v>
          </cell>
          <cell r="CC75">
            <v>7274</v>
          </cell>
          <cell r="CD75">
            <v>170</v>
          </cell>
          <cell r="CE75">
            <v>10794</v>
          </cell>
          <cell r="CF75">
            <v>35721</v>
          </cell>
          <cell r="CG75">
            <v>6845</v>
          </cell>
          <cell r="CH75">
            <v>5281</v>
          </cell>
          <cell r="CI75">
            <v>1564</v>
          </cell>
          <cell r="CJ75">
            <v>42566</v>
          </cell>
        </row>
        <row r="76">
          <cell r="B76">
            <v>9924</v>
          </cell>
          <cell r="C76">
            <v>19118</v>
          </cell>
          <cell r="D76">
            <v>4289</v>
          </cell>
          <cell r="E76">
            <v>831</v>
          </cell>
          <cell r="F76">
            <v>0</v>
          </cell>
          <cell r="G76">
            <v>24238</v>
          </cell>
          <cell r="H76">
            <v>34162</v>
          </cell>
          <cell r="I76">
            <v>6771</v>
          </cell>
          <cell r="J76">
            <v>0</v>
          </cell>
          <cell r="K76">
            <v>6771</v>
          </cell>
          <cell r="L76">
            <v>40933</v>
          </cell>
          <cell r="M76">
            <v>12554</v>
          </cell>
          <cell r="N76">
            <v>4743</v>
          </cell>
          <cell r="O76">
            <v>1230</v>
          </cell>
          <cell r="P76">
            <v>7312</v>
          </cell>
          <cell r="Q76">
            <v>0</v>
          </cell>
          <cell r="R76">
            <v>25839</v>
          </cell>
          <cell r="S76">
            <v>25839</v>
          </cell>
          <cell r="T76">
            <v>3892</v>
          </cell>
          <cell r="U76">
            <v>0</v>
          </cell>
          <cell r="V76">
            <v>3892</v>
          </cell>
          <cell r="W76">
            <v>7478</v>
          </cell>
          <cell r="X76">
            <v>159</v>
          </cell>
          <cell r="Y76">
            <v>11529</v>
          </cell>
          <cell r="Z76">
            <v>37368</v>
          </cell>
          <cell r="AA76">
            <v>3564</v>
          </cell>
          <cell r="AB76">
            <v>1969</v>
          </cell>
          <cell r="AC76">
            <v>1595</v>
          </cell>
          <cell r="AD76">
            <v>40933</v>
          </cell>
          <cell r="AE76">
            <v>10014</v>
          </cell>
          <cell r="AF76">
            <v>19321</v>
          </cell>
          <cell r="AG76">
            <v>4406</v>
          </cell>
          <cell r="AH76">
            <v>862</v>
          </cell>
          <cell r="AI76">
            <v>0</v>
          </cell>
          <cell r="AJ76">
            <v>24589</v>
          </cell>
          <cell r="AK76">
            <v>34603</v>
          </cell>
          <cell r="AL76">
            <v>6770</v>
          </cell>
          <cell r="AM76">
            <v>0</v>
          </cell>
          <cell r="AN76">
            <v>6770</v>
          </cell>
          <cell r="AO76">
            <v>41372</v>
          </cell>
          <cell r="AP76">
            <v>12614</v>
          </cell>
          <cell r="AQ76">
            <v>4741</v>
          </cell>
          <cell r="AR76">
            <v>1154</v>
          </cell>
          <cell r="AS76">
            <v>7304</v>
          </cell>
          <cell r="AT76">
            <v>0</v>
          </cell>
          <cell r="AU76">
            <v>25813</v>
          </cell>
          <cell r="AV76">
            <v>25813</v>
          </cell>
          <cell r="AW76">
            <v>3786</v>
          </cell>
          <cell r="AX76">
            <v>0</v>
          </cell>
          <cell r="AY76">
            <v>3786</v>
          </cell>
          <cell r="AZ76">
            <v>7400</v>
          </cell>
          <cell r="BA76">
            <v>135</v>
          </cell>
          <cell r="BB76">
            <v>11322</v>
          </cell>
          <cell r="BC76">
            <v>37134</v>
          </cell>
          <cell r="BD76">
            <v>4238</v>
          </cell>
          <cell r="BE76">
            <v>2642</v>
          </cell>
          <cell r="BF76">
            <v>1595</v>
          </cell>
          <cell r="BG76">
            <v>41372</v>
          </cell>
          <cell r="BH76">
            <v>10078</v>
          </cell>
          <cell r="BI76">
            <v>19197</v>
          </cell>
          <cell r="BJ76">
            <v>1861</v>
          </cell>
          <cell r="BK76">
            <v>1037</v>
          </cell>
          <cell r="BL76">
            <v>0</v>
          </cell>
          <cell r="BM76">
            <v>22095</v>
          </cell>
          <cell r="BN76">
            <v>32172</v>
          </cell>
          <cell r="BO76">
            <v>6770</v>
          </cell>
          <cell r="BP76">
            <v>0</v>
          </cell>
          <cell r="BQ76">
            <v>6770</v>
          </cell>
          <cell r="BR76">
            <v>38942</v>
          </cell>
          <cell r="BS76">
            <v>12712</v>
          </cell>
          <cell r="BT76">
            <v>5525</v>
          </cell>
          <cell r="BU76">
            <v>1290</v>
          </cell>
          <cell r="BV76">
            <v>7304</v>
          </cell>
          <cell r="BW76">
            <v>0</v>
          </cell>
          <cell r="BX76">
            <v>26831</v>
          </cell>
          <cell r="BY76">
            <v>26831</v>
          </cell>
          <cell r="BZ76">
            <v>3969</v>
          </cell>
          <cell r="CA76">
            <v>0</v>
          </cell>
          <cell r="CB76">
            <v>3969</v>
          </cell>
          <cell r="CC76">
            <v>7403</v>
          </cell>
          <cell r="CD76">
            <v>141</v>
          </cell>
          <cell r="CE76">
            <v>11512</v>
          </cell>
          <cell r="CF76">
            <v>38344</v>
          </cell>
          <cell r="CG76">
            <v>598</v>
          </cell>
          <cell r="CH76">
            <v>-997</v>
          </cell>
          <cell r="CI76">
            <v>1595</v>
          </cell>
          <cell r="CJ76">
            <v>38942</v>
          </cell>
        </row>
        <row r="77">
          <cell r="B77">
            <v>10134</v>
          </cell>
          <cell r="C77">
            <v>19481</v>
          </cell>
          <cell r="D77">
            <v>4457</v>
          </cell>
          <cell r="E77">
            <v>1008</v>
          </cell>
          <cell r="F77">
            <v>0</v>
          </cell>
          <cell r="G77">
            <v>24946</v>
          </cell>
          <cell r="H77">
            <v>35080</v>
          </cell>
          <cell r="I77">
            <v>6861</v>
          </cell>
          <cell r="J77">
            <v>0</v>
          </cell>
          <cell r="K77">
            <v>6861</v>
          </cell>
          <cell r="L77">
            <v>41941</v>
          </cell>
          <cell r="M77">
            <v>13016</v>
          </cell>
          <cell r="N77">
            <v>4949</v>
          </cell>
          <cell r="O77">
            <v>1151</v>
          </cell>
          <cell r="P77">
            <v>7647</v>
          </cell>
          <cell r="Q77">
            <v>0</v>
          </cell>
          <cell r="R77">
            <v>26763</v>
          </cell>
          <cell r="S77">
            <v>26763</v>
          </cell>
          <cell r="T77">
            <v>4374</v>
          </cell>
          <cell r="U77">
            <v>0</v>
          </cell>
          <cell r="V77">
            <v>4374</v>
          </cell>
          <cell r="W77">
            <v>7475</v>
          </cell>
          <cell r="X77">
            <v>169</v>
          </cell>
          <cell r="Y77">
            <v>12018</v>
          </cell>
          <cell r="Z77">
            <v>38781</v>
          </cell>
          <cell r="AA77">
            <v>3160</v>
          </cell>
          <cell r="AB77">
            <v>1531</v>
          </cell>
          <cell r="AC77">
            <v>1629</v>
          </cell>
          <cell r="AD77">
            <v>41941</v>
          </cell>
          <cell r="AE77">
            <v>10089</v>
          </cell>
          <cell r="AF77">
            <v>19678</v>
          </cell>
          <cell r="AG77">
            <v>4578</v>
          </cell>
          <cell r="AH77">
            <v>658</v>
          </cell>
          <cell r="AI77">
            <v>0</v>
          </cell>
          <cell r="AJ77">
            <v>24913</v>
          </cell>
          <cell r="AK77">
            <v>35002</v>
          </cell>
          <cell r="AL77">
            <v>6861</v>
          </cell>
          <cell r="AM77">
            <v>0</v>
          </cell>
          <cell r="AN77">
            <v>6861</v>
          </cell>
          <cell r="AO77">
            <v>41863</v>
          </cell>
          <cell r="AP77">
            <v>12941</v>
          </cell>
          <cell r="AQ77">
            <v>4967</v>
          </cell>
          <cell r="AR77">
            <v>987</v>
          </cell>
          <cell r="AS77">
            <v>7641</v>
          </cell>
          <cell r="AT77">
            <v>0</v>
          </cell>
          <cell r="AU77">
            <v>26536</v>
          </cell>
          <cell r="AV77">
            <v>26536</v>
          </cell>
          <cell r="AW77">
            <v>4201</v>
          </cell>
          <cell r="AX77">
            <v>0</v>
          </cell>
          <cell r="AY77">
            <v>4201</v>
          </cell>
          <cell r="AZ77">
            <v>7521</v>
          </cell>
          <cell r="BA77">
            <v>163</v>
          </cell>
          <cell r="BB77">
            <v>11886</v>
          </cell>
          <cell r="BC77">
            <v>38422</v>
          </cell>
          <cell r="BD77">
            <v>3441</v>
          </cell>
          <cell r="BE77">
            <v>1813</v>
          </cell>
          <cell r="BF77">
            <v>1628</v>
          </cell>
          <cell r="BG77">
            <v>41863</v>
          </cell>
          <cell r="BH77">
            <v>9951</v>
          </cell>
          <cell r="BI77">
            <v>20200</v>
          </cell>
          <cell r="BJ77">
            <v>6897</v>
          </cell>
          <cell r="BK77">
            <v>1089</v>
          </cell>
          <cell r="BL77">
            <v>0</v>
          </cell>
          <cell r="BM77">
            <v>28186</v>
          </cell>
          <cell r="BN77">
            <v>38136</v>
          </cell>
          <cell r="BO77">
            <v>6861</v>
          </cell>
          <cell r="BP77">
            <v>0</v>
          </cell>
          <cell r="BQ77">
            <v>6861</v>
          </cell>
          <cell r="BR77">
            <v>44997</v>
          </cell>
          <cell r="BS77">
            <v>12910</v>
          </cell>
          <cell r="BT77">
            <v>3786</v>
          </cell>
          <cell r="BU77">
            <v>975</v>
          </cell>
          <cell r="BV77">
            <v>7641</v>
          </cell>
          <cell r="BW77">
            <v>0</v>
          </cell>
          <cell r="BX77">
            <v>25312</v>
          </cell>
          <cell r="BY77">
            <v>25312</v>
          </cell>
          <cell r="BZ77">
            <v>3977</v>
          </cell>
          <cell r="CA77">
            <v>0</v>
          </cell>
          <cell r="CB77">
            <v>3977</v>
          </cell>
          <cell r="CC77">
            <v>7639</v>
          </cell>
          <cell r="CD77">
            <v>140</v>
          </cell>
          <cell r="CE77">
            <v>11756</v>
          </cell>
          <cell r="CF77">
            <v>37068</v>
          </cell>
          <cell r="CG77">
            <v>7929</v>
          </cell>
          <cell r="CH77">
            <v>6301</v>
          </cell>
          <cell r="CI77">
            <v>1628</v>
          </cell>
          <cell r="CJ77">
            <v>44997</v>
          </cell>
        </row>
        <row r="78">
          <cell r="B78">
            <v>10340</v>
          </cell>
          <cell r="C78">
            <v>20195</v>
          </cell>
          <cell r="D78">
            <v>4554</v>
          </cell>
          <cell r="E78">
            <v>1182</v>
          </cell>
          <cell r="F78">
            <v>0</v>
          </cell>
          <cell r="G78">
            <v>25931</v>
          </cell>
          <cell r="H78">
            <v>36272</v>
          </cell>
          <cell r="I78">
            <v>6947</v>
          </cell>
          <cell r="J78">
            <v>0</v>
          </cell>
          <cell r="K78">
            <v>6947</v>
          </cell>
          <cell r="L78">
            <v>43219</v>
          </cell>
          <cell r="M78">
            <v>13500</v>
          </cell>
          <cell r="N78">
            <v>5149</v>
          </cell>
          <cell r="O78">
            <v>887</v>
          </cell>
          <cell r="P78">
            <v>8007</v>
          </cell>
          <cell r="Q78">
            <v>0</v>
          </cell>
          <cell r="R78">
            <v>27544</v>
          </cell>
          <cell r="S78">
            <v>27544</v>
          </cell>
          <cell r="T78">
            <v>4517</v>
          </cell>
          <cell r="U78">
            <v>0</v>
          </cell>
          <cell r="V78">
            <v>4517</v>
          </cell>
          <cell r="W78">
            <v>7118</v>
          </cell>
          <cell r="X78">
            <v>198</v>
          </cell>
          <cell r="Y78">
            <v>11833</v>
          </cell>
          <cell r="Z78">
            <v>39377</v>
          </cell>
          <cell r="AA78">
            <v>3842</v>
          </cell>
          <cell r="AB78">
            <v>2179</v>
          </cell>
          <cell r="AC78">
            <v>1663</v>
          </cell>
          <cell r="AD78">
            <v>43219</v>
          </cell>
          <cell r="AE78">
            <v>10317</v>
          </cell>
          <cell r="AF78">
            <v>19551</v>
          </cell>
          <cell r="AG78">
            <v>4166</v>
          </cell>
          <cell r="AH78">
            <v>1438</v>
          </cell>
          <cell r="AI78">
            <v>0</v>
          </cell>
          <cell r="AJ78">
            <v>25155</v>
          </cell>
          <cell r="AK78">
            <v>35472</v>
          </cell>
          <cell r="AL78">
            <v>6953</v>
          </cell>
          <cell r="AM78">
            <v>0</v>
          </cell>
          <cell r="AN78">
            <v>6953</v>
          </cell>
          <cell r="AO78">
            <v>42424</v>
          </cell>
          <cell r="AP78">
            <v>13511</v>
          </cell>
          <cell r="AQ78">
            <v>5197</v>
          </cell>
          <cell r="AR78">
            <v>1202</v>
          </cell>
          <cell r="AS78">
            <v>8012</v>
          </cell>
          <cell r="AT78">
            <v>0</v>
          </cell>
          <cell r="AU78">
            <v>27922</v>
          </cell>
          <cell r="AV78">
            <v>27922</v>
          </cell>
          <cell r="AW78">
            <v>5200</v>
          </cell>
          <cell r="AX78">
            <v>0</v>
          </cell>
          <cell r="AY78">
            <v>5200</v>
          </cell>
          <cell r="AZ78">
            <v>7304</v>
          </cell>
          <cell r="BA78">
            <v>216</v>
          </cell>
          <cell r="BB78">
            <v>12720</v>
          </cell>
          <cell r="BC78">
            <v>40642</v>
          </cell>
          <cell r="BD78">
            <v>1782</v>
          </cell>
          <cell r="BE78">
            <v>120</v>
          </cell>
          <cell r="BF78">
            <v>1663</v>
          </cell>
          <cell r="BG78">
            <v>42424</v>
          </cell>
          <cell r="BH78">
            <v>10465</v>
          </cell>
          <cell r="BI78">
            <v>18588</v>
          </cell>
          <cell r="BJ78">
            <v>2135</v>
          </cell>
          <cell r="BK78">
            <v>789</v>
          </cell>
          <cell r="BL78">
            <v>0</v>
          </cell>
          <cell r="BM78">
            <v>21511</v>
          </cell>
          <cell r="BN78">
            <v>31976</v>
          </cell>
          <cell r="BO78">
            <v>6953</v>
          </cell>
          <cell r="BP78">
            <v>0</v>
          </cell>
          <cell r="BQ78">
            <v>6953</v>
          </cell>
          <cell r="BR78">
            <v>38929</v>
          </cell>
          <cell r="BS78">
            <v>13287</v>
          </cell>
          <cell r="BT78">
            <v>5482</v>
          </cell>
          <cell r="BU78">
            <v>1278</v>
          </cell>
          <cell r="BV78">
            <v>8012</v>
          </cell>
          <cell r="BW78">
            <v>0</v>
          </cell>
          <cell r="BX78">
            <v>28059</v>
          </cell>
          <cell r="BY78">
            <v>28059</v>
          </cell>
          <cell r="BZ78">
            <v>5474</v>
          </cell>
          <cell r="CA78">
            <v>0</v>
          </cell>
          <cell r="CB78">
            <v>5474</v>
          </cell>
          <cell r="CC78">
            <v>7261</v>
          </cell>
          <cell r="CD78">
            <v>246</v>
          </cell>
          <cell r="CE78">
            <v>12981</v>
          </cell>
          <cell r="CF78">
            <v>41040</v>
          </cell>
          <cell r="CG78">
            <v>-2112</v>
          </cell>
          <cell r="CH78">
            <v>-3774</v>
          </cell>
          <cell r="CI78">
            <v>1663</v>
          </cell>
          <cell r="CJ78">
            <v>38929</v>
          </cell>
        </row>
        <row r="79">
          <cell r="B79">
            <v>10584</v>
          </cell>
          <cell r="C79">
            <v>21068</v>
          </cell>
          <cell r="D79">
            <v>4816</v>
          </cell>
          <cell r="E79">
            <v>1041</v>
          </cell>
          <cell r="F79">
            <v>0</v>
          </cell>
          <cell r="G79">
            <v>26925</v>
          </cell>
          <cell r="H79">
            <v>37509</v>
          </cell>
          <cell r="I79">
            <v>7031</v>
          </cell>
          <cell r="J79">
            <v>0</v>
          </cell>
          <cell r="K79">
            <v>7031</v>
          </cell>
          <cell r="L79">
            <v>44540</v>
          </cell>
          <cell r="M79">
            <v>13973</v>
          </cell>
          <cell r="N79">
            <v>5448</v>
          </cell>
          <cell r="O79">
            <v>420</v>
          </cell>
          <cell r="P79">
            <v>8383</v>
          </cell>
          <cell r="Q79">
            <v>0</v>
          </cell>
          <cell r="R79">
            <v>28224</v>
          </cell>
          <cell r="S79">
            <v>28224</v>
          </cell>
          <cell r="T79">
            <v>4493</v>
          </cell>
          <cell r="U79">
            <v>0</v>
          </cell>
          <cell r="V79">
            <v>4493</v>
          </cell>
          <cell r="W79">
            <v>6712</v>
          </cell>
          <cell r="X79">
            <v>224</v>
          </cell>
          <cell r="Y79">
            <v>11429</v>
          </cell>
          <cell r="Z79">
            <v>39653</v>
          </cell>
          <cell r="AA79">
            <v>4887</v>
          </cell>
          <cell r="AB79">
            <v>3188</v>
          </cell>
          <cell r="AC79">
            <v>1698</v>
          </cell>
          <cell r="AD79">
            <v>44540</v>
          </cell>
          <cell r="AE79">
            <v>10611</v>
          </cell>
          <cell r="AF79">
            <v>21458</v>
          </cell>
          <cell r="AG79">
            <v>5231</v>
          </cell>
          <cell r="AH79">
            <v>1386</v>
          </cell>
          <cell r="AI79">
            <v>0</v>
          </cell>
          <cell r="AJ79">
            <v>28075</v>
          </cell>
          <cell r="AK79">
            <v>38685</v>
          </cell>
          <cell r="AL79">
            <v>7028</v>
          </cell>
          <cell r="AM79">
            <v>0</v>
          </cell>
          <cell r="AN79">
            <v>7028</v>
          </cell>
          <cell r="AO79">
            <v>45713</v>
          </cell>
          <cell r="AP79">
            <v>14088</v>
          </cell>
          <cell r="AQ79">
            <v>5459</v>
          </cell>
          <cell r="AR79">
            <v>307</v>
          </cell>
          <cell r="AS79">
            <v>8388</v>
          </cell>
          <cell r="AT79">
            <v>0</v>
          </cell>
          <cell r="AU79">
            <v>28242</v>
          </cell>
          <cell r="AV79">
            <v>28242</v>
          </cell>
          <cell r="AW79">
            <v>3949</v>
          </cell>
          <cell r="AX79">
            <v>0</v>
          </cell>
          <cell r="AY79">
            <v>3949</v>
          </cell>
          <cell r="AZ79">
            <v>6526</v>
          </cell>
          <cell r="BA79">
            <v>205</v>
          </cell>
          <cell r="BB79">
            <v>10680</v>
          </cell>
          <cell r="BC79">
            <v>38922</v>
          </cell>
          <cell r="BD79">
            <v>6791</v>
          </cell>
          <cell r="BE79">
            <v>5092</v>
          </cell>
          <cell r="BF79">
            <v>1699</v>
          </cell>
          <cell r="BG79">
            <v>45713</v>
          </cell>
          <cell r="BH79">
            <v>10543</v>
          </cell>
          <cell r="BI79">
            <v>21994</v>
          </cell>
          <cell r="BJ79">
            <v>8313</v>
          </cell>
          <cell r="BK79">
            <v>1446</v>
          </cell>
          <cell r="BL79">
            <v>0</v>
          </cell>
          <cell r="BM79">
            <v>31753</v>
          </cell>
          <cell r="BN79">
            <v>42296</v>
          </cell>
          <cell r="BO79">
            <v>7028</v>
          </cell>
          <cell r="BP79">
            <v>0</v>
          </cell>
          <cell r="BQ79">
            <v>7028</v>
          </cell>
          <cell r="BR79">
            <v>49324</v>
          </cell>
          <cell r="BS79">
            <v>14229</v>
          </cell>
          <cell r="BT79">
            <v>5724</v>
          </cell>
          <cell r="BU79">
            <v>1463</v>
          </cell>
          <cell r="BV79">
            <v>8388</v>
          </cell>
          <cell r="BW79">
            <v>0</v>
          </cell>
          <cell r="BX79">
            <v>29804</v>
          </cell>
          <cell r="BY79">
            <v>29804</v>
          </cell>
          <cell r="BZ79">
            <v>3782</v>
          </cell>
          <cell r="CA79">
            <v>0</v>
          </cell>
          <cell r="CB79">
            <v>3782</v>
          </cell>
          <cell r="CC79">
            <v>6453</v>
          </cell>
          <cell r="CD79">
            <v>197</v>
          </cell>
          <cell r="CE79">
            <v>10433</v>
          </cell>
          <cell r="CF79">
            <v>40237</v>
          </cell>
          <cell r="CG79">
            <v>9087</v>
          </cell>
          <cell r="CH79">
            <v>7388</v>
          </cell>
          <cell r="CI79">
            <v>1699</v>
          </cell>
          <cell r="CJ79">
            <v>49324</v>
          </cell>
        </row>
        <row r="80">
          <cell r="B80">
            <v>10905</v>
          </cell>
          <cell r="C80">
            <v>21875</v>
          </cell>
          <cell r="D80">
            <v>5480</v>
          </cell>
          <cell r="E80">
            <v>622</v>
          </cell>
          <cell r="F80">
            <v>0</v>
          </cell>
          <cell r="G80">
            <v>27978</v>
          </cell>
          <cell r="H80">
            <v>38883</v>
          </cell>
          <cell r="I80">
            <v>7122</v>
          </cell>
          <cell r="J80">
            <v>0</v>
          </cell>
          <cell r="K80">
            <v>7122</v>
          </cell>
          <cell r="L80">
            <v>46006</v>
          </cell>
          <cell r="M80">
            <v>14434</v>
          </cell>
          <cell r="N80">
            <v>5749</v>
          </cell>
          <cell r="O80">
            <v>-142</v>
          </cell>
          <cell r="P80">
            <v>8777</v>
          </cell>
          <cell r="Q80">
            <v>0</v>
          </cell>
          <cell r="R80">
            <v>28818</v>
          </cell>
          <cell r="S80">
            <v>28818</v>
          </cell>
          <cell r="T80">
            <v>4646</v>
          </cell>
          <cell r="U80">
            <v>0</v>
          </cell>
          <cell r="V80">
            <v>4646</v>
          </cell>
          <cell r="W80">
            <v>6448</v>
          </cell>
          <cell r="X80">
            <v>218</v>
          </cell>
          <cell r="Y80">
            <v>11312</v>
          </cell>
          <cell r="Z80">
            <v>40130</v>
          </cell>
          <cell r="AA80">
            <v>5876</v>
          </cell>
          <cell r="AB80">
            <v>4143</v>
          </cell>
          <cell r="AC80">
            <v>1733</v>
          </cell>
          <cell r="AD80">
            <v>46006</v>
          </cell>
          <cell r="AE80">
            <v>10886</v>
          </cell>
          <cell r="AF80">
            <v>22179</v>
          </cell>
          <cell r="AG80">
            <v>5150</v>
          </cell>
          <cell r="AH80">
            <v>116</v>
          </cell>
          <cell r="AI80">
            <v>0</v>
          </cell>
          <cell r="AJ80">
            <v>27444</v>
          </cell>
          <cell r="AK80">
            <v>38330</v>
          </cell>
          <cell r="AL80">
            <v>7120</v>
          </cell>
          <cell r="AM80">
            <v>0</v>
          </cell>
          <cell r="AN80">
            <v>7120</v>
          </cell>
          <cell r="AO80">
            <v>45450</v>
          </cell>
          <cell r="AP80">
            <v>14384</v>
          </cell>
          <cell r="AQ80">
            <v>5426</v>
          </cell>
          <cell r="AR80">
            <v>-232</v>
          </cell>
          <cell r="AS80">
            <v>8764</v>
          </cell>
          <cell r="AT80">
            <v>0</v>
          </cell>
          <cell r="AU80">
            <v>28342</v>
          </cell>
          <cell r="AV80">
            <v>28342</v>
          </cell>
          <cell r="AW80">
            <v>4656</v>
          </cell>
          <cell r="AX80">
            <v>0</v>
          </cell>
          <cell r="AY80">
            <v>4656</v>
          </cell>
          <cell r="AZ80">
            <v>6305</v>
          </cell>
          <cell r="BA80">
            <v>242</v>
          </cell>
          <cell r="BB80">
            <v>11203</v>
          </cell>
          <cell r="BC80">
            <v>39545</v>
          </cell>
          <cell r="BD80">
            <v>5905</v>
          </cell>
          <cell r="BE80">
            <v>4171</v>
          </cell>
          <cell r="BF80">
            <v>1733</v>
          </cell>
          <cell r="BG80">
            <v>45450</v>
          </cell>
          <cell r="BH80">
            <v>10941</v>
          </cell>
          <cell r="BI80">
            <v>22213</v>
          </cell>
          <cell r="BJ80">
            <v>2145</v>
          </cell>
          <cell r="BK80">
            <v>295</v>
          </cell>
          <cell r="BL80">
            <v>0</v>
          </cell>
          <cell r="BM80">
            <v>24653</v>
          </cell>
          <cell r="BN80">
            <v>35594</v>
          </cell>
          <cell r="BO80">
            <v>7120</v>
          </cell>
          <cell r="BP80">
            <v>0</v>
          </cell>
          <cell r="BQ80">
            <v>7120</v>
          </cell>
          <cell r="BR80">
            <v>42714</v>
          </cell>
          <cell r="BS80">
            <v>14501</v>
          </cell>
          <cell r="BT80">
            <v>6259</v>
          </cell>
          <cell r="BU80">
            <v>121</v>
          </cell>
          <cell r="BV80">
            <v>8764</v>
          </cell>
          <cell r="BW80">
            <v>0</v>
          </cell>
          <cell r="BX80">
            <v>29645</v>
          </cell>
          <cell r="BY80">
            <v>29645</v>
          </cell>
          <cell r="BZ80">
            <v>4818</v>
          </cell>
          <cell r="CA80">
            <v>0</v>
          </cell>
          <cell r="CB80">
            <v>4818</v>
          </cell>
          <cell r="CC80">
            <v>6318</v>
          </cell>
          <cell r="CD80">
            <v>256</v>
          </cell>
          <cell r="CE80">
            <v>11391</v>
          </cell>
          <cell r="CF80">
            <v>41036</v>
          </cell>
          <cell r="CG80">
            <v>1677</v>
          </cell>
          <cell r="CH80">
            <v>-56</v>
          </cell>
          <cell r="CI80">
            <v>1733</v>
          </cell>
          <cell r="CJ80">
            <v>42714</v>
          </cell>
        </row>
        <row r="81">
          <cell r="B81">
            <v>11193</v>
          </cell>
          <cell r="C81">
            <v>22468</v>
          </cell>
          <cell r="D81">
            <v>6474</v>
          </cell>
          <cell r="E81">
            <v>-73</v>
          </cell>
          <cell r="F81">
            <v>0</v>
          </cell>
          <cell r="G81">
            <v>28869</v>
          </cell>
          <cell r="H81">
            <v>40063</v>
          </cell>
          <cell r="I81">
            <v>7230</v>
          </cell>
          <cell r="J81">
            <v>0</v>
          </cell>
          <cell r="K81">
            <v>7230</v>
          </cell>
          <cell r="L81">
            <v>47292</v>
          </cell>
          <cell r="M81">
            <v>15026</v>
          </cell>
          <cell r="N81">
            <v>5932</v>
          </cell>
          <cell r="O81">
            <v>-658</v>
          </cell>
          <cell r="P81">
            <v>9169</v>
          </cell>
          <cell r="Q81">
            <v>0</v>
          </cell>
          <cell r="R81">
            <v>29469</v>
          </cell>
          <cell r="S81">
            <v>29469</v>
          </cell>
          <cell r="T81">
            <v>5375</v>
          </cell>
          <cell r="U81">
            <v>0</v>
          </cell>
          <cell r="V81">
            <v>5375</v>
          </cell>
          <cell r="W81">
            <v>6473</v>
          </cell>
          <cell r="X81">
            <v>192</v>
          </cell>
          <cell r="Y81">
            <v>12039</v>
          </cell>
          <cell r="Z81">
            <v>41509</v>
          </cell>
          <cell r="AA81">
            <v>5784</v>
          </cell>
          <cell r="AB81">
            <v>4017</v>
          </cell>
          <cell r="AC81">
            <v>1767</v>
          </cell>
          <cell r="AD81">
            <v>47292</v>
          </cell>
          <cell r="AE81">
            <v>11154</v>
          </cell>
          <cell r="AF81">
            <v>22268</v>
          </cell>
          <cell r="AG81">
            <v>6238</v>
          </cell>
          <cell r="AH81">
            <v>282</v>
          </cell>
          <cell r="AI81">
            <v>0</v>
          </cell>
          <cell r="AJ81">
            <v>28788</v>
          </cell>
          <cell r="AK81">
            <v>39942</v>
          </cell>
          <cell r="AL81">
            <v>7228</v>
          </cell>
          <cell r="AM81">
            <v>0</v>
          </cell>
          <cell r="AN81">
            <v>7228</v>
          </cell>
          <cell r="AO81">
            <v>47170</v>
          </cell>
          <cell r="AP81">
            <v>15057</v>
          </cell>
          <cell r="AQ81">
            <v>6646</v>
          </cell>
          <cell r="AR81">
            <v>-591</v>
          </cell>
          <cell r="AS81">
            <v>9165</v>
          </cell>
          <cell r="AT81">
            <v>0</v>
          </cell>
          <cell r="AU81">
            <v>30277</v>
          </cell>
          <cell r="AV81">
            <v>30277</v>
          </cell>
          <cell r="AW81">
            <v>5305</v>
          </cell>
          <cell r="AX81">
            <v>0</v>
          </cell>
          <cell r="AY81">
            <v>5305</v>
          </cell>
          <cell r="AZ81">
            <v>6724</v>
          </cell>
          <cell r="BA81">
            <v>193</v>
          </cell>
          <cell r="BB81">
            <v>12223</v>
          </cell>
          <cell r="BC81">
            <v>42500</v>
          </cell>
          <cell r="BD81">
            <v>4670</v>
          </cell>
          <cell r="BE81">
            <v>2902</v>
          </cell>
          <cell r="BF81">
            <v>1767</v>
          </cell>
          <cell r="BG81">
            <v>47170</v>
          </cell>
          <cell r="BH81">
            <v>11007</v>
          </cell>
          <cell r="BI81">
            <v>22790</v>
          </cell>
          <cell r="BJ81">
            <v>9450</v>
          </cell>
          <cell r="BK81">
            <v>1267</v>
          </cell>
          <cell r="BL81">
            <v>0</v>
          </cell>
          <cell r="BM81">
            <v>33507</v>
          </cell>
          <cell r="BN81">
            <v>44513</v>
          </cell>
          <cell r="BO81">
            <v>7228</v>
          </cell>
          <cell r="BP81">
            <v>0</v>
          </cell>
          <cell r="BQ81">
            <v>7228</v>
          </cell>
          <cell r="BR81">
            <v>51741</v>
          </cell>
          <cell r="BS81">
            <v>15034</v>
          </cell>
          <cell r="BT81">
            <v>5297</v>
          </cell>
          <cell r="BU81">
            <v>64</v>
          </cell>
          <cell r="BV81">
            <v>9165</v>
          </cell>
          <cell r="BW81">
            <v>0</v>
          </cell>
          <cell r="BX81">
            <v>29560</v>
          </cell>
          <cell r="BY81">
            <v>29560</v>
          </cell>
          <cell r="BZ81">
            <v>5099</v>
          </cell>
          <cell r="CA81">
            <v>0</v>
          </cell>
          <cell r="CB81">
            <v>5099</v>
          </cell>
          <cell r="CC81">
            <v>6819</v>
          </cell>
          <cell r="CD81">
            <v>170</v>
          </cell>
          <cell r="CE81">
            <v>12088</v>
          </cell>
          <cell r="CF81">
            <v>41648</v>
          </cell>
          <cell r="CG81">
            <v>10093</v>
          </cell>
          <cell r="CH81">
            <v>8326</v>
          </cell>
          <cell r="CI81">
            <v>1767</v>
          </cell>
          <cell r="CJ81">
            <v>51741</v>
          </cell>
        </row>
        <row r="82">
          <cell r="B82">
            <v>11425</v>
          </cell>
          <cell r="C82">
            <v>23551</v>
          </cell>
          <cell r="D82">
            <v>7189</v>
          </cell>
          <cell r="E82">
            <v>-191</v>
          </cell>
          <cell r="F82">
            <v>0</v>
          </cell>
          <cell r="G82">
            <v>30549</v>
          </cell>
          <cell r="H82">
            <v>41974</v>
          </cell>
          <cell r="I82">
            <v>7351</v>
          </cell>
          <cell r="J82">
            <v>0</v>
          </cell>
          <cell r="K82">
            <v>7351</v>
          </cell>
          <cell r="L82">
            <v>49325</v>
          </cell>
          <cell r="M82">
            <v>16100</v>
          </cell>
          <cell r="N82">
            <v>6201</v>
          </cell>
          <cell r="O82">
            <v>-915</v>
          </cell>
          <cell r="P82">
            <v>9534</v>
          </cell>
          <cell r="Q82">
            <v>0</v>
          </cell>
          <cell r="R82">
            <v>30921</v>
          </cell>
          <cell r="S82">
            <v>30921</v>
          </cell>
          <cell r="T82">
            <v>6192</v>
          </cell>
          <cell r="U82">
            <v>0</v>
          </cell>
          <cell r="V82">
            <v>6192</v>
          </cell>
          <cell r="W82">
            <v>6684</v>
          </cell>
          <cell r="X82">
            <v>174</v>
          </cell>
          <cell r="Y82">
            <v>13050</v>
          </cell>
          <cell r="Z82">
            <v>43971</v>
          </cell>
          <cell r="AA82">
            <v>5354</v>
          </cell>
          <cell r="AB82">
            <v>3552</v>
          </cell>
          <cell r="AC82">
            <v>1802</v>
          </cell>
          <cell r="AD82">
            <v>49325</v>
          </cell>
          <cell r="AE82">
            <v>11596</v>
          </cell>
          <cell r="AF82">
            <v>23331</v>
          </cell>
          <cell r="AG82">
            <v>7741</v>
          </cell>
          <cell r="AH82">
            <v>-147</v>
          </cell>
          <cell r="AI82">
            <v>0</v>
          </cell>
          <cell r="AJ82">
            <v>30926</v>
          </cell>
          <cell r="AK82">
            <v>42522</v>
          </cell>
          <cell r="AL82">
            <v>7353</v>
          </cell>
          <cell r="AM82">
            <v>0</v>
          </cell>
          <cell r="AN82">
            <v>7353</v>
          </cell>
          <cell r="AO82">
            <v>49875</v>
          </cell>
          <cell r="AP82">
            <v>15928</v>
          </cell>
          <cell r="AQ82">
            <v>5586</v>
          </cell>
          <cell r="AR82">
            <v>-903</v>
          </cell>
          <cell r="AS82">
            <v>9589</v>
          </cell>
          <cell r="AT82">
            <v>0</v>
          </cell>
          <cell r="AU82">
            <v>30201</v>
          </cell>
          <cell r="AV82">
            <v>30201</v>
          </cell>
          <cell r="AW82">
            <v>6248</v>
          </cell>
          <cell r="AX82">
            <v>0</v>
          </cell>
          <cell r="AY82">
            <v>6248</v>
          </cell>
          <cell r="AZ82">
            <v>6467</v>
          </cell>
          <cell r="BA82">
            <v>146</v>
          </cell>
          <cell r="BB82">
            <v>12861</v>
          </cell>
          <cell r="BC82">
            <v>43062</v>
          </cell>
          <cell r="BD82">
            <v>6813</v>
          </cell>
          <cell r="BE82">
            <v>5013</v>
          </cell>
          <cell r="BF82">
            <v>1800</v>
          </cell>
          <cell r="BG82">
            <v>49875</v>
          </cell>
          <cell r="BH82">
            <v>11766</v>
          </cell>
          <cell r="BI82">
            <v>22121</v>
          </cell>
          <cell r="BJ82">
            <v>3926</v>
          </cell>
          <cell r="BK82">
            <v>-2304</v>
          </cell>
          <cell r="BL82">
            <v>0</v>
          </cell>
          <cell r="BM82">
            <v>23743</v>
          </cell>
          <cell r="BN82">
            <v>35510</v>
          </cell>
          <cell r="BO82">
            <v>7353</v>
          </cell>
          <cell r="BP82">
            <v>0</v>
          </cell>
          <cell r="BQ82">
            <v>7353</v>
          </cell>
          <cell r="BR82">
            <v>42862</v>
          </cell>
          <cell r="BS82">
            <v>15687</v>
          </cell>
          <cell r="BT82">
            <v>5769</v>
          </cell>
          <cell r="BU82">
            <v>-3106</v>
          </cell>
          <cell r="BV82">
            <v>9589</v>
          </cell>
          <cell r="BW82">
            <v>0</v>
          </cell>
          <cell r="BX82">
            <v>27940</v>
          </cell>
          <cell r="BY82">
            <v>27940</v>
          </cell>
          <cell r="BZ82">
            <v>6515</v>
          </cell>
          <cell r="CA82">
            <v>0</v>
          </cell>
          <cell r="CB82">
            <v>6515</v>
          </cell>
          <cell r="CC82">
            <v>6443</v>
          </cell>
          <cell r="CD82">
            <v>156</v>
          </cell>
          <cell r="CE82">
            <v>13114</v>
          </cell>
          <cell r="CF82">
            <v>41054</v>
          </cell>
          <cell r="CG82">
            <v>1809</v>
          </cell>
          <cell r="CH82">
            <v>8</v>
          </cell>
          <cell r="CI82">
            <v>1800</v>
          </cell>
          <cell r="CJ82">
            <v>42862</v>
          </cell>
        </row>
        <row r="83">
          <cell r="B83">
            <v>11614</v>
          </cell>
          <cell r="C83">
            <v>25663</v>
          </cell>
          <cell r="D83">
            <v>7368</v>
          </cell>
          <cell r="E83">
            <v>337</v>
          </cell>
          <cell r="F83">
            <v>0</v>
          </cell>
          <cell r="G83">
            <v>33367</v>
          </cell>
          <cell r="H83">
            <v>44981</v>
          </cell>
          <cell r="I83">
            <v>7478</v>
          </cell>
          <cell r="J83">
            <v>0</v>
          </cell>
          <cell r="K83">
            <v>7478</v>
          </cell>
          <cell r="L83">
            <v>52459</v>
          </cell>
          <cell r="M83">
            <v>17696</v>
          </cell>
          <cell r="N83">
            <v>6705</v>
          </cell>
          <cell r="O83">
            <v>-1093</v>
          </cell>
          <cell r="P83">
            <v>9891</v>
          </cell>
          <cell r="Q83">
            <v>0</v>
          </cell>
          <cell r="R83">
            <v>33198</v>
          </cell>
          <cell r="S83">
            <v>33198</v>
          </cell>
          <cell r="T83">
            <v>6734</v>
          </cell>
          <cell r="U83">
            <v>0</v>
          </cell>
          <cell r="V83">
            <v>6734</v>
          </cell>
          <cell r="W83">
            <v>6901</v>
          </cell>
          <cell r="X83">
            <v>177</v>
          </cell>
          <cell r="Y83">
            <v>13813</v>
          </cell>
          <cell r="Z83">
            <v>47011</v>
          </cell>
          <cell r="AA83">
            <v>5448</v>
          </cell>
          <cell r="AB83">
            <v>3611</v>
          </cell>
          <cell r="AC83">
            <v>1837</v>
          </cell>
          <cell r="AD83">
            <v>52459</v>
          </cell>
          <cell r="AE83">
            <v>11461</v>
          </cell>
          <cell r="AF83">
            <v>25215</v>
          </cell>
          <cell r="AG83">
            <v>7550</v>
          </cell>
          <cell r="AH83">
            <v>-814</v>
          </cell>
          <cell r="AI83">
            <v>0</v>
          </cell>
          <cell r="AJ83">
            <v>31951</v>
          </cell>
          <cell r="AK83">
            <v>43413</v>
          </cell>
          <cell r="AL83">
            <v>7481</v>
          </cell>
          <cell r="AM83">
            <v>0</v>
          </cell>
          <cell r="AN83">
            <v>7481</v>
          </cell>
          <cell r="AO83">
            <v>50894</v>
          </cell>
          <cell r="AP83">
            <v>17536</v>
          </cell>
          <cell r="AQ83">
            <v>6578</v>
          </cell>
          <cell r="AR83">
            <v>-1318</v>
          </cell>
          <cell r="AS83">
            <v>9866</v>
          </cell>
          <cell r="AT83">
            <v>0</v>
          </cell>
          <cell r="AU83">
            <v>32661</v>
          </cell>
          <cell r="AV83">
            <v>32661</v>
          </cell>
          <cell r="AW83">
            <v>7132</v>
          </cell>
          <cell r="AX83">
            <v>0</v>
          </cell>
          <cell r="AY83">
            <v>7132</v>
          </cell>
          <cell r="AZ83">
            <v>7018</v>
          </cell>
          <cell r="BA83">
            <v>183</v>
          </cell>
          <cell r="BB83">
            <v>14333</v>
          </cell>
          <cell r="BC83">
            <v>46995</v>
          </cell>
          <cell r="BD83">
            <v>3899</v>
          </cell>
          <cell r="BE83">
            <v>2061</v>
          </cell>
          <cell r="BF83">
            <v>1838</v>
          </cell>
          <cell r="BG83">
            <v>50894</v>
          </cell>
          <cell r="BH83">
            <v>11393</v>
          </cell>
          <cell r="BI83">
            <v>25879</v>
          </cell>
          <cell r="BJ83">
            <v>12007</v>
          </cell>
          <cell r="BK83">
            <v>358</v>
          </cell>
          <cell r="BL83">
            <v>0</v>
          </cell>
          <cell r="BM83">
            <v>38244</v>
          </cell>
          <cell r="BN83">
            <v>49637</v>
          </cell>
          <cell r="BO83">
            <v>7481</v>
          </cell>
          <cell r="BP83">
            <v>0</v>
          </cell>
          <cell r="BQ83">
            <v>7481</v>
          </cell>
          <cell r="BR83">
            <v>57119</v>
          </cell>
          <cell r="BS83">
            <v>17683</v>
          </cell>
          <cell r="BT83">
            <v>6795</v>
          </cell>
          <cell r="BU83">
            <v>-147</v>
          </cell>
          <cell r="BV83">
            <v>9866</v>
          </cell>
          <cell r="BW83">
            <v>0</v>
          </cell>
          <cell r="BX83">
            <v>34198</v>
          </cell>
          <cell r="BY83">
            <v>34198</v>
          </cell>
          <cell r="BZ83">
            <v>6884</v>
          </cell>
          <cell r="CA83">
            <v>0</v>
          </cell>
          <cell r="CB83">
            <v>6884</v>
          </cell>
          <cell r="CC83">
            <v>6919</v>
          </cell>
          <cell r="CD83">
            <v>182</v>
          </cell>
          <cell r="CE83">
            <v>13984</v>
          </cell>
          <cell r="CF83">
            <v>48182</v>
          </cell>
          <cell r="CG83">
            <v>8937</v>
          </cell>
          <cell r="CH83">
            <v>7099</v>
          </cell>
          <cell r="CI83">
            <v>1838</v>
          </cell>
          <cell r="CJ83">
            <v>57119</v>
          </cell>
        </row>
        <row r="84">
          <cell r="B84">
            <v>11930</v>
          </cell>
          <cell r="C84">
            <v>27804</v>
          </cell>
          <cell r="D84">
            <v>7271</v>
          </cell>
          <cell r="E84">
            <v>750</v>
          </cell>
          <cell r="F84">
            <v>0</v>
          </cell>
          <cell r="G84">
            <v>35825</v>
          </cell>
          <cell r="H84">
            <v>47756</v>
          </cell>
          <cell r="I84">
            <v>7611</v>
          </cell>
          <cell r="J84">
            <v>0</v>
          </cell>
          <cell r="K84">
            <v>7611</v>
          </cell>
          <cell r="L84">
            <v>55367</v>
          </cell>
          <cell r="M84">
            <v>19296</v>
          </cell>
          <cell r="N84">
            <v>7124</v>
          </cell>
          <cell r="O84">
            <v>-1293</v>
          </cell>
          <cell r="P84">
            <v>10293</v>
          </cell>
          <cell r="Q84">
            <v>0</v>
          </cell>
          <cell r="R84">
            <v>35421</v>
          </cell>
          <cell r="S84">
            <v>35421</v>
          </cell>
          <cell r="T84">
            <v>6824</v>
          </cell>
          <cell r="U84">
            <v>0</v>
          </cell>
          <cell r="V84">
            <v>6824</v>
          </cell>
          <cell r="W84">
            <v>7105</v>
          </cell>
          <cell r="X84">
            <v>193</v>
          </cell>
          <cell r="Y84">
            <v>14121</v>
          </cell>
          <cell r="Z84">
            <v>49543</v>
          </cell>
          <cell r="AA84">
            <v>5824</v>
          </cell>
          <cell r="AB84">
            <v>3953</v>
          </cell>
          <cell r="AC84">
            <v>1871</v>
          </cell>
          <cell r="AD84">
            <v>55367</v>
          </cell>
          <cell r="AE84">
            <v>11958</v>
          </cell>
          <cell r="AF84">
            <v>28583</v>
          </cell>
          <cell r="AG84">
            <v>6669</v>
          </cell>
          <cell r="AH84">
            <v>2204</v>
          </cell>
          <cell r="AI84">
            <v>0</v>
          </cell>
          <cell r="AJ84">
            <v>37457</v>
          </cell>
          <cell r="AK84">
            <v>49415</v>
          </cell>
          <cell r="AL84">
            <v>7606</v>
          </cell>
          <cell r="AM84">
            <v>0</v>
          </cell>
          <cell r="AN84">
            <v>7606</v>
          </cell>
          <cell r="AO84">
            <v>57021</v>
          </cell>
          <cell r="AP84">
            <v>19622</v>
          </cell>
          <cell r="AQ84">
            <v>7589</v>
          </cell>
          <cell r="AR84">
            <v>-825</v>
          </cell>
          <cell r="AS84">
            <v>10292</v>
          </cell>
          <cell r="AT84">
            <v>0</v>
          </cell>
          <cell r="AU84">
            <v>36678</v>
          </cell>
          <cell r="AV84">
            <v>36678</v>
          </cell>
          <cell r="AW84">
            <v>6172</v>
          </cell>
          <cell r="AX84">
            <v>0</v>
          </cell>
          <cell r="AY84">
            <v>6172</v>
          </cell>
          <cell r="AZ84">
            <v>7130</v>
          </cell>
          <cell r="BA84">
            <v>210</v>
          </cell>
          <cell r="BB84">
            <v>13513</v>
          </cell>
          <cell r="BC84">
            <v>50191</v>
          </cell>
          <cell r="BD84">
            <v>6830</v>
          </cell>
          <cell r="BE84">
            <v>4959</v>
          </cell>
          <cell r="BF84">
            <v>1871</v>
          </cell>
          <cell r="BG84">
            <v>57021</v>
          </cell>
          <cell r="BH84">
            <v>12006</v>
          </cell>
          <cell r="BI84">
            <v>28746</v>
          </cell>
          <cell r="BJ84">
            <v>2790</v>
          </cell>
          <cell r="BK84">
            <v>2189</v>
          </cell>
          <cell r="BL84">
            <v>0</v>
          </cell>
          <cell r="BM84">
            <v>33725</v>
          </cell>
          <cell r="BN84">
            <v>45730</v>
          </cell>
          <cell r="BO84">
            <v>7606</v>
          </cell>
          <cell r="BP84">
            <v>0</v>
          </cell>
          <cell r="BQ84">
            <v>7606</v>
          </cell>
          <cell r="BR84">
            <v>53337</v>
          </cell>
          <cell r="BS84">
            <v>19754</v>
          </cell>
          <cell r="BT84">
            <v>8556</v>
          </cell>
          <cell r="BU84">
            <v>-460</v>
          </cell>
          <cell r="BV84">
            <v>10292</v>
          </cell>
          <cell r="BW84">
            <v>0</v>
          </cell>
          <cell r="BX84">
            <v>38142</v>
          </cell>
          <cell r="BY84">
            <v>38142</v>
          </cell>
          <cell r="BZ84">
            <v>6330</v>
          </cell>
          <cell r="CA84">
            <v>0</v>
          </cell>
          <cell r="CB84">
            <v>6330</v>
          </cell>
          <cell r="CC84">
            <v>7171</v>
          </cell>
          <cell r="CD84">
            <v>225</v>
          </cell>
          <cell r="CE84">
            <v>13726</v>
          </cell>
          <cell r="CF84">
            <v>51868</v>
          </cell>
          <cell r="CG84">
            <v>1469</v>
          </cell>
          <cell r="CH84">
            <v>-402</v>
          </cell>
          <cell r="CI84">
            <v>1871</v>
          </cell>
          <cell r="CJ84">
            <v>53337</v>
          </cell>
        </row>
        <row r="85">
          <cell r="B85">
            <v>12382</v>
          </cell>
          <cell r="C85">
            <v>29302</v>
          </cell>
          <cell r="D85">
            <v>7447</v>
          </cell>
          <cell r="E85">
            <v>650</v>
          </cell>
          <cell r="F85">
            <v>0</v>
          </cell>
          <cell r="G85">
            <v>37400</v>
          </cell>
          <cell r="H85">
            <v>49782</v>
          </cell>
          <cell r="I85">
            <v>7746</v>
          </cell>
          <cell r="J85">
            <v>0</v>
          </cell>
          <cell r="K85">
            <v>7746</v>
          </cell>
          <cell r="L85">
            <v>57528</v>
          </cell>
          <cell r="M85">
            <v>20520</v>
          </cell>
          <cell r="N85">
            <v>7286</v>
          </cell>
          <cell r="O85">
            <v>-1292</v>
          </cell>
          <cell r="P85">
            <v>10883</v>
          </cell>
          <cell r="Q85">
            <v>0</v>
          </cell>
          <cell r="R85">
            <v>37397</v>
          </cell>
          <cell r="S85">
            <v>37397</v>
          </cell>
          <cell r="T85">
            <v>6749</v>
          </cell>
          <cell r="U85">
            <v>0</v>
          </cell>
          <cell r="V85">
            <v>6749</v>
          </cell>
          <cell r="W85">
            <v>7283</v>
          </cell>
          <cell r="X85">
            <v>196</v>
          </cell>
          <cell r="Y85">
            <v>14228</v>
          </cell>
          <cell r="Z85">
            <v>51625</v>
          </cell>
          <cell r="AA85">
            <v>5903</v>
          </cell>
          <cell r="AB85">
            <v>4005</v>
          </cell>
          <cell r="AC85">
            <v>1898</v>
          </cell>
          <cell r="AD85">
            <v>57528</v>
          </cell>
          <cell r="AE85">
            <v>12257</v>
          </cell>
          <cell r="AF85">
            <v>29676</v>
          </cell>
          <cell r="AG85">
            <v>7516</v>
          </cell>
          <cell r="AH85">
            <v>494</v>
          </cell>
          <cell r="AI85">
            <v>0</v>
          </cell>
          <cell r="AJ85">
            <v>37687</v>
          </cell>
          <cell r="AK85">
            <v>49944</v>
          </cell>
          <cell r="AL85">
            <v>7744</v>
          </cell>
          <cell r="AM85">
            <v>0</v>
          </cell>
          <cell r="AN85">
            <v>7744</v>
          </cell>
          <cell r="AO85">
            <v>57688</v>
          </cell>
          <cell r="AP85">
            <v>20680</v>
          </cell>
          <cell r="AQ85">
            <v>7340</v>
          </cell>
          <cell r="AR85">
            <v>-1677</v>
          </cell>
          <cell r="AS85">
            <v>10864</v>
          </cell>
          <cell r="AT85">
            <v>0</v>
          </cell>
          <cell r="AU85">
            <v>37207</v>
          </cell>
          <cell r="AV85">
            <v>37207</v>
          </cell>
          <cell r="AW85">
            <v>7542</v>
          </cell>
          <cell r="AX85">
            <v>0</v>
          </cell>
          <cell r="AY85">
            <v>7542</v>
          </cell>
          <cell r="AZ85">
            <v>7256</v>
          </cell>
          <cell r="BA85">
            <v>189</v>
          </cell>
          <cell r="BB85">
            <v>14988</v>
          </cell>
          <cell r="BC85">
            <v>52194</v>
          </cell>
          <cell r="BD85">
            <v>5494</v>
          </cell>
          <cell r="BE85">
            <v>3595</v>
          </cell>
          <cell r="BF85">
            <v>1899</v>
          </cell>
          <cell r="BG85">
            <v>57688</v>
          </cell>
          <cell r="BH85">
            <v>12098</v>
          </cell>
          <cell r="BI85">
            <v>30148</v>
          </cell>
          <cell r="BJ85">
            <v>11346</v>
          </cell>
          <cell r="BK85">
            <v>1520</v>
          </cell>
          <cell r="BL85">
            <v>0</v>
          </cell>
          <cell r="BM85">
            <v>43014</v>
          </cell>
          <cell r="BN85">
            <v>55112</v>
          </cell>
          <cell r="BO85">
            <v>7744</v>
          </cell>
          <cell r="BP85">
            <v>0</v>
          </cell>
          <cell r="BQ85">
            <v>7744</v>
          </cell>
          <cell r="BR85">
            <v>62856</v>
          </cell>
          <cell r="BS85">
            <v>20664</v>
          </cell>
          <cell r="BT85">
            <v>6098</v>
          </cell>
          <cell r="BU85">
            <v>-920</v>
          </cell>
          <cell r="BV85">
            <v>10864</v>
          </cell>
          <cell r="BW85">
            <v>0</v>
          </cell>
          <cell r="BX85">
            <v>36706</v>
          </cell>
          <cell r="BY85">
            <v>36706</v>
          </cell>
          <cell r="BZ85">
            <v>7336</v>
          </cell>
          <cell r="CA85">
            <v>0</v>
          </cell>
          <cell r="CB85">
            <v>7336</v>
          </cell>
          <cell r="CC85">
            <v>7337</v>
          </cell>
          <cell r="CD85">
            <v>169</v>
          </cell>
          <cell r="CE85">
            <v>14841</v>
          </cell>
          <cell r="CF85">
            <v>51547</v>
          </cell>
          <cell r="CG85">
            <v>11309</v>
          </cell>
          <cell r="CH85">
            <v>9410</v>
          </cell>
          <cell r="CI85">
            <v>1899</v>
          </cell>
          <cell r="CJ85">
            <v>62856</v>
          </cell>
        </row>
        <row r="86">
          <cell r="B86">
            <v>12841</v>
          </cell>
          <cell r="C86">
            <v>30583</v>
          </cell>
          <cell r="D86">
            <v>7957</v>
          </cell>
          <cell r="E86">
            <v>167</v>
          </cell>
          <cell r="F86">
            <v>0</v>
          </cell>
          <cell r="G86">
            <v>38707</v>
          </cell>
          <cell r="H86">
            <v>51549</v>
          </cell>
          <cell r="I86">
            <v>7876</v>
          </cell>
          <cell r="J86">
            <v>0</v>
          </cell>
          <cell r="K86">
            <v>7876</v>
          </cell>
          <cell r="L86">
            <v>59425</v>
          </cell>
          <cell r="M86">
            <v>21363</v>
          </cell>
          <cell r="N86">
            <v>6933</v>
          </cell>
          <cell r="O86">
            <v>-1193</v>
          </cell>
          <cell r="P86">
            <v>11708</v>
          </cell>
          <cell r="Q86">
            <v>0</v>
          </cell>
          <cell r="R86">
            <v>38811</v>
          </cell>
          <cell r="S86">
            <v>38811</v>
          </cell>
          <cell r="T86">
            <v>6708</v>
          </cell>
          <cell r="U86">
            <v>0</v>
          </cell>
          <cell r="V86">
            <v>6708</v>
          </cell>
          <cell r="W86">
            <v>7475</v>
          </cell>
          <cell r="X86">
            <v>186</v>
          </cell>
          <cell r="Y86">
            <v>14368</v>
          </cell>
          <cell r="Z86">
            <v>53179</v>
          </cell>
          <cell r="AA86">
            <v>6246</v>
          </cell>
          <cell r="AB86">
            <v>4327</v>
          </cell>
          <cell r="AC86">
            <v>1918</v>
          </cell>
          <cell r="AD86">
            <v>59425</v>
          </cell>
          <cell r="AE86">
            <v>13080</v>
          </cell>
          <cell r="AF86">
            <v>29566</v>
          </cell>
          <cell r="AG86">
            <v>8261</v>
          </cell>
          <cell r="AH86">
            <v>-498</v>
          </cell>
          <cell r="AI86">
            <v>0</v>
          </cell>
          <cell r="AJ86">
            <v>37329</v>
          </cell>
          <cell r="AK86">
            <v>50409</v>
          </cell>
          <cell r="AL86">
            <v>7895</v>
          </cell>
          <cell r="AM86">
            <v>0</v>
          </cell>
          <cell r="AN86">
            <v>7895</v>
          </cell>
          <cell r="AO86">
            <v>58304</v>
          </cell>
          <cell r="AP86">
            <v>21023</v>
          </cell>
          <cell r="AQ86">
            <v>6498</v>
          </cell>
          <cell r="AR86">
            <v>-1328</v>
          </cell>
          <cell r="AS86">
            <v>11592</v>
          </cell>
          <cell r="AT86">
            <v>0</v>
          </cell>
          <cell r="AU86">
            <v>37785</v>
          </cell>
          <cell r="AV86">
            <v>37785</v>
          </cell>
          <cell r="AW86">
            <v>5755</v>
          </cell>
          <cell r="AX86">
            <v>0</v>
          </cell>
          <cell r="AY86">
            <v>5755</v>
          </cell>
          <cell r="AZ86">
            <v>8967</v>
          </cell>
          <cell r="BA86">
            <v>185</v>
          </cell>
          <cell r="BB86">
            <v>14907</v>
          </cell>
          <cell r="BC86">
            <v>52691</v>
          </cell>
          <cell r="BD86">
            <v>5613</v>
          </cell>
          <cell r="BE86">
            <v>3691</v>
          </cell>
          <cell r="BF86">
            <v>1922</v>
          </cell>
          <cell r="BG86">
            <v>58304</v>
          </cell>
          <cell r="BH86">
            <v>13276</v>
          </cell>
          <cell r="BI86">
            <v>28174</v>
          </cell>
          <cell r="BJ86">
            <v>4227</v>
          </cell>
          <cell r="BK86">
            <v>-2693</v>
          </cell>
          <cell r="BL86">
            <v>0</v>
          </cell>
          <cell r="BM86">
            <v>29708</v>
          </cell>
          <cell r="BN86">
            <v>42984</v>
          </cell>
          <cell r="BO86">
            <v>7895</v>
          </cell>
          <cell r="BP86">
            <v>0</v>
          </cell>
          <cell r="BQ86">
            <v>7895</v>
          </cell>
          <cell r="BR86">
            <v>50878</v>
          </cell>
          <cell r="BS86">
            <v>20782</v>
          </cell>
          <cell r="BT86">
            <v>6884</v>
          </cell>
          <cell r="BU86">
            <v>-3654</v>
          </cell>
          <cell r="BV86">
            <v>11592</v>
          </cell>
          <cell r="BW86">
            <v>0</v>
          </cell>
          <cell r="BX86">
            <v>35604</v>
          </cell>
          <cell r="BY86">
            <v>35604</v>
          </cell>
          <cell r="BZ86">
            <v>5954</v>
          </cell>
          <cell r="CA86">
            <v>0</v>
          </cell>
          <cell r="CB86">
            <v>5954</v>
          </cell>
          <cell r="CC86">
            <v>8943</v>
          </cell>
          <cell r="CD86">
            <v>187</v>
          </cell>
          <cell r="CE86">
            <v>15083</v>
          </cell>
          <cell r="CF86">
            <v>50687</v>
          </cell>
          <cell r="CG86">
            <v>192</v>
          </cell>
          <cell r="CH86">
            <v>-1730</v>
          </cell>
          <cell r="CI86">
            <v>1922</v>
          </cell>
          <cell r="CJ86">
            <v>50878</v>
          </cell>
        </row>
        <row r="87">
          <cell r="B87">
            <v>13107</v>
          </cell>
          <cell r="C87">
            <v>32140</v>
          </cell>
          <cell r="D87">
            <v>8423</v>
          </cell>
          <cell r="E87">
            <v>-19</v>
          </cell>
          <cell r="F87">
            <v>0</v>
          </cell>
          <cell r="G87">
            <v>40544</v>
          </cell>
          <cell r="H87">
            <v>53650</v>
          </cell>
          <cell r="I87">
            <v>8005</v>
          </cell>
          <cell r="J87">
            <v>0</v>
          </cell>
          <cell r="K87">
            <v>8005</v>
          </cell>
          <cell r="L87">
            <v>61655</v>
          </cell>
          <cell r="M87">
            <v>22079</v>
          </cell>
          <cell r="N87">
            <v>6565</v>
          </cell>
          <cell r="O87">
            <v>-1004</v>
          </cell>
          <cell r="P87">
            <v>12626</v>
          </cell>
          <cell r="Q87">
            <v>0</v>
          </cell>
          <cell r="R87">
            <v>40266</v>
          </cell>
          <cell r="S87">
            <v>40266</v>
          </cell>
          <cell r="T87">
            <v>6520</v>
          </cell>
          <cell r="U87">
            <v>0</v>
          </cell>
          <cell r="V87">
            <v>6520</v>
          </cell>
          <cell r="W87">
            <v>7798</v>
          </cell>
          <cell r="X87">
            <v>185</v>
          </cell>
          <cell r="Y87">
            <v>14503</v>
          </cell>
          <cell r="Z87">
            <v>54768</v>
          </cell>
          <cell r="AA87">
            <v>6887</v>
          </cell>
          <cell r="AB87">
            <v>4952</v>
          </cell>
          <cell r="AC87">
            <v>1935</v>
          </cell>
          <cell r="AD87">
            <v>61655</v>
          </cell>
          <cell r="AE87">
            <v>13006</v>
          </cell>
          <cell r="AF87">
            <v>32518</v>
          </cell>
          <cell r="AG87">
            <v>8149</v>
          </cell>
          <cell r="AH87">
            <v>195</v>
          </cell>
          <cell r="AI87">
            <v>0</v>
          </cell>
          <cell r="AJ87">
            <v>40862</v>
          </cell>
          <cell r="AK87">
            <v>53868</v>
          </cell>
          <cell r="AL87">
            <v>7999</v>
          </cell>
          <cell r="AM87">
            <v>0</v>
          </cell>
          <cell r="AN87">
            <v>7999</v>
          </cell>
          <cell r="AO87">
            <v>61867</v>
          </cell>
          <cell r="AP87">
            <v>22296</v>
          </cell>
          <cell r="AQ87">
            <v>7054</v>
          </cell>
          <cell r="AR87">
            <v>-404</v>
          </cell>
          <cell r="AS87">
            <v>12720</v>
          </cell>
          <cell r="AT87">
            <v>0</v>
          </cell>
          <cell r="AU87">
            <v>41667</v>
          </cell>
          <cell r="AV87">
            <v>41667</v>
          </cell>
          <cell r="AW87">
            <v>7262</v>
          </cell>
          <cell r="AX87">
            <v>0</v>
          </cell>
          <cell r="AY87">
            <v>7262</v>
          </cell>
          <cell r="AZ87">
            <v>7710</v>
          </cell>
          <cell r="BA87">
            <v>186</v>
          </cell>
          <cell r="BB87">
            <v>15158</v>
          </cell>
          <cell r="BC87">
            <v>56825</v>
          </cell>
          <cell r="BD87">
            <v>5042</v>
          </cell>
          <cell r="BE87">
            <v>3110</v>
          </cell>
          <cell r="BF87">
            <v>1932</v>
          </cell>
          <cell r="BG87">
            <v>61867</v>
          </cell>
          <cell r="BH87">
            <v>12934</v>
          </cell>
          <cell r="BI87">
            <v>33398</v>
          </cell>
          <cell r="BJ87">
            <v>12915</v>
          </cell>
          <cell r="BK87">
            <v>1376</v>
          </cell>
          <cell r="BL87">
            <v>0</v>
          </cell>
          <cell r="BM87">
            <v>47689</v>
          </cell>
          <cell r="BN87">
            <v>60622</v>
          </cell>
          <cell r="BO87">
            <v>7999</v>
          </cell>
          <cell r="BP87">
            <v>0</v>
          </cell>
          <cell r="BQ87">
            <v>7999</v>
          </cell>
          <cell r="BR87">
            <v>68621</v>
          </cell>
          <cell r="BS87">
            <v>22402</v>
          </cell>
          <cell r="BT87">
            <v>7111</v>
          </cell>
          <cell r="BU87">
            <v>744</v>
          </cell>
          <cell r="BV87">
            <v>12720</v>
          </cell>
          <cell r="BW87">
            <v>0</v>
          </cell>
          <cell r="BX87">
            <v>42978</v>
          </cell>
          <cell r="BY87">
            <v>42978</v>
          </cell>
          <cell r="BZ87">
            <v>7026</v>
          </cell>
          <cell r="CA87">
            <v>0</v>
          </cell>
          <cell r="CB87">
            <v>7026</v>
          </cell>
          <cell r="CC87">
            <v>7599</v>
          </cell>
          <cell r="CD87">
            <v>190</v>
          </cell>
          <cell r="CE87">
            <v>14815</v>
          </cell>
          <cell r="CF87">
            <v>57793</v>
          </cell>
          <cell r="CG87">
            <v>10828</v>
          </cell>
          <cell r="CH87">
            <v>8896</v>
          </cell>
          <cell r="CI87">
            <v>1932</v>
          </cell>
          <cell r="CJ87">
            <v>68621</v>
          </cell>
        </row>
        <row r="88">
          <cell r="B88">
            <v>13255</v>
          </cell>
          <cell r="C88">
            <v>34757</v>
          </cell>
          <cell r="D88">
            <v>8472</v>
          </cell>
          <cell r="E88">
            <v>376</v>
          </cell>
          <cell r="F88">
            <v>0</v>
          </cell>
          <cell r="G88">
            <v>43605</v>
          </cell>
          <cell r="H88">
            <v>56860</v>
          </cell>
          <cell r="I88">
            <v>8154</v>
          </cell>
          <cell r="J88">
            <v>0</v>
          </cell>
          <cell r="K88">
            <v>8154</v>
          </cell>
          <cell r="L88">
            <v>65015</v>
          </cell>
          <cell r="M88">
            <v>23187</v>
          </cell>
          <cell r="N88">
            <v>6437</v>
          </cell>
          <cell r="O88">
            <v>-721</v>
          </cell>
          <cell r="P88">
            <v>13407</v>
          </cell>
          <cell r="Q88">
            <v>0</v>
          </cell>
          <cell r="R88">
            <v>42311</v>
          </cell>
          <cell r="S88">
            <v>42311</v>
          </cell>
          <cell r="T88">
            <v>6033</v>
          </cell>
          <cell r="U88">
            <v>0</v>
          </cell>
          <cell r="V88">
            <v>6033</v>
          </cell>
          <cell r="W88">
            <v>8137</v>
          </cell>
          <cell r="X88">
            <v>192</v>
          </cell>
          <cell r="Y88">
            <v>14362</v>
          </cell>
          <cell r="Z88">
            <v>56673</v>
          </cell>
          <cell r="AA88">
            <v>8342</v>
          </cell>
          <cell r="AB88">
            <v>6387</v>
          </cell>
          <cell r="AC88">
            <v>1955</v>
          </cell>
          <cell r="AD88">
            <v>65015</v>
          </cell>
          <cell r="AE88">
            <v>13365</v>
          </cell>
          <cell r="AF88">
            <v>34761</v>
          </cell>
          <cell r="AG88">
            <v>8620</v>
          </cell>
          <cell r="AH88">
            <v>455</v>
          </cell>
          <cell r="AI88">
            <v>0</v>
          </cell>
          <cell r="AJ88">
            <v>43836</v>
          </cell>
          <cell r="AK88">
            <v>57201</v>
          </cell>
          <cell r="AL88">
            <v>8150</v>
          </cell>
          <cell r="AM88">
            <v>0</v>
          </cell>
          <cell r="AN88">
            <v>8150</v>
          </cell>
          <cell r="AO88">
            <v>65351</v>
          </cell>
          <cell r="AP88">
            <v>23063</v>
          </cell>
          <cell r="AQ88">
            <v>6000</v>
          </cell>
          <cell r="AR88">
            <v>-1373</v>
          </cell>
          <cell r="AS88">
            <v>13448</v>
          </cell>
          <cell r="AT88">
            <v>0</v>
          </cell>
          <cell r="AU88">
            <v>41138</v>
          </cell>
          <cell r="AV88">
            <v>41138</v>
          </cell>
          <cell r="AW88">
            <v>5862</v>
          </cell>
          <cell r="AX88">
            <v>0</v>
          </cell>
          <cell r="AY88">
            <v>5862</v>
          </cell>
          <cell r="AZ88">
            <v>8237</v>
          </cell>
          <cell r="BA88">
            <v>181</v>
          </cell>
          <cell r="BB88">
            <v>14280</v>
          </cell>
          <cell r="BC88">
            <v>55418</v>
          </cell>
          <cell r="BD88">
            <v>9933</v>
          </cell>
          <cell r="BE88">
            <v>7978</v>
          </cell>
          <cell r="BF88">
            <v>1955</v>
          </cell>
          <cell r="BG88">
            <v>65351</v>
          </cell>
          <cell r="BH88">
            <v>13413</v>
          </cell>
          <cell r="BI88">
            <v>34976</v>
          </cell>
          <cell r="BJ88">
            <v>3662</v>
          </cell>
          <cell r="BK88">
            <v>431</v>
          </cell>
          <cell r="BL88">
            <v>0</v>
          </cell>
          <cell r="BM88">
            <v>39070</v>
          </cell>
          <cell r="BN88">
            <v>52482</v>
          </cell>
          <cell r="BO88">
            <v>8150</v>
          </cell>
          <cell r="BP88">
            <v>0</v>
          </cell>
          <cell r="BQ88">
            <v>8150</v>
          </cell>
          <cell r="BR88">
            <v>60632</v>
          </cell>
          <cell r="BS88">
            <v>23210</v>
          </cell>
          <cell r="BT88">
            <v>6730</v>
          </cell>
          <cell r="BU88">
            <v>-939</v>
          </cell>
          <cell r="BV88">
            <v>13448</v>
          </cell>
          <cell r="BW88">
            <v>0</v>
          </cell>
          <cell r="BX88">
            <v>42449</v>
          </cell>
          <cell r="BY88">
            <v>42449</v>
          </cell>
          <cell r="BZ88">
            <v>5978</v>
          </cell>
          <cell r="CA88">
            <v>0</v>
          </cell>
          <cell r="CB88">
            <v>5978</v>
          </cell>
          <cell r="CC88">
            <v>8300</v>
          </cell>
          <cell r="CD88">
            <v>197</v>
          </cell>
          <cell r="CE88">
            <v>14474</v>
          </cell>
          <cell r="CF88">
            <v>56923</v>
          </cell>
          <cell r="CG88">
            <v>3708</v>
          </cell>
          <cell r="CH88">
            <v>1754</v>
          </cell>
          <cell r="CI88">
            <v>1955</v>
          </cell>
          <cell r="CJ88">
            <v>60632</v>
          </cell>
        </row>
        <row r="89">
          <cell r="B89">
            <v>13596</v>
          </cell>
          <cell r="C89">
            <v>37174</v>
          </cell>
          <cell r="D89">
            <v>8344</v>
          </cell>
          <cell r="E89">
            <v>533</v>
          </cell>
          <cell r="F89">
            <v>0</v>
          </cell>
          <cell r="G89">
            <v>46051</v>
          </cell>
          <cell r="H89">
            <v>59647</v>
          </cell>
          <cell r="I89">
            <v>8367</v>
          </cell>
          <cell r="J89">
            <v>0</v>
          </cell>
          <cell r="K89">
            <v>8367</v>
          </cell>
          <cell r="L89">
            <v>68014</v>
          </cell>
          <cell r="M89">
            <v>24468</v>
          </cell>
          <cell r="N89">
            <v>6472</v>
          </cell>
          <cell r="O89">
            <v>-626</v>
          </cell>
          <cell r="P89">
            <v>13874</v>
          </cell>
          <cell r="Q89">
            <v>0</v>
          </cell>
          <cell r="R89">
            <v>44188</v>
          </cell>
          <cell r="S89">
            <v>44188</v>
          </cell>
          <cell r="T89">
            <v>5242</v>
          </cell>
          <cell r="U89">
            <v>0</v>
          </cell>
          <cell r="V89">
            <v>5242</v>
          </cell>
          <cell r="W89">
            <v>8350</v>
          </cell>
          <cell r="X89">
            <v>198</v>
          </cell>
          <cell r="Y89">
            <v>13790</v>
          </cell>
          <cell r="Z89">
            <v>57978</v>
          </cell>
          <cell r="AA89">
            <v>10036</v>
          </cell>
          <cell r="AB89">
            <v>8051</v>
          </cell>
          <cell r="AC89">
            <v>1985</v>
          </cell>
          <cell r="AD89">
            <v>68014</v>
          </cell>
          <cell r="AE89">
            <v>13444</v>
          </cell>
          <cell r="AF89">
            <v>36128</v>
          </cell>
          <cell r="AG89">
            <v>8630</v>
          </cell>
          <cell r="AH89">
            <v>570</v>
          </cell>
          <cell r="AI89">
            <v>0</v>
          </cell>
          <cell r="AJ89">
            <v>45328</v>
          </cell>
          <cell r="AK89">
            <v>58772</v>
          </cell>
          <cell r="AL89">
            <v>8359</v>
          </cell>
          <cell r="AM89">
            <v>0</v>
          </cell>
          <cell r="AN89">
            <v>8359</v>
          </cell>
          <cell r="AO89">
            <v>67131</v>
          </cell>
          <cell r="AP89">
            <v>24019</v>
          </cell>
          <cell r="AQ89">
            <v>6588</v>
          </cell>
          <cell r="AR89">
            <v>-297</v>
          </cell>
          <cell r="AS89">
            <v>13899</v>
          </cell>
          <cell r="AT89">
            <v>0</v>
          </cell>
          <cell r="AU89">
            <v>44209</v>
          </cell>
          <cell r="AV89">
            <v>44209</v>
          </cell>
          <cell r="AW89">
            <v>5151</v>
          </cell>
          <cell r="AX89">
            <v>0</v>
          </cell>
          <cell r="AY89">
            <v>5151</v>
          </cell>
          <cell r="AZ89">
            <v>8381</v>
          </cell>
          <cell r="BA89">
            <v>222</v>
          </cell>
          <cell r="BB89">
            <v>13754</v>
          </cell>
          <cell r="BC89">
            <v>57963</v>
          </cell>
          <cell r="BD89">
            <v>9168</v>
          </cell>
          <cell r="BE89">
            <v>7184</v>
          </cell>
          <cell r="BF89">
            <v>1984</v>
          </cell>
          <cell r="BG89">
            <v>67131</v>
          </cell>
          <cell r="BH89">
            <v>13267</v>
          </cell>
          <cell r="BI89">
            <v>36409</v>
          </cell>
          <cell r="BJ89">
            <v>12937</v>
          </cell>
          <cell r="BK89">
            <v>1091</v>
          </cell>
          <cell r="BL89">
            <v>0</v>
          </cell>
          <cell r="BM89">
            <v>50437</v>
          </cell>
          <cell r="BN89">
            <v>63704</v>
          </cell>
          <cell r="BO89">
            <v>8359</v>
          </cell>
          <cell r="BP89">
            <v>0</v>
          </cell>
          <cell r="BQ89">
            <v>8359</v>
          </cell>
          <cell r="BR89">
            <v>72063</v>
          </cell>
          <cell r="BS89">
            <v>24008</v>
          </cell>
          <cell r="BT89">
            <v>5525</v>
          </cell>
          <cell r="BU89">
            <v>518</v>
          </cell>
          <cell r="BV89">
            <v>13899</v>
          </cell>
          <cell r="BW89">
            <v>0</v>
          </cell>
          <cell r="BX89">
            <v>43950</v>
          </cell>
          <cell r="BY89">
            <v>43950</v>
          </cell>
          <cell r="BZ89">
            <v>5095</v>
          </cell>
          <cell r="CA89">
            <v>0</v>
          </cell>
          <cell r="CB89">
            <v>5095</v>
          </cell>
          <cell r="CC89">
            <v>8454</v>
          </cell>
          <cell r="CD89">
            <v>198</v>
          </cell>
          <cell r="CE89">
            <v>13747</v>
          </cell>
          <cell r="CF89">
            <v>57697</v>
          </cell>
          <cell r="CG89">
            <v>14365</v>
          </cell>
          <cell r="CH89">
            <v>12381</v>
          </cell>
          <cell r="CI89">
            <v>1984</v>
          </cell>
          <cell r="CJ89">
            <v>72063</v>
          </cell>
        </row>
        <row r="90">
          <cell r="B90">
            <v>14330</v>
          </cell>
          <cell r="C90">
            <v>37879</v>
          </cell>
          <cell r="D90">
            <v>8345</v>
          </cell>
          <cell r="E90">
            <v>319</v>
          </cell>
          <cell r="F90">
            <v>0</v>
          </cell>
          <cell r="G90">
            <v>46543</v>
          </cell>
          <cell r="H90">
            <v>60874</v>
          </cell>
          <cell r="I90">
            <v>8650</v>
          </cell>
          <cell r="J90">
            <v>0</v>
          </cell>
          <cell r="K90">
            <v>8650</v>
          </cell>
          <cell r="L90">
            <v>69524</v>
          </cell>
          <cell r="M90">
            <v>25427</v>
          </cell>
          <cell r="N90">
            <v>6573</v>
          </cell>
          <cell r="O90">
            <v>-618</v>
          </cell>
          <cell r="P90">
            <v>14075</v>
          </cell>
          <cell r="Q90">
            <v>0</v>
          </cell>
          <cell r="R90">
            <v>45458</v>
          </cell>
          <cell r="S90">
            <v>45458</v>
          </cell>
          <cell r="T90">
            <v>4313</v>
          </cell>
          <cell r="U90">
            <v>0</v>
          </cell>
          <cell r="V90">
            <v>4313</v>
          </cell>
          <cell r="W90">
            <v>8456</v>
          </cell>
          <cell r="X90">
            <v>211</v>
          </cell>
          <cell r="Y90">
            <v>12980</v>
          </cell>
          <cell r="Z90">
            <v>58438</v>
          </cell>
          <cell r="AA90">
            <v>11086</v>
          </cell>
          <cell r="AB90">
            <v>9060</v>
          </cell>
          <cell r="AC90">
            <v>2026</v>
          </cell>
          <cell r="AD90">
            <v>69524</v>
          </cell>
          <cell r="AE90">
            <v>14198</v>
          </cell>
          <cell r="AF90">
            <v>40113</v>
          </cell>
          <cell r="AG90">
            <v>7725</v>
          </cell>
          <cell r="AH90">
            <v>339</v>
          </cell>
          <cell r="AI90">
            <v>0</v>
          </cell>
          <cell r="AJ90">
            <v>48177</v>
          </cell>
          <cell r="AK90">
            <v>62375</v>
          </cell>
          <cell r="AL90">
            <v>8627</v>
          </cell>
          <cell r="AM90">
            <v>0</v>
          </cell>
          <cell r="AN90">
            <v>8627</v>
          </cell>
          <cell r="AO90">
            <v>71002</v>
          </cell>
          <cell r="AP90">
            <v>26238</v>
          </cell>
          <cell r="AQ90">
            <v>6617</v>
          </cell>
          <cell r="AR90">
            <v>-394</v>
          </cell>
          <cell r="AS90">
            <v>14075</v>
          </cell>
          <cell r="AT90">
            <v>0</v>
          </cell>
          <cell r="AU90">
            <v>46536</v>
          </cell>
          <cell r="AV90">
            <v>46536</v>
          </cell>
          <cell r="AW90">
            <v>4616</v>
          </cell>
          <cell r="AX90">
            <v>0</v>
          </cell>
          <cell r="AY90">
            <v>4616</v>
          </cell>
          <cell r="AZ90">
            <v>8438</v>
          </cell>
          <cell r="BA90">
            <v>190</v>
          </cell>
          <cell r="BB90">
            <v>13244</v>
          </cell>
          <cell r="BC90">
            <v>59781</v>
          </cell>
          <cell r="BD90">
            <v>11221</v>
          </cell>
          <cell r="BE90">
            <v>9202</v>
          </cell>
          <cell r="BF90">
            <v>2020</v>
          </cell>
          <cell r="BG90">
            <v>71002</v>
          </cell>
          <cell r="BH90">
            <v>14409</v>
          </cell>
          <cell r="BI90">
            <v>38531</v>
          </cell>
          <cell r="BJ90">
            <v>4025</v>
          </cell>
          <cell r="BK90">
            <v>-968</v>
          </cell>
          <cell r="BL90">
            <v>0</v>
          </cell>
          <cell r="BM90">
            <v>41588</v>
          </cell>
          <cell r="BN90">
            <v>55997</v>
          </cell>
          <cell r="BO90">
            <v>8627</v>
          </cell>
          <cell r="BP90">
            <v>0</v>
          </cell>
          <cell r="BQ90">
            <v>8627</v>
          </cell>
          <cell r="BR90">
            <v>64624</v>
          </cell>
          <cell r="BS90">
            <v>26004</v>
          </cell>
          <cell r="BT90">
            <v>7056</v>
          </cell>
          <cell r="BU90">
            <v>-2820</v>
          </cell>
          <cell r="BV90">
            <v>14075</v>
          </cell>
          <cell r="BW90">
            <v>0</v>
          </cell>
          <cell r="BX90">
            <v>44315</v>
          </cell>
          <cell r="BY90">
            <v>44315</v>
          </cell>
          <cell r="BZ90">
            <v>4690</v>
          </cell>
          <cell r="CA90">
            <v>0</v>
          </cell>
          <cell r="CB90">
            <v>4690</v>
          </cell>
          <cell r="CC90">
            <v>8415</v>
          </cell>
          <cell r="CD90">
            <v>187</v>
          </cell>
          <cell r="CE90">
            <v>13291</v>
          </cell>
          <cell r="CF90">
            <v>57606</v>
          </cell>
          <cell r="CG90">
            <v>7018</v>
          </cell>
          <cell r="CH90">
            <v>4998</v>
          </cell>
          <cell r="CI90">
            <v>2020</v>
          </cell>
          <cell r="CJ90">
            <v>64624</v>
          </cell>
        </row>
        <row r="91">
          <cell r="B91">
            <v>15323</v>
          </cell>
          <cell r="C91">
            <v>36789</v>
          </cell>
          <cell r="D91">
            <v>8529</v>
          </cell>
          <cell r="E91">
            <v>-112</v>
          </cell>
          <cell r="F91">
            <v>0</v>
          </cell>
          <cell r="G91">
            <v>45206</v>
          </cell>
          <cell r="H91">
            <v>60528</v>
          </cell>
          <cell r="I91">
            <v>8963</v>
          </cell>
          <cell r="J91">
            <v>0</v>
          </cell>
          <cell r="K91">
            <v>8963</v>
          </cell>
          <cell r="L91">
            <v>69491</v>
          </cell>
          <cell r="M91">
            <v>25895</v>
          </cell>
          <cell r="N91">
            <v>6529</v>
          </cell>
          <cell r="O91">
            <v>-497</v>
          </cell>
          <cell r="P91">
            <v>14188</v>
          </cell>
          <cell r="Q91">
            <v>0</v>
          </cell>
          <cell r="R91">
            <v>46115</v>
          </cell>
          <cell r="S91">
            <v>46115</v>
          </cell>
          <cell r="T91">
            <v>3944</v>
          </cell>
          <cell r="U91">
            <v>0</v>
          </cell>
          <cell r="V91">
            <v>3944</v>
          </cell>
          <cell r="W91">
            <v>8513</v>
          </cell>
          <cell r="X91">
            <v>241</v>
          </cell>
          <cell r="Y91">
            <v>12698</v>
          </cell>
          <cell r="Z91">
            <v>58813</v>
          </cell>
          <cell r="AA91">
            <v>10678</v>
          </cell>
          <cell r="AB91">
            <v>8606</v>
          </cell>
          <cell r="AC91">
            <v>2072</v>
          </cell>
          <cell r="AD91">
            <v>69491</v>
          </cell>
          <cell r="AE91">
            <v>15489</v>
          </cell>
          <cell r="AF91">
            <v>35684</v>
          </cell>
          <cell r="AG91">
            <v>8691</v>
          </cell>
          <cell r="AH91">
            <v>-31</v>
          </cell>
          <cell r="AI91">
            <v>0</v>
          </cell>
          <cell r="AJ91">
            <v>44344</v>
          </cell>
          <cell r="AK91">
            <v>59833</v>
          </cell>
          <cell r="AL91">
            <v>8990</v>
          </cell>
          <cell r="AM91">
            <v>0</v>
          </cell>
          <cell r="AN91">
            <v>8990</v>
          </cell>
          <cell r="AO91">
            <v>68823</v>
          </cell>
          <cell r="AP91">
            <v>25412</v>
          </cell>
          <cell r="AQ91">
            <v>6539</v>
          </cell>
          <cell r="AR91">
            <v>-917</v>
          </cell>
          <cell r="AS91">
            <v>14116</v>
          </cell>
          <cell r="AT91">
            <v>0</v>
          </cell>
          <cell r="AU91">
            <v>45151</v>
          </cell>
          <cell r="AV91">
            <v>45151</v>
          </cell>
          <cell r="AW91">
            <v>3364</v>
          </cell>
          <cell r="AX91">
            <v>0</v>
          </cell>
          <cell r="AY91">
            <v>3364</v>
          </cell>
          <cell r="AZ91">
            <v>8436</v>
          </cell>
          <cell r="BA91">
            <v>228</v>
          </cell>
          <cell r="BB91">
            <v>12028</v>
          </cell>
          <cell r="BC91">
            <v>57179</v>
          </cell>
          <cell r="BD91">
            <v>11644</v>
          </cell>
          <cell r="BE91">
            <v>9567</v>
          </cell>
          <cell r="BF91">
            <v>2077</v>
          </cell>
          <cell r="BG91">
            <v>68823</v>
          </cell>
          <cell r="BH91">
            <v>15418</v>
          </cell>
          <cell r="BI91">
            <v>36772</v>
          </cell>
          <cell r="BJ91">
            <v>13681</v>
          </cell>
          <cell r="BK91">
            <v>1120</v>
          </cell>
          <cell r="BL91">
            <v>0</v>
          </cell>
          <cell r="BM91">
            <v>51573</v>
          </cell>
          <cell r="BN91">
            <v>66990</v>
          </cell>
          <cell r="BO91">
            <v>8990</v>
          </cell>
          <cell r="BP91">
            <v>0</v>
          </cell>
          <cell r="BQ91">
            <v>8990</v>
          </cell>
          <cell r="BR91">
            <v>75980</v>
          </cell>
          <cell r="BS91">
            <v>25515</v>
          </cell>
          <cell r="BT91">
            <v>6774</v>
          </cell>
          <cell r="BU91">
            <v>232</v>
          </cell>
          <cell r="BV91">
            <v>14116</v>
          </cell>
          <cell r="BW91">
            <v>0</v>
          </cell>
          <cell r="BX91">
            <v>46637</v>
          </cell>
          <cell r="BY91">
            <v>46637</v>
          </cell>
          <cell r="BZ91">
            <v>3275</v>
          </cell>
          <cell r="CA91">
            <v>0</v>
          </cell>
          <cell r="CB91">
            <v>3275</v>
          </cell>
          <cell r="CC91">
            <v>8324</v>
          </cell>
          <cell r="CD91">
            <v>238</v>
          </cell>
          <cell r="CE91">
            <v>11837</v>
          </cell>
          <cell r="CF91">
            <v>58474</v>
          </cell>
          <cell r="CG91">
            <v>17506</v>
          </cell>
          <cell r="CH91">
            <v>15428</v>
          </cell>
          <cell r="CI91">
            <v>2077</v>
          </cell>
          <cell r="CJ91">
            <v>75980</v>
          </cell>
        </row>
        <row r="92">
          <cell r="B92">
            <v>16289</v>
          </cell>
          <cell r="C92">
            <v>34074</v>
          </cell>
          <cell r="D92">
            <v>8543</v>
          </cell>
          <cell r="E92">
            <v>-319</v>
          </cell>
          <cell r="F92">
            <v>0</v>
          </cell>
          <cell r="G92">
            <v>42297</v>
          </cell>
          <cell r="H92">
            <v>58587</v>
          </cell>
          <cell r="I92">
            <v>9253</v>
          </cell>
          <cell r="J92">
            <v>0</v>
          </cell>
          <cell r="K92">
            <v>9253</v>
          </cell>
          <cell r="L92">
            <v>67840</v>
          </cell>
          <cell r="M92">
            <v>25254</v>
          </cell>
          <cell r="N92">
            <v>6063</v>
          </cell>
          <cell r="O92">
            <v>-349</v>
          </cell>
          <cell r="P92">
            <v>14298</v>
          </cell>
          <cell r="Q92">
            <v>0</v>
          </cell>
          <cell r="R92">
            <v>45265</v>
          </cell>
          <cell r="S92">
            <v>45265</v>
          </cell>
          <cell r="T92">
            <v>3959</v>
          </cell>
          <cell r="U92">
            <v>0</v>
          </cell>
          <cell r="V92">
            <v>3959</v>
          </cell>
          <cell r="W92">
            <v>8622</v>
          </cell>
          <cell r="X92">
            <v>258</v>
          </cell>
          <cell r="Y92">
            <v>12839</v>
          </cell>
          <cell r="Z92">
            <v>58104</v>
          </cell>
          <cell r="AA92">
            <v>9736</v>
          </cell>
          <cell r="AB92">
            <v>7625</v>
          </cell>
          <cell r="AC92">
            <v>2111</v>
          </cell>
          <cell r="AD92">
            <v>67840</v>
          </cell>
          <cell r="AE92">
            <v>16193</v>
          </cell>
          <cell r="AF92">
            <v>33922</v>
          </cell>
          <cell r="AG92">
            <v>8875</v>
          </cell>
          <cell r="AH92">
            <v>-433</v>
          </cell>
          <cell r="AI92">
            <v>0</v>
          </cell>
          <cell r="AJ92">
            <v>42364</v>
          </cell>
          <cell r="AK92">
            <v>58557</v>
          </cell>
          <cell r="AL92">
            <v>9258</v>
          </cell>
          <cell r="AM92">
            <v>0</v>
          </cell>
          <cell r="AN92">
            <v>9258</v>
          </cell>
          <cell r="AO92">
            <v>67815</v>
          </cell>
          <cell r="AP92">
            <v>25354</v>
          </cell>
          <cell r="AQ92">
            <v>6279</v>
          </cell>
          <cell r="AR92">
            <v>-251</v>
          </cell>
          <cell r="AS92">
            <v>14291</v>
          </cell>
          <cell r="AT92">
            <v>0</v>
          </cell>
          <cell r="AU92">
            <v>45673</v>
          </cell>
          <cell r="AV92">
            <v>45673</v>
          </cell>
          <cell r="AW92">
            <v>4209</v>
          </cell>
          <cell r="AX92">
            <v>0</v>
          </cell>
          <cell r="AY92">
            <v>4209</v>
          </cell>
          <cell r="AZ92">
            <v>8759</v>
          </cell>
          <cell r="BA92">
            <v>283</v>
          </cell>
          <cell r="BB92">
            <v>13251</v>
          </cell>
          <cell r="BC92">
            <v>58923</v>
          </cell>
          <cell r="BD92">
            <v>8892</v>
          </cell>
          <cell r="BE92">
            <v>6779</v>
          </cell>
          <cell r="BF92">
            <v>2113</v>
          </cell>
          <cell r="BG92">
            <v>67815</v>
          </cell>
          <cell r="BH92">
            <v>16236</v>
          </cell>
          <cell r="BI92">
            <v>33942</v>
          </cell>
          <cell r="BJ92">
            <v>3855</v>
          </cell>
          <cell r="BK92">
            <v>-838</v>
          </cell>
          <cell r="BL92">
            <v>0</v>
          </cell>
          <cell r="BM92">
            <v>36958</v>
          </cell>
          <cell r="BN92">
            <v>53194</v>
          </cell>
          <cell r="BO92">
            <v>9258</v>
          </cell>
          <cell r="BP92">
            <v>0</v>
          </cell>
          <cell r="BQ92">
            <v>9258</v>
          </cell>
          <cell r="BR92">
            <v>62452</v>
          </cell>
          <cell r="BS92">
            <v>25447</v>
          </cell>
          <cell r="BT92">
            <v>6968</v>
          </cell>
          <cell r="BU92">
            <v>195</v>
          </cell>
          <cell r="BV92">
            <v>14291</v>
          </cell>
          <cell r="BW92">
            <v>0</v>
          </cell>
          <cell r="BX92">
            <v>46900</v>
          </cell>
          <cell r="BY92">
            <v>46900</v>
          </cell>
          <cell r="BZ92">
            <v>4312</v>
          </cell>
          <cell r="CA92">
            <v>0</v>
          </cell>
          <cell r="CB92">
            <v>4312</v>
          </cell>
          <cell r="CC92">
            <v>8829</v>
          </cell>
          <cell r="CD92">
            <v>307</v>
          </cell>
          <cell r="CE92">
            <v>13448</v>
          </cell>
          <cell r="CF92">
            <v>60348</v>
          </cell>
          <cell r="CG92">
            <v>2104</v>
          </cell>
          <cell r="CH92">
            <v>-9</v>
          </cell>
          <cell r="CI92">
            <v>2113</v>
          </cell>
          <cell r="CJ92">
            <v>62452</v>
          </cell>
        </row>
        <row r="93">
          <cell r="B93">
            <v>16834</v>
          </cell>
          <cell r="C93">
            <v>31200</v>
          </cell>
          <cell r="D93">
            <v>8053</v>
          </cell>
          <cell r="E93">
            <v>-80</v>
          </cell>
          <cell r="F93">
            <v>0</v>
          </cell>
          <cell r="G93">
            <v>39173</v>
          </cell>
          <cell r="H93">
            <v>56007</v>
          </cell>
          <cell r="I93">
            <v>9490</v>
          </cell>
          <cell r="J93">
            <v>0</v>
          </cell>
          <cell r="K93">
            <v>9490</v>
          </cell>
          <cell r="L93">
            <v>65497</v>
          </cell>
          <cell r="M93">
            <v>23898</v>
          </cell>
          <cell r="N93">
            <v>5661</v>
          </cell>
          <cell r="O93">
            <v>186</v>
          </cell>
          <cell r="P93">
            <v>14303</v>
          </cell>
          <cell r="Q93">
            <v>0</v>
          </cell>
          <cell r="R93">
            <v>44048</v>
          </cell>
          <cell r="S93">
            <v>44048</v>
          </cell>
          <cell r="T93">
            <v>4240</v>
          </cell>
          <cell r="U93">
            <v>0</v>
          </cell>
          <cell r="V93">
            <v>4240</v>
          </cell>
          <cell r="W93">
            <v>8827</v>
          </cell>
          <cell r="X93">
            <v>266</v>
          </cell>
          <cell r="Y93">
            <v>13333</v>
          </cell>
          <cell r="Z93">
            <v>57382</v>
          </cell>
          <cell r="AA93">
            <v>8115</v>
          </cell>
          <cell r="AB93">
            <v>5983</v>
          </cell>
          <cell r="AC93">
            <v>2132</v>
          </cell>
          <cell r="AD93">
            <v>65497</v>
          </cell>
          <cell r="AE93">
            <v>16980</v>
          </cell>
          <cell r="AF93">
            <v>32131</v>
          </cell>
          <cell r="AG93">
            <v>8141</v>
          </cell>
          <cell r="AH93">
            <v>-532</v>
          </cell>
          <cell r="AI93">
            <v>0</v>
          </cell>
          <cell r="AJ93">
            <v>39740</v>
          </cell>
          <cell r="AK93">
            <v>56720</v>
          </cell>
          <cell r="AL93">
            <v>9491</v>
          </cell>
          <cell r="AM93">
            <v>0</v>
          </cell>
          <cell r="AN93">
            <v>9491</v>
          </cell>
          <cell r="AO93">
            <v>66211</v>
          </cell>
          <cell r="AP93">
            <v>24703</v>
          </cell>
          <cell r="AQ93">
            <v>5441</v>
          </cell>
          <cell r="AR93">
            <v>459</v>
          </cell>
          <cell r="AS93">
            <v>14339</v>
          </cell>
          <cell r="AT93">
            <v>0</v>
          </cell>
          <cell r="AU93">
            <v>44943</v>
          </cell>
          <cell r="AV93">
            <v>44943</v>
          </cell>
          <cell r="AW93">
            <v>4378</v>
          </cell>
          <cell r="AX93">
            <v>0</v>
          </cell>
          <cell r="AY93">
            <v>4378</v>
          </cell>
          <cell r="AZ93">
            <v>9762</v>
          </cell>
          <cell r="BA93">
            <v>284</v>
          </cell>
          <cell r="BB93">
            <v>14423</v>
          </cell>
          <cell r="BC93">
            <v>59366</v>
          </cell>
          <cell r="BD93">
            <v>6845</v>
          </cell>
          <cell r="BE93">
            <v>4711</v>
          </cell>
          <cell r="BF93">
            <v>2134</v>
          </cell>
          <cell r="BG93">
            <v>66211</v>
          </cell>
          <cell r="BH93">
            <v>16761</v>
          </cell>
          <cell r="BI93">
            <v>32147</v>
          </cell>
          <cell r="BJ93">
            <v>12087</v>
          </cell>
          <cell r="BK93">
            <v>79</v>
          </cell>
          <cell r="BL93">
            <v>0</v>
          </cell>
          <cell r="BM93">
            <v>44313</v>
          </cell>
          <cell r="BN93">
            <v>61074</v>
          </cell>
          <cell r="BO93">
            <v>9491</v>
          </cell>
          <cell r="BP93">
            <v>0</v>
          </cell>
          <cell r="BQ93">
            <v>9491</v>
          </cell>
          <cell r="BR93">
            <v>70565</v>
          </cell>
          <cell r="BS93">
            <v>24695</v>
          </cell>
          <cell r="BT93">
            <v>4520</v>
          </cell>
          <cell r="BU93">
            <v>688</v>
          </cell>
          <cell r="BV93">
            <v>14339</v>
          </cell>
          <cell r="BW93">
            <v>0</v>
          </cell>
          <cell r="BX93">
            <v>44243</v>
          </cell>
          <cell r="BY93">
            <v>44243</v>
          </cell>
          <cell r="BZ93">
            <v>4334</v>
          </cell>
          <cell r="CA93">
            <v>0</v>
          </cell>
          <cell r="CB93">
            <v>4334</v>
          </cell>
          <cell r="CC93">
            <v>9838</v>
          </cell>
          <cell r="CD93">
            <v>253</v>
          </cell>
          <cell r="CE93">
            <v>14426</v>
          </cell>
          <cell r="CF93">
            <v>58668</v>
          </cell>
          <cell r="CG93">
            <v>11896</v>
          </cell>
          <cell r="CH93">
            <v>9763</v>
          </cell>
          <cell r="CI93">
            <v>2134</v>
          </cell>
          <cell r="CJ93">
            <v>70565</v>
          </cell>
        </row>
        <row r="94">
          <cell r="B94">
            <v>16825</v>
          </cell>
          <cell r="C94">
            <v>29357</v>
          </cell>
          <cell r="D94">
            <v>7389</v>
          </cell>
          <cell r="E94">
            <v>159</v>
          </cell>
          <cell r="F94">
            <v>0</v>
          </cell>
          <cell r="G94">
            <v>36906</v>
          </cell>
          <cell r="H94">
            <v>53730</v>
          </cell>
          <cell r="I94">
            <v>9685</v>
          </cell>
          <cell r="J94">
            <v>0</v>
          </cell>
          <cell r="K94">
            <v>9685</v>
          </cell>
          <cell r="L94">
            <v>63415</v>
          </cell>
          <cell r="M94">
            <v>22502</v>
          </cell>
          <cell r="N94">
            <v>5523</v>
          </cell>
          <cell r="O94">
            <v>965</v>
          </cell>
          <cell r="P94">
            <v>14097</v>
          </cell>
          <cell r="Q94">
            <v>0</v>
          </cell>
          <cell r="R94">
            <v>43087</v>
          </cell>
          <cell r="S94">
            <v>43087</v>
          </cell>
          <cell r="T94">
            <v>4459</v>
          </cell>
          <cell r="U94">
            <v>0</v>
          </cell>
          <cell r="V94">
            <v>4459</v>
          </cell>
          <cell r="W94">
            <v>9109</v>
          </cell>
          <cell r="X94">
            <v>266</v>
          </cell>
          <cell r="Y94">
            <v>13834</v>
          </cell>
          <cell r="Z94">
            <v>56921</v>
          </cell>
          <cell r="AA94">
            <v>6494</v>
          </cell>
          <cell r="AB94">
            <v>4359</v>
          </cell>
          <cell r="AC94">
            <v>2135</v>
          </cell>
          <cell r="AD94">
            <v>63415</v>
          </cell>
          <cell r="AE94">
            <v>16952</v>
          </cell>
          <cell r="AF94">
            <v>28023</v>
          </cell>
          <cell r="AG94">
            <v>7001</v>
          </cell>
          <cell r="AH94">
            <v>808</v>
          </cell>
          <cell r="AI94">
            <v>0</v>
          </cell>
          <cell r="AJ94">
            <v>35832</v>
          </cell>
          <cell r="AK94">
            <v>52783</v>
          </cell>
          <cell r="AL94">
            <v>9688</v>
          </cell>
          <cell r="AM94">
            <v>0</v>
          </cell>
          <cell r="AN94">
            <v>9688</v>
          </cell>
          <cell r="AO94">
            <v>62471</v>
          </cell>
          <cell r="AP94">
            <v>21280</v>
          </cell>
          <cell r="AQ94">
            <v>5283</v>
          </cell>
          <cell r="AR94">
            <v>342</v>
          </cell>
          <cell r="AS94">
            <v>14233</v>
          </cell>
          <cell r="AT94">
            <v>0</v>
          </cell>
          <cell r="AU94">
            <v>41138</v>
          </cell>
          <cell r="AV94">
            <v>41138</v>
          </cell>
          <cell r="AW94">
            <v>4270</v>
          </cell>
          <cell r="AX94">
            <v>0</v>
          </cell>
          <cell r="AY94">
            <v>4270</v>
          </cell>
          <cell r="AZ94">
            <v>9127</v>
          </cell>
          <cell r="BA94">
            <v>199</v>
          </cell>
          <cell r="BB94">
            <v>13596</v>
          </cell>
          <cell r="BC94">
            <v>54734</v>
          </cell>
          <cell r="BD94">
            <v>7737</v>
          </cell>
          <cell r="BE94">
            <v>5598</v>
          </cell>
          <cell r="BF94">
            <v>2139</v>
          </cell>
          <cell r="BG94">
            <v>62471</v>
          </cell>
          <cell r="BH94">
            <v>17199</v>
          </cell>
          <cell r="BI94">
            <v>27277</v>
          </cell>
          <cell r="BJ94">
            <v>3730</v>
          </cell>
          <cell r="BK94">
            <v>-529</v>
          </cell>
          <cell r="BL94">
            <v>0</v>
          </cell>
          <cell r="BM94">
            <v>30478</v>
          </cell>
          <cell r="BN94">
            <v>47677</v>
          </cell>
          <cell r="BO94">
            <v>9688</v>
          </cell>
          <cell r="BP94">
            <v>0</v>
          </cell>
          <cell r="BQ94">
            <v>9688</v>
          </cell>
          <cell r="BR94">
            <v>57365</v>
          </cell>
          <cell r="BS94">
            <v>21176</v>
          </cell>
          <cell r="BT94">
            <v>5788</v>
          </cell>
          <cell r="BU94">
            <v>-310</v>
          </cell>
          <cell r="BV94">
            <v>14233</v>
          </cell>
          <cell r="BW94">
            <v>0</v>
          </cell>
          <cell r="BX94">
            <v>40887</v>
          </cell>
          <cell r="BY94">
            <v>40887</v>
          </cell>
          <cell r="BZ94">
            <v>4297</v>
          </cell>
          <cell r="CA94">
            <v>0</v>
          </cell>
          <cell r="CB94">
            <v>4297</v>
          </cell>
          <cell r="CC94">
            <v>9088</v>
          </cell>
          <cell r="CD94">
            <v>195</v>
          </cell>
          <cell r="CE94">
            <v>13580</v>
          </cell>
          <cell r="CF94">
            <v>54467</v>
          </cell>
          <cell r="CG94">
            <v>2898</v>
          </cell>
          <cell r="CH94">
            <v>759</v>
          </cell>
          <cell r="CI94">
            <v>2139</v>
          </cell>
          <cell r="CJ94">
            <v>57365</v>
          </cell>
        </row>
        <row r="95">
          <cell r="B95">
            <v>16561</v>
          </cell>
          <cell r="C95">
            <v>28530</v>
          </cell>
          <cell r="D95">
            <v>7157</v>
          </cell>
          <cell r="E95">
            <v>58</v>
          </cell>
          <cell r="F95">
            <v>0</v>
          </cell>
          <cell r="G95">
            <v>35744</v>
          </cell>
          <cell r="H95">
            <v>52305</v>
          </cell>
          <cell r="I95">
            <v>9870</v>
          </cell>
          <cell r="J95">
            <v>0</v>
          </cell>
          <cell r="K95">
            <v>9870</v>
          </cell>
          <cell r="L95">
            <v>62176</v>
          </cell>
          <cell r="M95">
            <v>21560</v>
          </cell>
          <cell r="N95">
            <v>5722</v>
          </cell>
          <cell r="O95">
            <v>1682</v>
          </cell>
          <cell r="P95">
            <v>13775</v>
          </cell>
          <cell r="Q95">
            <v>0</v>
          </cell>
          <cell r="R95">
            <v>42738</v>
          </cell>
          <cell r="S95">
            <v>42738</v>
          </cell>
          <cell r="T95">
            <v>4415</v>
          </cell>
          <cell r="U95">
            <v>0</v>
          </cell>
          <cell r="V95">
            <v>4415</v>
          </cell>
          <cell r="W95">
            <v>9401</v>
          </cell>
          <cell r="X95">
            <v>259</v>
          </cell>
          <cell r="Y95">
            <v>14075</v>
          </cell>
          <cell r="Z95">
            <v>56813</v>
          </cell>
          <cell r="AA95">
            <v>5362</v>
          </cell>
          <cell r="AB95">
            <v>3230</v>
          </cell>
          <cell r="AC95">
            <v>2132</v>
          </cell>
          <cell r="AD95">
            <v>62176</v>
          </cell>
          <cell r="AE95">
            <v>16484</v>
          </cell>
          <cell r="AF95">
            <v>29279</v>
          </cell>
          <cell r="AG95">
            <v>7161</v>
          </cell>
          <cell r="AH95">
            <v>154</v>
          </cell>
          <cell r="AI95">
            <v>0</v>
          </cell>
          <cell r="AJ95">
            <v>36594</v>
          </cell>
          <cell r="AK95">
            <v>53078</v>
          </cell>
          <cell r="AL95">
            <v>9860</v>
          </cell>
          <cell r="AM95">
            <v>0</v>
          </cell>
          <cell r="AN95">
            <v>9860</v>
          </cell>
          <cell r="AO95">
            <v>62938</v>
          </cell>
          <cell r="AP95">
            <v>22244</v>
          </cell>
          <cell r="AQ95">
            <v>10804</v>
          </cell>
          <cell r="AR95">
            <v>2137</v>
          </cell>
          <cell r="AS95">
            <v>13664</v>
          </cell>
          <cell r="AT95">
            <v>0</v>
          </cell>
          <cell r="AU95">
            <v>48848</v>
          </cell>
          <cell r="AV95">
            <v>48848</v>
          </cell>
          <cell r="AW95">
            <v>4606</v>
          </cell>
          <cell r="AX95">
            <v>0</v>
          </cell>
          <cell r="AY95">
            <v>4606</v>
          </cell>
          <cell r="AZ95">
            <v>9502</v>
          </cell>
          <cell r="BA95">
            <v>326</v>
          </cell>
          <cell r="BB95">
            <v>14434</v>
          </cell>
          <cell r="BC95">
            <v>63283</v>
          </cell>
          <cell r="BD95">
            <v>-345</v>
          </cell>
          <cell r="BE95">
            <v>-2471</v>
          </cell>
          <cell r="BF95">
            <v>2126</v>
          </cell>
          <cell r="BG95">
            <v>62938</v>
          </cell>
          <cell r="BH95">
            <v>16418</v>
          </cell>
          <cell r="BI95">
            <v>30142</v>
          </cell>
          <cell r="BJ95">
            <v>11208</v>
          </cell>
          <cell r="BK95">
            <v>1229</v>
          </cell>
          <cell r="BL95">
            <v>0</v>
          </cell>
          <cell r="BM95">
            <v>42579</v>
          </cell>
          <cell r="BN95">
            <v>58997</v>
          </cell>
          <cell r="BO95">
            <v>9860</v>
          </cell>
          <cell r="BP95">
            <v>0</v>
          </cell>
          <cell r="BQ95">
            <v>9860</v>
          </cell>
          <cell r="BR95">
            <v>68856</v>
          </cell>
          <cell r="BS95">
            <v>22288</v>
          </cell>
          <cell r="BT95">
            <v>10849</v>
          </cell>
          <cell r="BU95">
            <v>2262</v>
          </cell>
          <cell r="BV95">
            <v>13664</v>
          </cell>
          <cell r="BW95">
            <v>0</v>
          </cell>
          <cell r="BX95">
            <v>49064</v>
          </cell>
          <cell r="BY95">
            <v>49064</v>
          </cell>
          <cell r="BZ95">
            <v>4504</v>
          </cell>
          <cell r="CA95">
            <v>0</v>
          </cell>
          <cell r="CB95">
            <v>4504</v>
          </cell>
          <cell r="CC95">
            <v>9409</v>
          </cell>
          <cell r="CD95">
            <v>340</v>
          </cell>
          <cell r="CE95">
            <v>14253</v>
          </cell>
          <cell r="CF95">
            <v>63316</v>
          </cell>
          <cell r="CG95">
            <v>5540</v>
          </cell>
          <cell r="CH95">
            <v>3414</v>
          </cell>
          <cell r="CI95">
            <v>2126</v>
          </cell>
          <cell r="CJ95">
            <v>68856</v>
          </cell>
        </row>
        <row r="96">
          <cell r="B96">
            <v>16470</v>
          </cell>
          <cell r="C96">
            <v>29510</v>
          </cell>
          <cell r="D96">
            <v>7454</v>
          </cell>
          <cell r="E96">
            <v>-235</v>
          </cell>
          <cell r="F96">
            <v>0</v>
          </cell>
          <cell r="G96">
            <v>36728</v>
          </cell>
          <cell r="H96">
            <v>53198</v>
          </cell>
          <cell r="I96">
            <v>10056</v>
          </cell>
          <cell r="J96">
            <v>0</v>
          </cell>
          <cell r="K96">
            <v>10056</v>
          </cell>
          <cell r="L96">
            <v>63253</v>
          </cell>
          <cell r="M96">
            <v>21705</v>
          </cell>
          <cell r="N96">
            <v>5966</v>
          </cell>
          <cell r="O96">
            <v>2022</v>
          </cell>
          <cell r="P96">
            <v>13585</v>
          </cell>
          <cell r="Q96">
            <v>0</v>
          </cell>
          <cell r="R96">
            <v>43278</v>
          </cell>
          <cell r="S96">
            <v>43278</v>
          </cell>
          <cell r="T96">
            <v>4379</v>
          </cell>
          <cell r="U96">
            <v>0</v>
          </cell>
          <cell r="V96">
            <v>4379</v>
          </cell>
          <cell r="W96">
            <v>9674</v>
          </cell>
          <cell r="X96">
            <v>255</v>
          </cell>
          <cell r="Y96">
            <v>14307</v>
          </cell>
          <cell r="Z96">
            <v>57585</v>
          </cell>
          <cell r="AA96">
            <v>5668</v>
          </cell>
          <cell r="AB96">
            <v>3536</v>
          </cell>
          <cell r="AC96">
            <v>2133</v>
          </cell>
          <cell r="AD96">
            <v>63253</v>
          </cell>
          <cell r="AE96">
            <v>16177</v>
          </cell>
          <cell r="AF96">
            <v>29115</v>
          </cell>
          <cell r="AG96">
            <v>7607</v>
          </cell>
          <cell r="AH96">
            <v>-724</v>
          </cell>
          <cell r="AI96">
            <v>0</v>
          </cell>
          <cell r="AJ96">
            <v>35998</v>
          </cell>
          <cell r="AK96">
            <v>52175</v>
          </cell>
          <cell r="AL96">
            <v>10057</v>
          </cell>
          <cell r="AM96">
            <v>0</v>
          </cell>
          <cell r="AN96">
            <v>10057</v>
          </cell>
          <cell r="AO96">
            <v>62232</v>
          </cell>
          <cell r="AP96">
            <v>21265</v>
          </cell>
          <cell r="AQ96">
            <v>5670</v>
          </cell>
          <cell r="AR96">
            <v>2124</v>
          </cell>
          <cell r="AS96">
            <v>13555</v>
          </cell>
          <cell r="AT96">
            <v>0</v>
          </cell>
          <cell r="AU96">
            <v>42614</v>
          </cell>
          <cell r="AV96">
            <v>42614</v>
          </cell>
          <cell r="AW96">
            <v>4317</v>
          </cell>
          <cell r="AX96">
            <v>0</v>
          </cell>
          <cell r="AY96">
            <v>4317</v>
          </cell>
          <cell r="AZ96">
            <v>9620</v>
          </cell>
          <cell r="BA96">
            <v>238</v>
          </cell>
          <cell r="BB96">
            <v>14176</v>
          </cell>
          <cell r="BC96">
            <v>56790</v>
          </cell>
          <cell r="BD96">
            <v>5442</v>
          </cell>
          <cell r="BE96">
            <v>3310</v>
          </cell>
          <cell r="BF96">
            <v>2132</v>
          </cell>
          <cell r="BG96">
            <v>62232</v>
          </cell>
          <cell r="BH96">
            <v>16212</v>
          </cell>
          <cell r="BI96">
            <v>28953</v>
          </cell>
          <cell r="BJ96">
            <v>3363</v>
          </cell>
          <cell r="BK96">
            <v>-1081</v>
          </cell>
          <cell r="BL96">
            <v>0</v>
          </cell>
          <cell r="BM96">
            <v>31235</v>
          </cell>
          <cell r="BN96">
            <v>47447</v>
          </cell>
          <cell r="BO96">
            <v>10057</v>
          </cell>
          <cell r="BP96">
            <v>0</v>
          </cell>
          <cell r="BQ96">
            <v>10057</v>
          </cell>
          <cell r="BR96">
            <v>57504</v>
          </cell>
          <cell r="BS96">
            <v>21306</v>
          </cell>
          <cell r="BT96">
            <v>6293</v>
          </cell>
          <cell r="BU96">
            <v>2421</v>
          </cell>
          <cell r="BV96">
            <v>13555</v>
          </cell>
          <cell r="BW96">
            <v>0</v>
          </cell>
          <cell r="BX96">
            <v>43574</v>
          </cell>
          <cell r="BY96">
            <v>43574</v>
          </cell>
          <cell r="BZ96">
            <v>4443</v>
          </cell>
          <cell r="CA96">
            <v>0</v>
          </cell>
          <cell r="CB96">
            <v>4443</v>
          </cell>
          <cell r="CC96">
            <v>9681</v>
          </cell>
          <cell r="CD96">
            <v>258</v>
          </cell>
          <cell r="CE96">
            <v>14382</v>
          </cell>
          <cell r="CF96">
            <v>57956</v>
          </cell>
          <cell r="CG96">
            <v>-453</v>
          </cell>
          <cell r="CH96">
            <v>-2585</v>
          </cell>
          <cell r="CI96">
            <v>2132</v>
          </cell>
          <cell r="CJ96">
            <v>57504</v>
          </cell>
        </row>
        <row r="97">
          <cell r="B97">
            <v>16687</v>
          </cell>
          <cell r="C97">
            <v>31936</v>
          </cell>
          <cell r="D97">
            <v>7834</v>
          </cell>
          <cell r="E97">
            <v>-196</v>
          </cell>
          <cell r="F97">
            <v>0</v>
          </cell>
          <cell r="G97">
            <v>39575</v>
          </cell>
          <cell r="H97">
            <v>56262</v>
          </cell>
          <cell r="I97">
            <v>10240</v>
          </cell>
          <cell r="J97">
            <v>0</v>
          </cell>
          <cell r="K97">
            <v>10240</v>
          </cell>
          <cell r="L97">
            <v>66502</v>
          </cell>
          <cell r="M97">
            <v>22299</v>
          </cell>
          <cell r="N97">
            <v>5887</v>
          </cell>
          <cell r="O97">
            <v>1767</v>
          </cell>
          <cell r="P97">
            <v>13761</v>
          </cell>
          <cell r="Q97">
            <v>0</v>
          </cell>
          <cell r="R97">
            <v>43714</v>
          </cell>
          <cell r="S97">
            <v>43714</v>
          </cell>
          <cell r="T97">
            <v>4244</v>
          </cell>
          <cell r="U97">
            <v>0</v>
          </cell>
          <cell r="V97">
            <v>4244</v>
          </cell>
          <cell r="W97">
            <v>9933</v>
          </cell>
          <cell r="X97">
            <v>246</v>
          </cell>
          <cell r="Y97">
            <v>14423</v>
          </cell>
          <cell r="Z97">
            <v>58136</v>
          </cell>
          <cell r="AA97">
            <v>8366</v>
          </cell>
          <cell r="AB97">
            <v>6225</v>
          </cell>
          <cell r="AC97">
            <v>2140</v>
          </cell>
          <cell r="AD97">
            <v>66502</v>
          </cell>
          <cell r="AE97">
            <v>16844</v>
          </cell>
          <cell r="AF97">
            <v>31458</v>
          </cell>
          <cell r="AG97">
            <v>7686</v>
          </cell>
          <cell r="AH97">
            <v>-52</v>
          </cell>
          <cell r="AI97">
            <v>0</v>
          </cell>
          <cell r="AJ97">
            <v>39092</v>
          </cell>
          <cell r="AK97">
            <v>55935</v>
          </cell>
          <cell r="AL97">
            <v>10243</v>
          </cell>
          <cell r="AM97">
            <v>0</v>
          </cell>
          <cell r="AN97">
            <v>10243</v>
          </cell>
          <cell r="AO97">
            <v>66179</v>
          </cell>
          <cell r="AP97">
            <v>22340</v>
          </cell>
          <cell r="AQ97">
            <v>6212</v>
          </cell>
          <cell r="AR97">
            <v>1745</v>
          </cell>
          <cell r="AS97">
            <v>13740</v>
          </cell>
          <cell r="AT97">
            <v>0</v>
          </cell>
          <cell r="AU97">
            <v>44037</v>
          </cell>
          <cell r="AV97">
            <v>44037</v>
          </cell>
          <cell r="AW97">
            <v>4154</v>
          </cell>
          <cell r="AX97">
            <v>0</v>
          </cell>
          <cell r="AY97">
            <v>4154</v>
          </cell>
          <cell r="AZ97">
            <v>12021</v>
          </cell>
          <cell r="BA97">
            <v>215</v>
          </cell>
          <cell r="BB97">
            <v>16390</v>
          </cell>
          <cell r="BC97">
            <v>60427</v>
          </cell>
          <cell r="BD97">
            <v>5752</v>
          </cell>
          <cell r="BE97">
            <v>3611</v>
          </cell>
          <cell r="BF97">
            <v>2141</v>
          </cell>
          <cell r="BG97">
            <v>66179</v>
          </cell>
          <cell r="BH97">
            <v>16636</v>
          </cell>
          <cell r="BI97">
            <v>31371</v>
          </cell>
          <cell r="BJ97">
            <v>11298</v>
          </cell>
          <cell r="BK97">
            <v>-20</v>
          </cell>
          <cell r="BL97">
            <v>0</v>
          </cell>
          <cell r="BM97">
            <v>42648</v>
          </cell>
          <cell r="BN97">
            <v>59284</v>
          </cell>
          <cell r="BO97">
            <v>10243</v>
          </cell>
          <cell r="BP97">
            <v>0</v>
          </cell>
          <cell r="BQ97">
            <v>10243</v>
          </cell>
          <cell r="BR97">
            <v>69527</v>
          </cell>
          <cell r="BS97">
            <v>22354</v>
          </cell>
          <cell r="BT97">
            <v>5166</v>
          </cell>
          <cell r="BU97">
            <v>2004</v>
          </cell>
          <cell r="BV97">
            <v>13740</v>
          </cell>
          <cell r="BW97">
            <v>0</v>
          </cell>
          <cell r="BX97">
            <v>43263</v>
          </cell>
          <cell r="BY97">
            <v>43263</v>
          </cell>
          <cell r="BZ97">
            <v>4106</v>
          </cell>
          <cell r="CA97">
            <v>0</v>
          </cell>
          <cell r="CB97">
            <v>4106</v>
          </cell>
          <cell r="CC97">
            <v>12113</v>
          </cell>
          <cell r="CD97">
            <v>191</v>
          </cell>
          <cell r="CE97">
            <v>16410</v>
          </cell>
          <cell r="CF97">
            <v>59673</v>
          </cell>
          <cell r="CG97">
            <v>9854</v>
          </cell>
          <cell r="CH97">
            <v>7713</v>
          </cell>
          <cell r="CI97">
            <v>2141</v>
          </cell>
          <cell r="CJ97">
            <v>69527</v>
          </cell>
        </row>
        <row r="98">
          <cell r="B98">
            <v>16954</v>
          </cell>
          <cell r="C98">
            <v>34758</v>
          </cell>
          <cell r="D98">
            <v>8195</v>
          </cell>
          <cell r="E98">
            <v>449</v>
          </cell>
          <cell r="F98">
            <v>0</v>
          </cell>
          <cell r="G98">
            <v>43402</v>
          </cell>
          <cell r="H98">
            <v>60356</v>
          </cell>
          <cell r="I98">
            <v>10417</v>
          </cell>
          <cell r="J98">
            <v>0</v>
          </cell>
          <cell r="K98">
            <v>10417</v>
          </cell>
          <cell r="L98">
            <v>70773</v>
          </cell>
          <cell r="M98">
            <v>23055</v>
          </cell>
          <cell r="N98">
            <v>5605</v>
          </cell>
          <cell r="O98">
            <v>1347</v>
          </cell>
          <cell r="P98">
            <v>14291</v>
          </cell>
          <cell r="Q98">
            <v>0</v>
          </cell>
          <cell r="R98">
            <v>44298</v>
          </cell>
          <cell r="S98">
            <v>44298</v>
          </cell>
          <cell r="T98">
            <v>4205</v>
          </cell>
          <cell r="U98">
            <v>0</v>
          </cell>
          <cell r="V98">
            <v>4205</v>
          </cell>
          <cell r="W98">
            <v>10229</v>
          </cell>
          <cell r="X98">
            <v>253</v>
          </cell>
          <cell r="Y98">
            <v>14687</v>
          </cell>
          <cell r="Z98">
            <v>58985</v>
          </cell>
          <cell r="AA98">
            <v>11788</v>
          </cell>
          <cell r="AB98">
            <v>9635</v>
          </cell>
          <cell r="AC98">
            <v>2153</v>
          </cell>
          <cell r="AD98">
            <v>70773</v>
          </cell>
          <cell r="AE98">
            <v>17126</v>
          </cell>
          <cell r="AF98">
            <v>35322</v>
          </cell>
          <cell r="AG98">
            <v>8460</v>
          </cell>
          <cell r="AH98">
            <v>363</v>
          </cell>
          <cell r="AI98">
            <v>0</v>
          </cell>
          <cell r="AJ98">
            <v>44145</v>
          </cell>
          <cell r="AK98">
            <v>61271</v>
          </cell>
          <cell r="AL98">
            <v>10419</v>
          </cell>
          <cell r="AM98">
            <v>0</v>
          </cell>
          <cell r="AN98">
            <v>10419</v>
          </cell>
          <cell r="AO98">
            <v>71690</v>
          </cell>
          <cell r="AP98">
            <v>23625</v>
          </cell>
          <cell r="AQ98">
            <v>5600</v>
          </cell>
          <cell r="AR98">
            <v>1158</v>
          </cell>
          <cell r="AS98">
            <v>14206</v>
          </cell>
          <cell r="AT98">
            <v>0</v>
          </cell>
          <cell r="AU98">
            <v>44590</v>
          </cell>
          <cell r="AV98">
            <v>44590</v>
          </cell>
          <cell r="AW98">
            <v>4452</v>
          </cell>
          <cell r="AX98">
            <v>0</v>
          </cell>
          <cell r="AY98">
            <v>4452</v>
          </cell>
          <cell r="AZ98">
            <v>10250</v>
          </cell>
          <cell r="BA98">
            <v>290</v>
          </cell>
          <cell r="BB98">
            <v>14992</v>
          </cell>
          <cell r="BC98">
            <v>59582</v>
          </cell>
          <cell r="BD98">
            <v>12108</v>
          </cell>
          <cell r="BE98">
            <v>9955</v>
          </cell>
          <cell r="BF98">
            <v>2153</v>
          </cell>
          <cell r="BG98">
            <v>71690</v>
          </cell>
          <cell r="BH98">
            <v>17359</v>
          </cell>
          <cell r="BI98">
            <v>34722</v>
          </cell>
          <cell r="BJ98">
            <v>4620</v>
          </cell>
          <cell r="BK98">
            <v>97</v>
          </cell>
          <cell r="BL98">
            <v>0</v>
          </cell>
          <cell r="BM98">
            <v>39439</v>
          </cell>
          <cell r="BN98">
            <v>56798</v>
          </cell>
          <cell r="BO98">
            <v>10419</v>
          </cell>
          <cell r="BP98">
            <v>0</v>
          </cell>
          <cell r="BQ98">
            <v>10419</v>
          </cell>
          <cell r="BR98">
            <v>67217</v>
          </cell>
          <cell r="BS98">
            <v>23520</v>
          </cell>
          <cell r="BT98">
            <v>6311</v>
          </cell>
          <cell r="BU98">
            <v>478</v>
          </cell>
          <cell r="BV98">
            <v>14206</v>
          </cell>
          <cell r="BW98">
            <v>0</v>
          </cell>
          <cell r="BX98">
            <v>44515</v>
          </cell>
          <cell r="BY98">
            <v>44515</v>
          </cell>
          <cell r="BZ98">
            <v>4451</v>
          </cell>
          <cell r="CA98">
            <v>0</v>
          </cell>
          <cell r="CB98">
            <v>4451</v>
          </cell>
          <cell r="CC98">
            <v>10195</v>
          </cell>
          <cell r="CD98">
            <v>288</v>
          </cell>
          <cell r="CE98">
            <v>14935</v>
          </cell>
          <cell r="CF98">
            <v>59449</v>
          </cell>
          <cell r="CG98">
            <v>7768</v>
          </cell>
          <cell r="CH98">
            <v>5615</v>
          </cell>
          <cell r="CI98">
            <v>2153</v>
          </cell>
          <cell r="CJ98">
            <v>67217</v>
          </cell>
        </row>
        <row r="99">
          <cell r="B99">
            <v>17125</v>
          </cell>
          <cell r="C99">
            <v>36783</v>
          </cell>
          <cell r="D99">
            <v>8528</v>
          </cell>
          <cell r="E99">
            <v>1064</v>
          </cell>
          <cell r="F99">
            <v>0</v>
          </cell>
          <cell r="G99">
            <v>46375</v>
          </cell>
          <cell r="H99">
            <v>63500</v>
          </cell>
          <cell r="I99">
            <v>10588</v>
          </cell>
          <cell r="J99">
            <v>0</v>
          </cell>
          <cell r="K99">
            <v>10588</v>
          </cell>
          <cell r="L99">
            <v>74088</v>
          </cell>
          <cell r="M99">
            <v>23997</v>
          </cell>
          <cell r="N99">
            <v>5669</v>
          </cell>
          <cell r="O99">
            <v>1025</v>
          </cell>
          <cell r="P99">
            <v>14944</v>
          </cell>
          <cell r="Q99">
            <v>0</v>
          </cell>
          <cell r="R99">
            <v>45636</v>
          </cell>
          <cell r="S99">
            <v>45636</v>
          </cell>
          <cell r="T99">
            <v>4410</v>
          </cell>
          <cell r="U99">
            <v>0</v>
          </cell>
          <cell r="V99">
            <v>4410</v>
          </cell>
          <cell r="W99">
            <v>10521</v>
          </cell>
          <cell r="X99">
            <v>289</v>
          </cell>
          <cell r="Y99">
            <v>15220</v>
          </cell>
          <cell r="Z99">
            <v>60856</v>
          </cell>
          <cell r="AA99">
            <v>13232</v>
          </cell>
          <cell r="AB99">
            <v>11066</v>
          </cell>
          <cell r="AC99">
            <v>2166</v>
          </cell>
          <cell r="AD99">
            <v>74088</v>
          </cell>
          <cell r="AE99">
            <v>16986</v>
          </cell>
          <cell r="AF99">
            <v>32415</v>
          </cell>
          <cell r="AG99">
            <v>8097</v>
          </cell>
          <cell r="AH99">
            <v>1131</v>
          </cell>
          <cell r="AI99">
            <v>0</v>
          </cell>
          <cell r="AJ99">
            <v>41643</v>
          </cell>
          <cell r="AK99">
            <v>58629</v>
          </cell>
          <cell r="AL99">
            <v>10585</v>
          </cell>
          <cell r="AM99">
            <v>0</v>
          </cell>
          <cell r="AN99">
            <v>10585</v>
          </cell>
          <cell r="AO99">
            <v>69214</v>
          </cell>
          <cell r="AP99">
            <v>22976</v>
          </cell>
          <cell r="AQ99">
            <v>5287</v>
          </cell>
          <cell r="AR99">
            <v>941</v>
          </cell>
          <cell r="AS99">
            <v>15062</v>
          </cell>
          <cell r="AT99">
            <v>0</v>
          </cell>
          <cell r="AU99">
            <v>44266</v>
          </cell>
          <cell r="AV99">
            <v>44266</v>
          </cell>
          <cell r="AW99">
            <v>3926</v>
          </cell>
          <cell r="AX99">
            <v>0</v>
          </cell>
          <cell r="AY99">
            <v>3926</v>
          </cell>
          <cell r="AZ99">
            <v>10572</v>
          </cell>
          <cell r="BA99">
            <v>250</v>
          </cell>
          <cell r="BB99">
            <v>14747</v>
          </cell>
          <cell r="BC99">
            <v>59013</v>
          </cell>
          <cell r="BD99">
            <v>10200</v>
          </cell>
          <cell r="BE99">
            <v>8034</v>
          </cell>
          <cell r="BF99">
            <v>2166</v>
          </cell>
          <cell r="BG99">
            <v>69214</v>
          </cell>
          <cell r="BH99">
            <v>16936</v>
          </cell>
          <cell r="BI99">
            <v>33336</v>
          </cell>
          <cell r="BJ99">
            <v>12618</v>
          </cell>
          <cell r="BK99">
            <v>1378</v>
          </cell>
          <cell r="BL99">
            <v>0</v>
          </cell>
          <cell r="BM99">
            <v>47332</v>
          </cell>
          <cell r="BN99">
            <v>64267</v>
          </cell>
          <cell r="BO99">
            <v>10585</v>
          </cell>
          <cell r="BP99">
            <v>0</v>
          </cell>
          <cell r="BQ99">
            <v>10585</v>
          </cell>
          <cell r="BR99">
            <v>74852</v>
          </cell>
          <cell r="BS99">
            <v>23060</v>
          </cell>
          <cell r="BT99">
            <v>4609</v>
          </cell>
          <cell r="BU99">
            <v>1051</v>
          </cell>
          <cell r="BV99">
            <v>15062</v>
          </cell>
          <cell r="BW99">
            <v>0</v>
          </cell>
          <cell r="BX99">
            <v>43782</v>
          </cell>
          <cell r="BY99">
            <v>43782</v>
          </cell>
          <cell r="BZ99">
            <v>3864</v>
          </cell>
          <cell r="CA99">
            <v>0</v>
          </cell>
          <cell r="CB99">
            <v>3864</v>
          </cell>
          <cell r="CC99">
            <v>10500</v>
          </cell>
          <cell r="CD99">
            <v>260</v>
          </cell>
          <cell r="CE99">
            <v>14623</v>
          </cell>
          <cell r="CF99">
            <v>58405</v>
          </cell>
          <cell r="CG99">
            <v>16447</v>
          </cell>
          <cell r="CH99">
            <v>14280</v>
          </cell>
          <cell r="CI99">
            <v>2166</v>
          </cell>
          <cell r="CJ99">
            <v>74852</v>
          </cell>
        </row>
        <row r="100">
          <cell r="B100">
            <v>17332</v>
          </cell>
          <cell r="C100">
            <v>37434</v>
          </cell>
          <cell r="D100">
            <v>8718</v>
          </cell>
          <cell r="E100">
            <v>1321</v>
          </cell>
          <cell r="F100">
            <v>0</v>
          </cell>
          <cell r="G100">
            <v>47473</v>
          </cell>
          <cell r="H100">
            <v>64805</v>
          </cell>
          <cell r="I100">
            <v>10760</v>
          </cell>
          <cell r="J100">
            <v>0</v>
          </cell>
          <cell r="K100">
            <v>10760</v>
          </cell>
          <cell r="L100">
            <v>75565</v>
          </cell>
          <cell r="M100">
            <v>24681</v>
          </cell>
          <cell r="N100">
            <v>5895</v>
          </cell>
          <cell r="O100">
            <v>849</v>
          </cell>
          <cell r="P100">
            <v>15521</v>
          </cell>
          <cell r="Q100">
            <v>0</v>
          </cell>
          <cell r="R100">
            <v>46946</v>
          </cell>
          <cell r="S100">
            <v>46946</v>
          </cell>
          <cell r="T100">
            <v>4640</v>
          </cell>
          <cell r="U100">
            <v>0</v>
          </cell>
          <cell r="V100">
            <v>4640</v>
          </cell>
          <cell r="W100">
            <v>10762</v>
          </cell>
          <cell r="X100">
            <v>309</v>
          </cell>
          <cell r="Y100">
            <v>15710</v>
          </cell>
          <cell r="Z100">
            <v>62656</v>
          </cell>
          <cell r="AA100">
            <v>12909</v>
          </cell>
          <cell r="AB100">
            <v>10729</v>
          </cell>
          <cell r="AC100">
            <v>2179</v>
          </cell>
          <cell r="AD100">
            <v>75565</v>
          </cell>
          <cell r="AE100">
            <v>17270</v>
          </cell>
          <cell r="AF100">
            <v>37747</v>
          </cell>
          <cell r="AG100">
            <v>9207</v>
          </cell>
          <cell r="AH100">
            <v>1634</v>
          </cell>
          <cell r="AI100">
            <v>0</v>
          </cell>
          <cell r="AJ100">
            <v>48588</v>
          </cell>
          <cell r="AK100">
            <v>65858</v>
          </cell>
          <cell r="AL100">
            <v>10760</v>
          </cell>
          <cell r="AM100">
            <v>0</v>
          </cell>
          <cell r="AN100">
            <v>10760</v>
          </cell>
          <cell r="AO100">
            <v>76618</v>
          </cell>
          <cell r="AP100">
            <v>25681</v>
          </cell>
          <cell r="AQ100">
            <v>5874</v>
          </cell>
          <cell r="AR100">
            <v>1329</v>
          </cell>
          <cell r="AS100">
            <v>15543</v>
          </cell>
          <cell r="AT100">
            <v>0</v>
          </cell>
          <cell r="AU100">
            <v>48426</v>
          </cell>
          <cell r="AV100">
            <v>48426</v>
          </cell>
          <cell r="AW100">
            <v>5036</v>
          </cell>
          <cell r="AX100">
            <v>0</v>
          </cell>
          <cell r="AY100">
            <v>5036</v>
          </cell>
          <cell r="AZ100">
            <v>13086</v>
          </cell>
          <cell r="BA100">
            <v>344</v>
          </cell>
          <cell r="BB100">
            <v>18466</v>
          </cell>
          <cell r="BC100">
            <v>66892</v>
          </cell>
          <cell r="BD100">
            <v>9726</v>
          </cell>
          <cell r="BE100">
            <v>7547</v>
          </cell>
          <cell r="BF100">
            <v>2179</v>
          </cell>
          <cell r="BG100">
            <v>76618</v>
          </cell>
          <cell r="BH100">
            <v>17293</v>
          </cell>
          <cell r="BI100">
            <v>37327</v>
          </cell>
          <cell r="BJ100">
            <v>4114</v>
          </cell>
          <cell r="BK100">
            <v>1618</v>
          </cell>
          <cell r="BL100">
            <v>0</v>
          </cell>
          <cell r="BM100">
            <v>43060</v>
          </cell>
          <cell r="BN100">
            <v>60353</v>
          </cell>
          <cell r="BO100">
            <v>10760</v>
          </cell>
          <cell r="BP100">
            <v>0</v>
          </cell>
          <cell r="BQ100">
            <v>10760</v>
          </cell>
          <cell r="BR100">
            <v>71113</v>
          </cell>
          <cell r="BS100">
            <v>25649</v>
          </cell>
          <cell r="BT100">
            <v>6798</v>
          </cell>
          <cell r="BU100">
            <v>1624</v>
          </cell>
          <cell r="BV100">
            <v>15543</v>
          </cell>
          <cell r="BW100">
            <v>0</v>
          </cell>
          <cell r="BX100">
            <v>49614</v>
          </cell>
          <cell r="BY100">
            <v>49614</v>
          </cell>
          <cell r="BZ100">
            <v>5191</v>
          </cell>
          <cell r="CA100">
            <v>0</v>
          </cell>
          <cell r="CB100">
            <v>5191</v>
          </cell>
          <cell r="CC100">
            <v>13138</v>
          </cell>
          <cell r="CD100">
            <v>369</v>
          </cell>
          <cell r="CE100">
            <v>18699</v>
          </cell>
          <cell r="CF100">
            <v>68313</v>
          </cell>
          <cell r="CG100">
            <v>2800</v>
          </cell>
          <cell r="CH100">
            <v>622</v>
          </cell>
          <cell r="CI100">
            <v>2179</v>
          </cell>
          <cell r="CJ100">
            <v>71113</v>
          </cell>
        </row>
        <row r="101">
          <cell r="B101">
            <v>17752</v>
          </cell>
          <cell r="C101">
            <v>37465</v>
          </cell>
          <cell r="D101">
            <v>8706</v>
          </cell>
          <cell r="E101">
            <v>1422</v>
          </cell>
          <cell r="F101">
            <v>0</v>
          </cell>
          <cell r="G101">
            <v>47593</v>
          </cell>
          <cell r="H101">
            <v>65345</v>
          </cell>
          <cell r="I101">
            <v>10936</v>
          </cell>
          <cell r="J101">
            <v>0</v>
          </cell>
          <cell r="K101">
            <v>10936</v>
          </cell>
          <cell r="L101">
            <v>76281</v>
          </cell>
          <cell r="M101">
            <v>25196</v>
          </cell>
          <cell r="N101">
            <v>6155</v>
          </cell>
          <cell r="O101">
            <v>685</v>
          </cell>
          <cell r="P101">
            <v>15944</v>
          </cell>
          <cell r="Q101">
            <v>0</v>
          </cell>
          <cell r="R101">
            <v>47980</v>
          </cell>
          <cell r="S101">
            <v>47980</v>
          </cell>
          <cell r="T101">
            <v>4804</v>
          </cell>
          <cell r="U101">
            <v>0</v>
          </cell>
          <cell r="V101">
            <v>4804</v>
          </cell>
          <cell r="W101">
            <v>10994</v>
          </cell>
          <cell r="X101">
            <v>321</v>
          </cell>
          <cell r="Y101">
            <v>16119</v>
          </cell>
          <cell r="Z101">
            <v>64099</v>
          </cell>
          <cell r="AA101">
            <v>12183</v>
          </cell>
          <cell r="AB101">
            <v>9989</v>
          </cell>
          <cell r="AC101">
            <v>2194</v>
          </cell>
          <cell r="AD101">
            <v>76281</v>
          </cell>
          <cell r="AE101">
            <v>17676</v>
          </cell>
          <cell r="AF101">
            <v>36407</v>
          </cell>
          <cell r="AG101">
            <v>8478</v>
          </cell>
          <cell r="AH101">
            <v>1061</v>
          </cell>
          <cell r="AI101">
            <v>0</v>
          </cell>
          <cell r="AJ101">
            <v>45945</v>
          </cell>
          <cell r="AK101">
            <v>63621</v>
          </cell>
          <cell r="AL101">
            <v>10937</v>
          </cell>
          <cell r="AM101">
            <v>0</v>
          </cell>
          <cell r="AN101">
            <v>10937</v>
          </cell>
          <cell r="AO101">
            <v>74558</v>
          </cell>
          <cell r="AP101">
            <v>24741</v>
          </cell>
          <cell r="AQ101">
            <v>6851</v>
          </cell>
          <cell r="AR101">
            <v>-50</v>
          </cell>
          <cell r="AS101">
            <v>15934</v>
          </cell>
          <cell r="AT101">
            <v>0</v>
          </cell>
          <cell r="AU101">
            <v>47476</v>
          </cell>
          <cell r="AV101">
            <v>47476</v>
          </cell>
          <cell r="AW101">
            <v>4824</v>
          </cell>
          <cell r="AX101">
            <v>0</v>
          </cell>
          <cell r="AY101">
            <v>4824</v>
          </cell>
          <cell r="AZ101">
            <v>13065</v>
          </cell>
          <cell r="BA101">
            <v>311</v>
          </cell>
          <cell r="BB101">
            <v>18200</v>
          </cell>
          <cell r="BC101">
            <v>65677</v>
          </cell>
          <cell r="BD101">
            <v>8881</v>
          </cell>
          <cell r="BE101">
            <v>6687</v>
          </cell>
          <cell r="BF101">
            <v>2193</v>
          </cell>
          <cell r="BG101">
            <v>74558</v>
          </cell>
          <cell r="BH101">
            <v>17477</v>
          </cell>
          <cell r="BI101">
            <v>36252</v>
          </cell>
          <cell r="BJ101">
            <v>12335</v>
          </cell>
          <cell r="BK101">
            <v>1209</v>
          </cell>
          <cell r="BL101">
            <v>0</v>
          </cell>
          <cell r="BM101">
            <v>49797</v>
          </cell>
          <cell r="BN101">
            <v>67274</v>
          </cell>
          <cell r="BO101">
            <v>10937</v>
          </cell>
          <cell r="BP101">
            <v>0</v>
          </cell>
          <cell r="BQ101">
            <v>10937</v>
          </cell>
          <cell r="BR101">
            <v>78211</v>
          </cell>
          <cell r="BS101">
            <v>24784</v>
          </cell>
          <cell r="BT101">
            <v>5708</v>
          </cell>
          <cell r="BU101">
            <v>256</v>
          </cell>
          <cell r="BV101">
            <v>15934</v>
          </cell>
          <cell r="BW101">
            <v>0</v>
          </cell>
          <cell r="BX101">
            <v>46682</v>
          </cell>
          <cell r="BY101">
            <v>46682</v>
          </cell>
          <cell r="BZ101">
            <v>4737</v>
          </cell>
          <cell r="CA101">
            <v>0</v>
          </cell>
          <cell r="CB101">
            <v>4737</v>
          </cell>
          <cell r="CC101">
            <v>13172</v>
          </cell>
          <cell r="CD101">
            <v>276</v>
          </cell>
          <cell r="CE101">
            <v>18184</v>
          </cell>
          <cell r="CF101">
            <v>64866</v>
          </cell>
          <cell r="CG101">
            <v>13344</v>
          </cell>
          <cell r="CH101">
            <v>11151</v>
          </cell>
          <cell r="CI101">
            <v>2193</v>
          </cell>
          <cell r="CJ101">
            <v>78211</v>
          </cell>
        </row>
        <row r="102">
          <cell r="B102">
            <v>18182</v>
          </cell>
          <cell r="C102">
            <v>37166</v>
          </cell>
          <cell r="D102">
            <v>8609</v>
          </cell>
          <cell r="E102">
            <v>1448</v>
          </cell>
          <cell r="F102">
            <v>0</v>
          </cell>
          <cell r="G102">
            <v>47223</v>
          </cell>
          <cell r="H102">
            <v>65405</v>
          </cell>
          <cell r="I102">
            <v>11113</v>
          </cell>
          <cell r="J102">
            <v>0</v>
          </cell>
          <cell r="K102">
            <v>11113</v>
          </cell>
          <cell r="L102">
            <v>76518</v>
          </cell>
          <cell r="M102">
            <v>25220</v>
          </cell>
          <cell r="N102">
            <v>6140</v>
          </cell>
          <cell r="O102">
            <v>368</v>
          </cell>
          <cell r="P102">
            <v>16293</v>
          </cell>
          <cell r="Q102">
            <v>0</v>
          </cell>
          <cell r="R102">
            <v>48021</v>
          </cell>
          <cell r="S102">
            <v>48021</v>
          </cell>
          <cell r="T102">
            <v>4868</v>
          </cell>
          <cell r="U102">
            <v>0</v>
          </cell>
          <cell r="V102">
            <v>4868</v>
          </cell>
          <cell r="W102">
            <v>11224</v>
          </cell>
          <cell r="X102">
            <v>313</v>
          </cell>
          <cell r="Y102">
            <v>16404</v>
          </cell>
          <cell r="Z102">
            <v>64425</v>
          </cell>
          <cell r="AA102">
            <v>12093</v>
          </cell>
          <cell r="AB102">
            <v>9883</v>
          </cell>
          <cell r="AC102">
            <v>2210</v>
          </cell>
          <cell r="AD102">
            <v>76518</v>
          </cell>
          <cell r="AE102">
            <v>18197</v>
          </cell>
          <cell r="AF102">
            <v>38006</v>
          </cell>
          <cell r="AG102">
            <v>8593</v>
          </cell>
          <cell r="AH102">
            <v>1553</v>
          </cell>
          <cell r="AI102">
            <v>0</v>
          </cell>
          <cell r="AJ102">
            <v>48151</v>
          </cell>
          <cell r="AK102">
            <v>66348</v>
          </cell>
          <cell r="AL102">
            <v>11113</v>
          </cell>
          <cell r="AM102">
            <v>0</v>
          </cell>
          <cell r="AN102">
            <v>11113</v>
          </cell>
          <cell r="AO102">
            <v>77461</v>
          </cell>
          <cell r="AP102">
            <v>25199</v>
          </cell>
          <cell r="AQ102">
            <v>5382</v>
          </cell>
          <cell r="AR102">
            <v>1161</v>
          </cell>
          <cell r="AS102">
            <v>16254</v>
          </cell>
          <cell r="AT102">
            <v>0</v>
          </cell>
          <cell r="AU102">
            <v>47996</v>
          </cell>
          <cell r="AV102">
            <v>47996</v>
          </cell>
          <cell r="AW102">
            <v>4597</v>
          </cell>
          <cell r="AX102">
            <v>0</v>
          </cell>
          <cell r="AY102">
            <v>4597</v>
          </cell>
          <cell r="AZ102">
            <v>11204</v>
          </cell>
          <cell r="BA102">
            <v>300</v>
          </cell>
          <cell r="BB102">
            <v>16101</v>
          </cell>
          <cell r="BC102">
            <v>64097</v>
          </cell>
          <cell r="BD102">
            <v>13364</v>
          </cell>
          <cell r="BE102">
            <v>11153</v>
          </cell>
          <cell r="BF102">
            <v>2211</v>
          </cell>
          <cell r="BG102">
            <v>77461</v>
          </cell>
          <cell r="BH102">
            <v>18415</v>
          </cell>
          <cell r="BI102">
            <v>37705</v>
          </cell>
          <cell r="BJ102">
            <v>4826</v>
          </cell>
          <cell r="BK102">
            <v>1215</v>
          </cell>
          <cell r="BL102">
            <v>0</v>
          </cell>
          <cell r="BM102">
            <v>43746</v>
          </cell>
          <cell r="BN102">
            <v>62161</v>
          </cell>
          <cell r="BO102">
            <v>11113</v>
          </cell>
          <cell r="BP102">
            <v>0</v>
          </cell>
          <cell r="BQ102">
            <v>11113</v>
          </cell>
          <cell r="BR102">
            <v>73274</v>
          </cell>
          <cell r="BS102">
            <v>25115</v>
          </cell>
          <cell r="BT102">
            <v>6073</v>
          </cell>
          <cell r="BU102">
            <v>455</v>
          </cell>
          <cell r="BV102">
            <v>16254</v>
          </cell>
          <cell r="BW102">
            <v>0</v>
          </cell>
          <cell r="BX102">
            <v>47897</v>
          </cell>
          <cell r="BY102">
            <v>47897</v>
          </cell>
          <cell r="BZ102">
            <v>4600</v>
          </cell>
          <cell r="CA102">
            <v>0</v>
          </cell>
          <cell r="CB102">
            <v>4600</v>
          </cell>
          <cell r="CC102">
            <v>11134</v>
          </cell>
          <cell r="CD102">
            <v>307</v>
          </cell>
          <cell r="CE102">
            <v>16041</v>
          </cell>
          <cell r="CF102">
            <v>63938</v>
          </cell>
          <cell r="CG102">
            <v>9337</v>
          </cell>
          <cell r="CH102">
            <v>7126</v>
          </cell>
          <cell r="CI102">
            <v>2211</v>
          </cell>
          <cell r="CJ102">
            <v>73274</v>
          </cell>
        </row>
        <row r="103">
          <cell r="B103">
            <v>18434</v>
          </cell>
          <cell r="C103">
            <v>36806</v>
          </cell>
          <cell r="D103">
            <v>8465</v>
          </cell>
          <cell r="E103">
            <v>1875</v>
          </cell>
          <cell r="F103">
            <v>0</v>
          </cell>
          <cell r="G103">
            <v>47146</v>
          </cell>
          <cell r="H103">
            <v>65580</v>
          </cell>
          <cell r="I103">
            <v>11290</v>
          </cell>
          <cell r="J103">
            <v>0</v>
          </cell>
          <cell r="K103">
            <v>11290</v>
          </cell>
          <cell r="L103">
            <v>76870</v>
          </cell>
          <cell r="M103">
            <v>24848</v>
          </cell>
          <cell r="N103">
            <v>5903</v>
          </cell>
          <cell r="O103">
            <v>301</v>
          </cell>
          <cell r="P103">
            <v>16649</v>
          </cell>
          <cell r="Q103">
            <v>0</v>
          </cell>
          <cell r="R103">
            <v>47701</v>
          </cell>
          <cell r="S103">
            <v>47701</v>
          </cell>
          <cell r="T103">
            <v>4797</v>
          </cell>
          <cell r="U103">
            <v>0</v>
          </cell>
          <cell r="V103">
            <v>4797</v>
          </cell>
          <cell r="W103">
            <v>11460</v>
          </cell>
          <cell r="X103">
            <v>301</v>
          </cell>
          <cell r="Y103">
            <v>16558</v>
          </cell>
          <cell r="Z103">
            <v>64259</v>
          </cell>
          <cell r="AA103">
            <v>12611</v>
          </cell>
          <cell r="AB103">
            <v>10384</v>
          </cell>
          <cell r="AC103">
            <v>2227</v>
          </cell>
          <cell r="AD103">
            <v>76870</v>
          </cell>
          <cell r="AE103">
            <v>18567</v>
          </cell>
          <cell r="AF103">
            <v>36920</v>
          </cell>
          <cell r="AG103">
            <v>8501</v>
          </cell>
          <cell r="AH103">
            <v>1913</v>
          </cell>
          <cell r="AI103">
            <v>0</v>
          </cell>
          <cell r="AJ103">
            <v>47334</v>
          </cell>
          <cell r="AK103">
            <v>65901</v>
          </cell>
          <cell r="AL103">
            <v>11290</v>
          </cell>
          <cell r="AM103">
            <v>0</v>
          </cell>
          <cell r="AN103">
            <v>11290</v>
          </cell>
          <cell r="AO103">
            <v>77191</v>
          </cell>
          <cell r="AP103">
            <v>25273</v>
          </cell>
          <cell r="AQ103">
            <v>6368</v>
          </cell>
          <cell r="AR103">
            <v>-89</v>
          </cell>
          <cell r="AS103">
            <v>16645</v>
          </cell>
          <cell r="AT103">
            <v>0</v>
          </cell>
          <cell r="AU103">
            <v>48197</v>
          </cell>
          <cell r="AV103">
            <v>48197</v>
          </cell>
          <cell r="AW103">
            <v>5021</v>
          </cell>
          <cell r="AX103">
            <v>0</v>
          </cell>
          <cell r="AY103">
            <v>5021</v>
          </cell>
          <cell r="AZ103">
            <v>11486</v>
          </cell>
          <cell r="BA103">
            <v>344</v>
          </cell>
          <cell r="BB103">
            <v>16852</v>
          </cell>
          <cell r="BC103">
            <v>65048</v>
          </cell>
          <cell r="BD103">
            <v>12143</v>
          </cell>
          <cell r="BE103">
            <v>9916</v>
          </cell>
          <cell r="BF103">
            <v>2227</v>
          </cell>
          <cell r="BG103">
            <v>77191</v>
          </cell>
          <cell r="BH103">
            <v>18532</v>
          </cell>
          <cell r="BI103">
            <v>37750</v>
          </cell>
          <cell r="BJ103">
            <v>13203</v>
          </cell>
          <cell r="BK103">
            <v>1896</v>
          </cell>
          <cell r="BL103">
            <v>0</v>
          </cell>
          <cell r="BM103">
            <v>52849</v>
          </cell>
          <cell r="BN103">
            <v>71381</v>
          </cell>
          <cell r="BO103">
            <v>11290</v>
          </cell>
          <cell r="BP103">
            <v>0</v>
          </cell>
          <cell r="BQ103">
            <v>11290</v>
          </cell>
          <cell r="BR103">
            <v>82672</v>
          </cell>
          <cell r="BS103">
            <v>25330</v>
          </cell>
          <cell r="BT103">
            <v>5474</v>
          </cell>
          <cell r="BU103">
            <v>-15</v>
          </cell>
          <cell r="BV103">
            <v>16645</v>
          </cell>
          <cell r="BW103">
            <v>0</v>
          </cell>
          <cell r="BX103">
            <v>47434</v>
          </cell>
          <cell r="BY103">
            <v>47434</v>
          </cell>
          <cell r="BZ103">
            <v>4982</v>
          </cell>
          <cell r="CA103">
            <v>0</v>
          </cell>
          <cell r="CB103">
            <v>4982</v>
          </cell>
          <cell r="CC103">
            <v>11434</v>
          </cell>
          <cell r="CD103">
            <v>349</v>
          </cell>
          <cell r="CE103">
            <v>16765</v>
          </cell>
          <cell r="CF103">
            <v>64199</v>
          </cell>
          <cell r="CG103">
            <v>18473</v>
          </cell>
          <cell r="CH103">
            <v>16246</v>
          </cell>
          <cell r="CI103">
            <v>2227</v>
          </cell>
          <cell r="CJ103">
            <v>82672</v>
          </cell>
        </row>
        <row r="104">
          <cell r="B104">
            <v>18565</v>
          </cell>
          <cell r="C104">
            <v>36426</v>
          </cell>
          <cell r="D104">
            <v>8436</v>
          </cell>
          <cell r="E104">
            <v>2288</v>
          </cell>
          <cell r="F104">
            <v>0</v>
          </cell>
          <cell r="G104">
            <v>47151</v>
          </cell>
          <cell r="H104">
            <v>65715</v>
          </cell>
          <cell r="I104">
            <v>11464</v>
          </cell>
          <cell r="J104">
            <v>0</v>
          </cell>
          <cell r="K104">
            <v>11464</v>
          </cell>
          <cell r="L104">
            <v>77179</v>
          </cell>
          <cell r="M104">
            <v>24493</v>
          </cell>
          <cell r="N104">
            <v>5776</v>
          </cell>
          <cell r="O104">
            <v>585</v>
          </cell>
          <cell r="P104">
            <v>16963</v>
          </cell>
          <cell r="Q104">
            <v>0</v>
          </cell>
          <cell r="R104">
            <v>47817</v>
          </cell>
          <cell r="S104">
            <v>47817</v>
          </cell>
          <cell r="T104">
            <v>4755</v>
          </cell>
          <cell r="U104">
            <v>0</v>
          </cell>
          <cell r="V104">
            <v>4755</v>
          </cell>
          <cell r="W104">
            <v>11660</v>
          </cell>
          <cell r="X104">
            <v>320</v>
          </cell>
          <cell r="Y104">
            <v>16736</v>
          </cell>
          <cell r="Z104">
            <v>64553</v>
          </cell>
          <cell r="AA104">
            <v>12627</v>
          </cell>
          <cell r="AB104">
            <v>10382</v>
          </cell>
          <cell r="AC104">
            <v>2245</v>
          </cell>
          <cell r="AD104">
            <v>77179</v>
          </cell>
          <cell r="AE104">
            <v>18457</v>
          </cell>
          <cell r="AF104">
            <v>35311</v>
          </cell>
          <cell r="AG104">
            <v>8470</v>
          </cell>
          <cell r="AH104">
            <v>1856</v>
          </cell>
          <cell r="AI104">
            <v>0</v>
          </cell>
          <cell r="AJ104">
            <v>45637</v>
          </cell>
          <cell r="AK104">
            <v>64094</v>
          </cell>
          <cell r="AL104">
            <v>11467</v>
          </cell>
          <cell r="AM104">
            <v>0</v>
          </cell>
          <cell r="AN104">
            <v>11467</v>
          </cell>
          <cell r="AO104">
            <v>75561</v>
          </cell>
          <cell r="AP104">
            <v>23871</v>
          </cell>
          <cell r="AQ104">
            <v>5666</v>
          </cell>
          <cell r="AR104">
            <v>137</v>
          </cell>
          <cell r="AS104">
            <v>16972</v>
          </cell>
          <cell r="AT104">
            <v>0</v>
          </cell>
          <cell r="AU104">
            <v>46646</v>
          </cell>
          <cell r="AV104">
            <v>46646</v>
          </cell>
          <cell r="AW104">
            <v>4761</v>
          </cell>
          <cell r="AX104">
            <v>0</v>
          </cell>
          <cell r="AY104">
            <v>4761</v>
          </cell>
          <cell r="AZ104">
            <v>12360</v>
          </cell>
          <cell r="BA104">
            <v>247</v>
          </cell>
          <cell r="BB104">
            <v>17368</v>
          </cell>
          <cell r="BC104">
            <v>64014</v>
          </cell>
          <cell r="BD104">
            <v>11547</v>
          </cell>
          <cell r="BE104">
            <v>9302</v>
          </cell>
          <cell r="BF104">
            <v>2244</v>
          </cell>
          <cell r="BG104">
            <v>75561</v>
          </cell>
          <cell r="BH104">
            <v>18474</v>
          </cell>
          <cell r="BI104">
            <v>34902</v>
          </cell>
          <cell r="BJ104">
            <v>3782</v>
          </cell>
          <cell r="BK104">
            <v>2118</v>
          </cell>
          <cell r="BL104">
            <v>0</v>
          </cell>
          <cell r="BM104">
            <v>40802</v>
          </cell>
          <cell r="BN104">
            <v>59276</v>
          </cell>
          <cell r="BO104">
            <v>11467</v>
          </cell>
          <cell r="BP104">
            <v>0</v>
          </cell>
          <cell r="BQ104">
            <v>11467</v>
          </cell>
          <cell r="BR104">
            <v>70743</v>
          </cell>
          <cell r="BS104">
            <v>23862</v>
          </cell>
          <cell r="BT104">
            <v>6548</v>
          </cell>
          <cell r="BU104">
            <v>466</v>
          </cell>
          <cell r="BV104">
            <v>16972</v>
          </cell>
          <cell r="BW104">
            <v>0</v>
          </cell>
          <cell r="BX104">
            <v>47848</v>
          </cell>
          <cell r="BY104">
            <v>47848</v>
          </cell>
          <cell r="BZ104">
            <v>4871</v>
          </cell>
          <cell r="CA104">
            <v>0</v>
          </cell>
          <cell r="CB104">
            <v>4871</v>
          </cell>
          <cell r="CC104">
            <v>12387</v>
          </cell>
          <cell r="CD104">
            <v>264</v>
          </cell>
          <cell r="CE104">
            <v>17522</v>
          </cell>
          <cell r="CF104">
            <v>65370</v>
          </cell>
          <cell r="CG104">
            <v>5373</v>
          </cell>
          <cell r="CH104">
            <v>3129</v>
          </cell>
          <cell r="CI104">
            <v>2244</v>
          </cell>
          <cell r="CJ104">
            <v>70743</v>
          </cell>
        </row>
        <row r="105">
          <cell r="B105">
            <v>18799</v>
          </cell>
          <cell r="C105">
            <v>35852</v>
          </cell>
          <cell r="D105">
            <v>8369</v>
          </cell>
          <cell r="E105">
            <v>2538</v>
          </cell>
          <cell r="F105">
            <v>0</v>
          </cell>
          <cell r="G105">
            <v>46759</v>
          </cell>
          <cell r="H105">
            <v>65557</v>
          </cell>
          <cell r="I105">
            <v>11642</v>
          </cell>
          <cell r="J105">
            <v>0</v>
          </cell>
          <cell r="K105">
            <v>11642</v>
          </cell>
          <cell r="L105">
            <v>77199</v>
          </cell>
          <cell r="M105">
            <v>23953</v>
          </cell>
          <cell r="N105">
            <v>5800</v>
          </cell>
          <cell r="O105">
            <v>1027</v>
          </cell>
          <cell r="P105">
            <v>17114</v>
          </cell>
          <cell r="Q105">
            <v>0</v>
          </cell>
          <cell r="R105">
            <v>47893</v>
          </cell>
          <cell r="S105">
            <v>47893</v>
          </cell>
          <cell r="T105">
            <v>4679</v>
          </cell>
          <cell r="U105">
            <v>0</v>
          </cell>
          <cell r="V105">
            <v>4679</v>
          </cell>
          <cell r="W105">
            <v>11744</v>
          </cell>
          <cell r="X105">
            <v>350</v>
          </cell>
          <cell r="Y105">
            <v>16773</v>
          </cell>
          <cell r="Z105">
            <v>64666</v>
          </cell>
          <cell r="AA105">
            <v>12533</v>
          </cell>
          <cell r="AB105">
            <v>10267</v>
          </cell>
          <cell r="AC105">
            <v>2266</v>
          </cell>
          <cell r="AD105">
            <v>77199</v>
          </cell>
          <cell r="AE105">
            <v>18777</v>
          </cell>
          <cell r="AF105">
            <v>36898</v>
          </cell>
          <cell r="AG105">
            <v>8268</v>
          </cell>
          <cell r="AH105">
            <v>3487</v>
          </cell>
          <cell r="AI105">
            <v>0</v>
          </cell>
          <cell r="AJ105">
            <v>48653</v>
          </cell>
          <cell r="AK105">
            <v>67430</v>
          </cell>
          <cell r="AL105">
            <v>11642</v>
          </cell>
          <cell r="AM105">
            <v>0</v>
          </cell>
          <cell r="AN105">
            <v>11642</v>
          </cell>
          <cell r="AO105">
            <v>79072</v>
          </cell>
          <cell r="AP105">
            <v>24304</v>
          </cell>
          <cell r="AQ105">
            <v>5624</v>
          </cell>
          <cell r="AR105">
            <v>1721</v>
          </cell>
          <cell r="AS105">
            <v>17139</v>
          </cell>
          <cell r="AT105">
            <v>0</v>
          </cell>
          <cell r="AU105">
            <v>48788</v>
          </cell>
          <cell r="AV105">
            <v>48788</v>
          </cell>
          <cell r="AW105">
            <v>4518</v>
          </cell>
          <cell r="AX105">
            <v>0</v>
          </cell>
          <cell r="AY105">
            <v>4518</v>
          </cell>
          <cell r="AZ105">
            <v>11856</v>
          </cell>
          <cell r="BA105">
            <v>400</v>
          </cell>
          <cell r="BB105">
            <v>16773</v>
          </cell>
          <cell r="BC105">
            <v>65561</v>
          </cell>
          <cell r="BD105">
            <v>13511</v>
          </cell>
          <cell r="BE105">
            <v>11246</v>
          </cell>
          <cell r="BF105">
            <v>2265</v>
          </cell>
          <cell r="BG105">
            <v>79072</v>
          </cell>
          <cell r="BH105">
            <v>18583</v>
          </cell>
          <cell r="BI105">
            <v>36745</v>
          </cell>
          <cell r="BJ105">
            <v>11605</v>
          </cell>
          <cell r="BK105">
            <v>3749</v>
          </cell>
          <cell r="BL105">
            <v>0</v>
          </cell>
          <cell r="BM105">
            <v>52099</v>
          </cell>
          <cell r="BN105">
            <v>70682</v>
          </cell>
          <cell r="BO105">
            <v>11642</v>
          </cell>
          <cell r="BP105">
            <v>0</v>
          </cell>
          <cell r="BQ105">
            <v>11642</v>
          </cell>
          <cell r="BR105">
            <v>82324</v>
          </cell>
          <cell r="BS105">
            <v>24348</v>
          </cell>
          <cell r="BT105">
            <v>4630</v>
          </cell>
          <cell r="BU105">
            <v>2055</v>
          </cell>
          <cell r="BV105">
            <v>17139</v>
          </cell>
          <cell r="BW105">
            <v>0</v>
          </cell>
          <cell r="BX105">
            <v>48173</v>
          </cell>
          <cell r="BY105">
            <v>48173</v>
          </cell>
          <cell r="BZ105">
            <v>4451</v>
          </cell>
          <cell r="CA105">
            <v>0</v>
          </cell>
          <cell r="CB105">
            <v>4451</v>
          </cell>
          <cell r="CC105">
            <v>11960</v>
          </cell>
          <cell r="CD105">
            <v>352</v>
          </cell>
          <cell r="CE105">
            <v>16764</v>
          </cell>
          <cell r="CF105">
            <v>64936</v>
          </cell>
          <cell r="CG105">
            <v>17388</v>
          </cell>
          <cell r="CH105">
            <v>15123</v>
          </cell>
          <cell r="CI105">
            <v>2265</v>
          </cell>
          <cell r="CJ105">
            <v>82324</v>
          </cell>
        </row>
        <row r="106">
          <cell r="B106">
            <v>19286</v>
          </cell>
          <cell r="C106">
            <v>35011</v>
          </cell>
          <cell r="D106">
            <v>8327</v>
          </cell>
          <cell r="E106">
            <v>2532</v>
          </cell>
          <cell r="F106">
            <v>0</v>
          </cell>
          <cell r="G106">
            <v>45871</v>
          </cell>
          <cell r="H106">
            <v>65157</v>
          </cell>
          <cell r="I106">
            <v>11829</v>
          </cell>
          <cell r="J106">
            <v>0</v>
          </cell>
          <cell r="K106">
            <v>11829</v>
          </cell>
          <cell r="L106">
            <v>76985</v>
          </cell>
          <cell r="M106">
            <v>23236</v>
          </cell>
          <cell r="N106">
            <v>5882</v>
          </cell>
          <cell r="O106">
            <v>1409</v>
          </cell>
          <cell r="P106">
            <v>17055</v>
          </cell>
          <cell r="Q106">
            <v>0</v>
          </cell>
          <cell r="R106">
            <v>47581</v>
          </cell>
          <cell r="S106">
            <v>47581</v>
          </cell>
          <cell r="T106">
            <v>4568</v>
          </cell>
          <cell r="U106">
            <v>0</v>
          </cell>
          <cell r="V106">
            <v>4568</v>
          </cell>
          <cell r="W106">
            <v>11642</v>
          </cell>
          <cell r="X106">
            <v>394</v>
          </cell>
          <cell r="Y106">
            <v>16603</v>
          </cell>
          <cell r="Z106">
            <v>64185</v>
          </cell>
          <cell r="AA106">
            <v>12800</v>
          </cell>
          <cell r="AB106">
            <v>10510</v>
          </cell>
          <cell r="AC106">
            <v>2290</v>
          </cell>
          <cell r="AD106">
            <v>76985</v>
          </cell>
          <cell r="AE106">
            <v>19162</v>
          </cell>
          <cell r="AF106">
            <v>34877</v>
          </cell>
          <cell r="AG106">
            <v>8450</v>
          </cell>
          <cell r="AH106">
            <v>1480</v>
          </cell>
          <cell r="AI106">
            <v>0</v>
          </cell>
          <cell r="AJ106">
            <v>44806</v>
          </cell>
          <cell r="AK106">
            <v>63968</v>
          </cell>
          <cell r="AL106">
            <v>11816</v>
          </cell>
          <cell r="AM106">
            <v>0</v>
          </cell>
          <cell r="AN106">
            <v>11816</v>
          </cell>
          <cell r="AO106">
            <v>75784</v>
          </cell>
          <cell r="AP106">
            <v>23226</v>
          </cell>
          <cell r="AQ106">
            <v>6071</v>
          </cell>
          <cell r="AR106">
            <v>1075</v>
          </cell>
          <cell r="AS106">
            <v>17147</v>
          </cell>
          <cell r="AT106">
            <v>0</v>
          </cell>
          <cell r="AU106">
            <v>47519</v>
          </cell>
          <cell r="AV106">
            <v>47519</v>
          </cell>
          <cell r="AW106">
            <v>4697</v>
          </cell>
          <cell r="AX106">
            <v>0</v>
          </cell>
          <cell r="AY106">
            <v>4697</v>
          </cell>
          <cell r="AZ106">
            <v>11670</v>
          </cell>
          <cell r="BA106">
            <v>398</v>
          </cell>
          <cell r="BB106">
            <v>16765</v>
          </cell>
          <cell r="BC106">
            <v>64285</v>
          </cell>
          <cell r="BD106">
            <v>11499</v>
          </cell>
          <cell r="BE106">
            <v>9210</v>
          </cell>
          <cell r="BF106">
            <v>2289</v>
          </cell>
          <cell r="BG106">
            <v>75784</v>
          </cell>
          <cell r="BH106">
            <v>19364</v>
          </cell>
          <cell r="BI106">
            <v>34771</v>
          </cell>
          <cell r="BJ106">
            <v>4729</v>
          </cell>
          <cell r="BK106">
            <v>989</v>
          </cell>
          <cell r="BL106">
            <v>0</v>
          </cell>
          <cell r="BM106">
            <v>40489</v>
          </cell>
          <cell r="BN106">
            <v>59853</v>
          </cell>
          <cell r="BO106">
            <v>11816</v>
          </cell>
          <cell r="BP106">
            <v>0</v>
          </cell>
          <cell r="BQ106">
            <v>11816</v>
          </cell>
          <cell r="BR106">
            <v>71669</v>
          </cell>
          <cell r="BS106">
            <v>23127</v>
          </cell>
          <cell r="BT106">
            <v>6981</v>
          </cell>
          <cell r="BU106">
            <v>332</v>
          </cell>
          <cell r="BV106">
            <v>17147</v>
          </cell>
          <cell r="BW106">
            <v>0</v>
          </cell>
          <cell r="BX106">
            <v>47587</v>
          </cell>
          <cell r="BY106">
            <v>47587</v>
          </cell>
          <cell r="BZ106">
            <v>4671</v>
          </cell>
          <cell r="CA106">
            <v>0</v>
          </cell>
          <cell r="CB106">
            <v>4671</v>
          </cell>
          <cell r="CC106">
            <v>11589</v>
          </cell>
          <cell r="CD106">
            <v>419</v>
          </cell>
          <cell r="CE106">
            <v>16679</v>
          </cell>
          <cell r="CF106">
            <v>64266</v>
          </cell>
          <cell r="CG106">
            <v>7403</v>
          </cell>
          <cell r="CH106">
            <v>5113</v>
          </cell>
          <cell r="CI106">
            <v>2289</v>
          </cell>
          <cell r="CJ106">
            <v>71669</v>
          </cell>
        </row>
        <row r="107">
          <cell r="B107">
            <v>19786</v>
          </cell>
          <cell r="C107">
            <v>33668</v>
          </cell>
          <cell r="D107">
            <v>8315</v>
          </cell>
          <cell r="E107">
            <v>2048</v>
          </cell>
          <cell r="F107">
            <v>0</v>
          </cell>
          <cell r="G107">
            <v>44030</v>
          </cell>
          <cell r="H107">
            <v>63817</v>
          </cell>
          <cell r="I107">
            <v>12019</v>
          </cell>
          <cell r="J107">
            <v>0</v>
          </cell>
          <cell r="K107">
            <v>12019</v>
          </cell>
          <cell r="L107">
            <v>75836</v>
          </cell>
          <cell r="M107">
            <v>22170</v>
          </cell>
          <cell r="N107">
            <v>6142</v>
          </cell>
          <cell r="O107">
            <v>1086</v>
          </cell>
          <cell r="P107">
            <v>16908</v>
          </cell>
          <cell r="Q107">
            <v>0</v>
          </cell>
          <cell r="R107">
            <v>46306</v>
          </cell>
          <cell r="S107">
            <v>46306</v>
          </cell>
          <cell r="T107">
            <v>4600</v>
          </cell>
          <cell r="U107">
            <v>0</v>
          </cell>
          <cell r="V107">
            <v>4600</v>
          </cell>
          <cell r="W107">
            <v>11434</v>
          </cell>
          <cell r="X107">
            <v>438</v>
          </cell>
          <cell r="Y107">
            <v>16473</v>
          </cell>
          <cell r="Z107">
            <v>62779</v>
          </cell>
          <cell r="AA107">
            <v>13057</v>
          </cell>
          <cell r="AB107">
            <v>10741</v>
          </cell>
          <cell r="AC107">
            <v>2316</v>
          </cell>
          <cell r="AD107">
            <v>75836</v>
          </cell>
          <cell r="AE107">
            <v>19896</v>
          </cell>
          <cell r="AF107">
            <v>33471</v>
          </cell>
          <cell r="AG107">
            <v>8280</v>
          </cell>
          <cell r="AH107">
            <v>3058</v>
          </cell>
          <cell r="AI107">
            <v>0</v>
          </cell>
          <cell r="AJ107">
            <v>44809</v>
          </cell>
          <cell r="AK107">
            <v>64705</v>
          </cell>
          <cell r="AL107">
            <v>12025</v>
          </cell>
          <cell r="AM107">
            <v>0</v>
          </cell>
          <cell r="AN107">
            <v>12025</v>
          </cell>
          <cell r="AO107">
            <v>76730</v>
          </cell>
          <cell r="AP107">
            <v>22272</v>
          </cell>
          <cell r="AQ107">
            <v>6032</v>
          </cell>
          <cell r="AR107">
            <v>1447</v>
          </cell>
          <cell r="AS107">
            <v>16818</v>
          </cell>
          <cell r="AT107">
            <v>0</v>
          </cell>
          <cell r="AU107">
            <v>46568</v>
          </cell>
          <cell r="AV107">
            <v>46568</v>
          </cell>
          <cell r="AW107">
            <v>4654</v>
          </cell>
          <cell r="AX107">
            <v>0</v>
          </cell>
          <cell r="AY107">
            <v>4654</v>
          </cell>
          <cell r="AZ107">
            <v>11389</v>
          </cell>
          <cell r="BA107">
            <v>393</v>
          </cell>
          <cell r="BB107">
            <v>16437</v>
          </cell>
          <cell r="BC107">
            <v>63005</v>
          </cell>
          <cell r="BD107">
            <v>13725</v>
          </cell>
          <cell r="BE107">
            <v>11409</v>
          </cell>
          <cell r="BF107">
            <v>2317</v>
          </cell>
          <cell r="BG107">
            <v>76730</v>
          </cell>
          <cell r="BH107">
            <v>19873</v>
          </cell>
          <cell r="BI107">
            <v>34019</v>
          </cell>
          <cell r="BJ107">
            <v>11994</v>
          </cell>
          <cell r="BK107">
            <v>2743</v>
          </cell>
          <cell r="BL107">
            <v>0</v>
          </cell>
          <cell r="BM107">
            <v>48756</v>
          </cell>
          <cell r="BN107">
            <v>68629</v>
          </cell>
          <cell r="BO107">
            <v>12025</v>
          </cell>
          <cell r="BP107">
            <v>0</v>
          </cell>
          <cell r="BQ107">
            <v>12025</v>
          </cell>
          <cell r="BR107">
            <v>80654</v>
          </cell>
          <cell r="BS107">
            <v>22334</v>
          </cell>
          <cell r="BT107">
            <v>5459</v>
          </cell>
          <cell r="BU107">
            <v>1495</v>
          </cell>
          <cell r="BV107">
            <v>16818</v>
          </cell>
          <cell r="BW107">
            <v>0</v>
          </cell>
          <cell r="BX107">
            <v>46106</v>
          </cell>
          <cell r="BY107">
            <v>46106</v>
          </cell>
          <cell r="BZ107">
            <v>4682</v>
          </cell>
          <cell r="CA107">
            <v>0</v>
          </cell>
          <cell r="CB107">
            <v>4682</v>
          </cell>
          <cell r="CC107">
            <v>11345</v>
          </cell>
          <cell r="CD107">
            <v>392</v>
          </cell>
          <cell r="CE107">
            <v>16419</v>
          </cell>
          <cell r="CF107">
            <v>62525</v>
          </cell>
          <cell r="CG107">
            <v>18129</v>
          </cell>
          <cell r="CH107">
            <v>15812</v>
          </cell>
          <cell r="CI107">
            <v>2317</v>
          </cell>
          <cell r="CJ107">
            <v>80654</v>
          </cell>
        </row>
        <row r="108">
          <cell r="B108">
            <v>19973</v>
          </cell>
          <cell r="C108">
            <v>32186</v>
          </cell>
          <cell r="D108">
            <v>8444</v>
          </cell>
          <cell r="E108">
            <v>1780</v>
          </cell>
          <cell r="F108">
            <v>0</v>
          </cell>
          <cell r="G108">
            <v>42411</v>
          </cell>
          <cell r="H108">
            <v>62383</v>
          </cell>
          <cell r="I108">
            <v>12196</v>
          </cell>
          <cell r="J108">
            <v>0</v>
          </cell>
          <cell r="K108">
            <v>12196</v>
          </cell>
          <cell r="L108">
            <v>74579</v>
          </cell>
          <cell r="M108">
            <v>20861</v>
          </cell>
          <cell r="N108">
            <v>6388</v>
          </cell>
          <cell r="O108">
            <v>947</v>
          </cell>
          <cell r="P108">
            <v>16867</v>
          </cell>
          <cell r="Q108">
            <v>0</v>
          </cell>
          <cell r="R108">
            <v>45064</v>
          </cell>
          <cell r="S108">
            <v>45064</v>
          </cell>
          <cell r="T108">
            <v>4766</v>
          </cell>
          <cell r="U108">
            <v>0</v>
          </cell>
          <cell r="V108">
            <v>4766</v>
          </cell>
          <cell r="W108">
            <v>11297</v>
          </cell>
          <cell r="X108">
            <v>455</v>
          </cell>
          <cell r="Y108">
            <v>16518</v>
          </cell>
          <cell r="Z108">
            <v>61582</v>
          </cell>
          <cell r="AA108">
            <v>12997</v>
          </cell>
          <cell r="AB108">
            <v>10656</v>
          </cell>
          <cell r="AC108">
            <v>2341</v>
          </cell>
          <cell r="AD108">
            <v>74579</v>
          </cell>
          <cell r="AE108">
            <v>20221</v>
          </cell>
          <cell r="AF108">
            <v>32149</v>
          </cell>
          <cell r="AG108">
            <v>8389</v>
          </cell>
          <cell r="AH108">
            <v>1386</v>
          </cell>
          <cell r="AI108">
            <v>0</v>
          </cell>
          <cell r="AJ108">
            <v>41925</v>
          </cell>
          <cell r="AK108">
            <v>62146</v>
          </cell>
          <cell r="AL108">
            <v>12199</v>
          </cell>
          <cell r="AM108">
            <v>0</v>
          </cell>
          <cell r="AN108">
            <v>12199</v>
          </cell>
          <cell r="AO108">
            <v>74346</v>
          </cell>
          <cell r="AP108">
            <v>20769</v>
          </cell>
          <cell r="AQ108">
            <v>6473</v>
          </cell>
          <cell r="AR108">
            <v>860</v>
          </cell>
          <cell r="AS108">
            <v>16844</v>
          </cell>
          <cell r="AT108">
            <v>0</v>
          </cell>
          <cell r="AU108">
            <v>44946</v>
          </cell>
          <cell r="AV108">
            <v>44946</v>
          </cell>
          <cell r="AW108">
            <v>4451</v>
          </cell>
          <cell r="AX108">
            <v>0</v>
          </cell>
          <cell r="AY108">
            <v>4451</v>
          </cell>
          <cell r="AZ108">
            <v>11267</v>
          </cell>
          <cell r="BA108">
            <v>503</v>
          </cell>
          <cell r="BB108">
            <v>16221</v>
          </cell>
          <cell r="BC108">
            <v>61167</v>
          </cell>
          <cell r="BD108">
            <v>13179</v>
          </cell>
          <cell r="BE108">
            <v>10837</v>
          </cell>
          <cell r="BF108">
            <v>2341</v>
          </cell>
          <cell r="BG108">
            <v>74346</v>
          </cell>
          <cell r="BH108">
            <v>20239</v>
          </cell>
          <cell r="BI108">
            <v>31830</v>
          </cell>
          <cell r="BJ108">
            <v>4916</v>
          </cell>
          <cell r="BK108">
            <v>2003</v>
          </cell>
          <cell r="BL108">
            <v>0</v>
          </cell>
          <cell r="BM108">
            <v>38749</v>
          </cell>
          <cell r="BN108">
            <v>58988</v>
          </cell>
          <cell r="BO108">
            <v>12199</v>
          </cell>
          <cell r="BP108">
            <v>0</v>
          </cell>
          <cell r="BQ108">
            <v>12199</v>
          </cell>
          <cell r="BR108">
            <v>71188</v>
          </cell>
          <cell r="BS108">
            <v>20764</v>
          </cell>
          <cell r="BT108">
            <v>7404</v>
          </cell>
          <cell r="BU108">
            <v>1202</v>
          </cell>
          <cell r="BV108">
            <v>16844</v>
          </cell>
          <cell r="BW108">
            <v>0</v>
          </cell>
          <cell r="BX108">
            <v>46214</v>
          </cell>
          <cell r="BY108">
            <v>46214</v>
          </cell>
          <cell r="BZ108">
            <v>4493</v>
          </cell>
          <cell r="CA108">
            <v>0</v>
          </cell>
          <cell r="CB108">
            <v>4493</v>
          </cell>
          <cell r="CC108">
            <v>11293</v>
          </cell>
          <cell r="CD108">
            <v>532</v>
          </cell>
          <cell r="CE108">
            <v>16318</v>
          </cell>
          <cell r="CF108">
            <v>62532</v>
          </cell>
          <cell r="CG108">
            <v>8656</v>
          </cell>
          <cell r="CH108">
            <v>6315</v>
          </cell>
          <cell r="CI108">
            <v>2341</v>
          </cell>
          <cell r="CJ108">
            <v>71188</v>
          </cell>
        </row>
        <row r="109">
          <cell r="B109">
            <v>19959</v>
          </cell>
          <cell r="C109">
            <v>31071</v>
          </cell>
          <cell r="D109">
            <v>8762</v>
          </cell>
          <cell r="E109">
            <v>2197</v>
          </cell>
          <cell r="F109">
            <v>0</v>
          </cell>
          <cell r="G109">
            <v>42030</v>
          </cell>
          <cell r="H109">
            <v>61989</v>
          </cell>
          <cell r="I109">
            <v>12333</v>
          </cell>
          <cell r="J109">
            <v>0</v>
          </cell>
          <cell r="K109">
            <v>12333</v>
          </cell>
          <cell r="L109">
            <v>74322</v>
          </cell>
          <cell r="M109">
            <v>19861</v>
          </cell>
          <cell r="N109">
            <v>6658</v>
          </cell>
          <cell r="O109">
            <v>1497</v>
          </cell>
          <cell r="P109">
            <v>17073</v>
          </cell>
          <cell r="Q109">
            <v>0</v>
          </cell>
          <cell r="R109">
            <v>45089</v>
          </cell>
          <cell r="S109">
            <v>45089</v>
          </cell>
          <cell r="T109">
            <v>4983</v>
          </cell>
          <cell r="U109">
            <v>0</v>
          </cell>
          <cell r="V109">
            <v>4983</v>
          </cell>
          <cell r="W109">
            <v>11391</v>
          </cell>
          <cell r="X109">
            <v>456</v>
          </cell>
          <cell r="Y109">
            <v>16831</v>
          </cell>
          <cell r="Z109">
            <v>61920</v>
          </cell>
          <cell r="AA109">
            <v>12402</v>
          </cell>
          <cell r="AB109">
            <v>10036</v>
          </cell>
          <cell r="AC109">
            <v>2367</v>
          </cell>
          <cell r="AD109">
            <v>74322</v>
          </cell>
          <cell r="AE109">
            <v>19742</v>
          </cell>
          <cell r="AF109">
            <v>31328</v>
          </cell>
          <cell r="AG109">
            <v>8695</v>
          </cell>
          <cell r="AH109">
            <v>1333</v>
          </cell>
          <cell r="AI109">
            <v>0</v>
          </cell>
          <cell r="AJ109">
            <v>41356</v>
          </cell>
          <cell r="AK109">
            <v>61098</v>
          </cell>
          <cell r="AL109">
            <v>12337</v>
          </cell>
          <cell r="AM109">
            <v>0</v>
          </cell>
          <cell r="AN109">
            <v>12337</v>
          </cell>
          <cell r="AO109">
            <v>73436</v>
          </cell>
          <cell r="AP109">
            <v>19820</v>
          </cell>
          <cell r="AQ109">
            <v>6562</v>
          </cell>
          <cell r="AR109">
            <v>486</v>
          </cell>
          <cell r="AS109">
            <v>17057</v>
          </cell>
          <cell r="AT109">
            <v>0</v>
          </cell>
          <cell r="AU109">
            <v>43926</v>
          </cell>
          <cell r="AV109">
            <v>43926</v>
          </cell>
          <cell r="AW109">
            <v>5285</v>
          </cell>
          <cell r="AX109">
            <v>0</v>
          </cell>
          <cell r="AY109">
            <v>5285</v>
          </cell>
          <cell r="AZ109">
            <v>12569</v>
          </cell>
          <cell r="BA109">
            <v>457</v>
          </cell>
          <cell r="BB109">
            <v>18311</v>
          </cell>
          <cell r="BC109">
            <v>62237</v>
          </cell>
          <cell r="BD109">
            <v>11199</v>
          </cell>
          <cell r="BE109">
            <v>8833</v>
          </cell>
          <cell r="BF109">
            <v>2366</v>
          </cell>
          <cell r="BG109">
            <v>73436</v>
          </cell>
          <cell r="BH109">
            <v>19552</v>
          </cell>
          <cell r="BI109">
            <v>31232</v>
          </cell>
          <cell r="BJ109">
            <v>12187</v>
          </cell>
          <cell r="BK109">
            <v>1765</v>
          </cell>
          <cell r="BL109">
            <v>0</v>
          </cell>
          <cell r="BM109">
            <v>45184</v>
          </cell>
          <cell r="BN109">
            <v>64736</v>
          </cell>
          <cell r="BO109">
            <v>12337</v>
          </cell>
          <cell r="BP109">
            <v>0</v>
          </cell>
          <cell r="BQ109">
            <v>12337</v>
          </cell>
          <cell r="BR109">
            <v>77073</v>
          </cell>
          <cell r="BS109">
            <v>19855</v>
          </cell>
          <cell r="BT109">
            <v>5246</v>
          </cell>
          <cell r="BU109">
            <v>924</v>
          </cell>
          <cell r="BV109">
            <v>17057</v>
          </cell>
          <cell r="BW109">
            <v>0</v>
          </cell>
          <cell r="BX109">
            <v>43081</v>
          </cell>
          <cell r="BY109">
            <v>43081</v>
          </cell>
          <cell r="BZ109">
            <v>5232</v>
          </cell>
          <cell r="CA109">
            <v>0</v>
          </cell>
          <cell r="CB109">
            <v>5232</v>
          </cell>
          <cell r="CC109">
            <v>12675</v>
          </cell>
          <cell r="CD109">
            <v>403</v>
          </cell>
          <cell r="CE109">
            <v>18310</v>
          </cell>
          <cell r="CF109">
            <v>61391</v>
          </cell>
          <cell r="CG109">
            <v>15682</v>
          </cell>
          <cell r="CH109">
            <v>13316</v>
          </cell>
          <cell r="CI109">
            <v>2366</v>
          </cell>
          <cell r="CJ109">
            <v>77073</v>
          </cell>
        </row>
        <row r="110">
          <cell r="B110">
            <v>19997</v>
          </cell>
          <cell r="C110">
            <v>30275</v>
          </cell>
          <cell r="D110">
            <v>9147</v>
          </cell>
          <cell r="E110">
            <v>2931</v>
          </cell>
          <cell r="F110">
            <v>0</v>
          </cell>
          <cell r="G110">
            <v>42354</v>
          </cell>
          <cell r="H110">
            <v>62351</v>
          </cell>
          <cell r="I110">
            <v>12428</v>
          </cell>
          <cell r="J110">
            <v>0</v>
          </cell>
          <cell r="K110">
            <v>12428</v>
          </cell>
          <cell r="L110">
            <v>74779</v>
          </cell>
          <cell r="M110">
            <v>19365</v>
          </cell>
          <cell r="N110">
            <v>6942</v>
          </cell>
          <cell r="O110">
            <v>2230</v>
          </cell>
          <cell r="P110">
            <v>17490</v>
          </cell>
          <cell r="Q110">
            <v>0</v>
          </cell>
          <cell r="R110">
            <v>46027</v>
          </cell>
          <cell r="S110">
            <v>46027</v>
          </cell>
          <cell r="T110">
            <v>5224</v>
          </cell>
          <cell r="U110">
            <v>0</v>
          </cell>
          <cell r="V110">
            <v>5224</v>
          </cell>
          <cell r="W110">
            <v>11696</v>
          </cell>
          <cell r="X110">
            <v>447</v>
          </cell>
          <cell r="Y110">
            <v>17367</v>
          </cell>
          <cell r="Z110">
            <v>63394</v>
          </cell>
          <cell r="AA110">
            <v>11385</v>
          </cell>
          <cell r="AB110">
            <v>8994</v>
          </cell>
          <cell r="AC110">
            <v>2392</v>
          </cell>
          <cell r="AD110">
            <v>74779</v>
          </cell>
          <cell r="AE110">
            <v>19883</v>
          </cell>
          <cell r="AF110">
            <v>29990</v>
          </cell>
          <cell r="AG110">
            <v>9292</v>
          </cell>
          <cell r="AH110">
            <v>3913</v>
          </cell>
          <cell r="AI110">
            <v>0</v>
          </cell>
          <cell r="AJ110">
            <v>43196</v>
          </cell>
          <cell r="AK110">
            <v>63079</v>
          </cell>
          <cell r="AL110">
            <v>12439</v>
          </cell>
          <cell r="AM110">
            <v>0</v>
          </cell>
          <cell r="AN110">
            <v>12439</v>
          </cell>
          <cell r="AO110">
            <v>75518</v>
          </cell>
          <cell r="AP110">
            <v>19237</v>
          </cell>
          <cell r="AQ110">
            <v>7040</v>
          </cell>
          <cell r="AR110">
            <v>3419</v>
          </cell>
          <cell r="AS110">
            <v>17474</v>
          </cell>
          <cell r="AT110">
            <v>0</v>
          </cell>
          <cell r="AU110">
            <v>47170</v>
          </cell>
          <cell r="AV110">
            <v>47170</v>
          </cell>
          <cell r="AW110">
            <v>5165</v>
          </cell>
          <cell r="AX110">
            <v>0</v>
          </cell>
          <cell r="AY110">
            <v>5165</v>
          </cell>
          <cell r="AZ110">
            <v>11669</v>
          </cell>
          <cell r="BA110">
            <v>416</v>
          </cell>
          <cell r="BB110">
            <v>17250</v>
          </cell>
          <cell r="BC110">
            <v>64420</v>
          </cell>
          <cell r="BD110">
            <v>11098</v>
          </cell>
          <cell r="BE110">
            <v>8706</v>
          </cell>
          <cell r="BF110">
            <v>2392</v>
          </cell>
          <cell r="BG110">
            <v>75518</v>
          </cell>
          <cell r="BH110">
            <v>20069</v>
          </cell>
          <cell r="BI110">
            <v>29996</v>
          </cell>
          <cell r="BJ110">
            <v>5277</v>
          </cell>
          <cell r="BK110">
            <v>3146</v>
          </cell>
          <cell r="BL110">
            <v>0</v>
          </cell>
          <cell r="BM110">
            <v>38420</v>
          </cell>
          <cell r="BN110">
            <v>58489</v>
          </cell>
          <cell r="BO110">
            <v>12439</v>
          </cell>
          <cell r="BP110">
            <v>0</v>
          </cell>
          <cell r="BQ110">
            <v>12439</v>
          </cell>
          <cell r="BR110">
            <v>70928</v>
          </cell>
          <cell r="BS110">
            <v>19169</v>
          </cell>
          <cell r="BT110">
            <v>7831</v>
          </cell>
          <cell r="BU110">
            <v>2552</v>
          </cell>
          <cell r="BV110">
            <v>17474</v>
          </cell>
          <cell r="BW110">
            <v>0</v>
          </cell>
          <cell r="BX110">
            <v>47027</v>
          </cell>
          <cell r="BY110">
            <v>47027</v>
          </cell>
          <cell r="BZ110">
            <v>5141</v>
          </cell>
          <cell r="CA110">
            <v>0</v>
          </cell>
          <cell r="CB110">
            <v>5141</v>
          </cell>
          <cell r="CC110">
            <v>11592</v>
          </cell>
          <cell r="CD110">
            <v>455</v>
          </cell>
          <cell r="CE110">
            <v>17188</v>
          </cell>
          <cell r="CF110">
            <v>64214</v>
          </cell>
          <cell r="CG110">
            <v>6713</v>
          </cell>
          <cell r="CH110">
            <v>4321</v>
          </cell>
          <cell r="CI110">
            <v>2392</v>
          </cell>
          <cell r="CJ110">
            <v>70928</v>
          </cell>
        </row>
        <row r="111">
          <cell r="B111">
            <v>20307</v>
          </cell>
          <cell r="C111">
            <v>29937</v>
          </cell>
          <cell r="D111">
            <v>9503</v>
          </cell>
          <cell r="E111">
            <v>3517</v>
          </cell>
          <cell r="F111">
            <v>0</v>
          </cell>
          <cell r="G111">
            <v>42957</v>
          </cell>
          <cell r="H111">
            <v>63263</v>
          </cell>
          <cell r="I111">
            <v>12508</v>
          </cell>
          <cell r="J111">
            <v>0</v>
          </cell>
          <cell r="K111">
            <v>12508</v>
          </cell>
          <cell r="L111">
            <v>75771</v>
          </cell>
          <cell r="M111">
            <v>19321</v>
          </cell>
          <cell r="N111">
            <v>7228</v>
          </cell>
          <cell r="O111">
            <v>2542</v>
          </cell>
          <cell r="P111">
            <v>17973</v>
          </cell>
          <cell r="Q111">
            <v>0</v>
          </cell>
          <cell r="R111">
            <v>47065</v>
          </cell>
          <cell r="S111">
            <v>47065</v>
          </cell>
          <cell r="T111">
            <v>5274</v>
          </cell>
          <cell r="U111">
            <v>0</v>
          </cell>
          <cell r="V111">
            <v>5274</v>
          </cell>
          <cell r="W111">
            <v>12047</v>
          </cell>
          <cell r="X111">
            <v>447</v>
          </cell>
          <cell r="Y111">
            <v>17768</v>
          </cell>
          <cell r="Z111">
            <v>64833</v>
          </cell>
          <cell r="AA111">
            <v>10938</v>
          </cell>
          <cell r="AB111">
            <v>8521</v>
          </cell>
          <cell r="AC111">
            <v>2417</v>
          </cell>
          <cell r="AD111">
            <v>75771</v>
          </cell>
          <cell r="AE111">
            <v>20475</v>
          </cell>
          <cell r="AF111">
            <v>29844</v>
          </cell>
          <cell r="AG111">
            <v>9518</v>
          </cell>
          <cell r="AH111">
            <v>3297</v>
          </cell>
          <cell r="AI111">
            <v>0</v>
          </cell>
          <cell r="AJ111">
            <v>42659</v>
          </cell>
          <cell r="AK111">
            <v>63134</v>
          </cell>
          <cell r="AL111">
            <v>12493</v>
          </cell>
          <cell r="AM111">
            <v>0</v>
          </cell>
          <cell r="AN111">
            <v>12493</v>
          </cell>
          <cell r="AO111">
            <v>75627</v>
          </cell>
          <cell r="AP111">
            <v>19358</v>
          </cell>
          <cell r="AQ111">
            <v>7168</v>
          </cell>
          <cell r="AR111">
            <v>2348</v>
          </cell>
          <cell r="AS111">
            <v>18030</v>
          </cell>
          <cell r="AT111">
            <v>0</v>
          </cell>
          <cell r="AU111">
            <v>46905</v>
          </cell>
          <cell r="AV111">
            <v>46905</v>
          </cell>
          <cell r="AW111">
            <v>5160</v>
          </cell>
          <cell r="AX111">
            <v>0</v>
          </cell>
          <cell r="AY111">
            <v>5160</v>
          </cell>
          <cell r="AZ111">
            <v>12087</v>
          </cell>
          <cell r="BA111">
            <v>450</v>
          </cell>
          <cell r="BB111">
            <v>17697</v>
          </cell>
          <cell r="BC111">
            <v>64602</v>
          </cell>
          <cell r="BD111">
            <v>11025</v>
          </cell>
          <cell r="BE111">
            <v>8608</v>
          </cell>
          <cell r="BF111">
            <v>2417</v>
          </cell>
          <cell r="BG111">
            <v>75627</v>
          </cell>
          <cell r="BH111">
            <v>20456</v>
          </cell>
          <cell r="BI111">
            <v>30103</v>
          </cell>
          <cell r="BJ111">
            <v>13765</v>
          </cell>
          <cell r="BK111">
            <v>2712</v>
          </cell>
          <cell r="BL111">
            <v>0</v>
          </cell>
          <cell r="BM111">
            <v>46579</v>
          </cell>
          <cell r="BN111">
            <v>67035</v>
          </cell>
          <cell r="BO111">
            <v>12493</v>
          </cell>
          <cell r="BP111">
            <v>0</v>
          </cell>
          <cell r="BQ111">
            <v>12493</v>
          </cell>
          <cell r="BR111">
            <v>79528</v>
          </cell>
          <cell r="BS111">
            <v>19370</v>
          </cell>
          <cell r="BT111">
            <v>6107</v>
          </cell>
          <cell r="BU111">
            <v>2386</v>
          </cell>
          <cell r="BV111">
            <v>18030</v>
          </cell>
          <cell r="BW111">
            <v>0</v>
          </cell>
          <cell r="BX111">
            <v>45893</v>
          </cell>
          <cell r="BY111">
            <v>45893</v>
          </cell>
          <cell r="BZ111">
            <v>5200</v>
          </cell>
          <cell r="CA111">
            <v>0</v>
          </cell>
          <cell r="CB111">
            <v>5200</v>
          </cell>
          <cell r="CC111">
            <v>12027</v>
          </cell>
          <cell r="CD111">
            <v>435</v>
          </cell>
          <cell r="CE111">
            <v>17662</v>
          </cell>
          <cell r="CF111">
            <v>63556</v>
          </cell>
          <cell r="CG111">
            <v>15973</v>
          </cell>
          <cell r="CH111">
            <v>13556</v>
          </cell>
          <cell r="CI111">
            <v>2417</v>
          </cell>
          <cell r="CJ111">
            <v>79528</v>
          </cell>
        </row>
        <row r="112">
          <cell r="B112">
            <v>20740</v>
          </cell>
          <cell r="C112">
            <v>29999</v>
          </cell>
          <cell r="D112">
            <v>9787</v>
          </cell>
          <cell r="E112">
            <v>3218</v>
          </cell>
          <cell r="F112">
            <v>0</v>
          </cell>
          <cell r="G112">
            <v>43004</v>
          </cell>
          <cell r="H112">
            <v>63744</v>
          </cell>
          <cell r="I112">
            <v>12596</v>
          </cell>
          <cell r="J112">
            <v>0</v>
          </cell>
          <cell r="K112">
            <v>12596</v>
          </cell>
          <cell r="L112">
            <v>76340</v>
          </cell>
          <cell r="M112">
            <v>19429</v>
          </cell>
          <cell r="N112">
            <v>7480</v>
          </cell>
          <cell r="O112">
            <v>2192</v>
          </cell>
          <cell r="P112">
            <v>18441</v>
          </cell>
          <cell r="Q112">
            <v>0</v>
          </cell>
          <cell r="R112">
            <v>47542</v>
          </cell>
          <cell r="S112">
            <v>47542</v>
          </cell>
          <cell r="T112">
            <v>5184</v>
          </cell>
          <cell r="U112">
            <v>0</v>
          </cell>
          <cell r="V112">
            <v>5184</v>
          </cell>
          <cell r="W112">
            <v>12321</v>
          </cell>
          <cell r="X112">
            <v>455</v>
          </cell>
          <cell r="Y112">
            <v>17959</v>
          </cell>
          <cell r="Z112">
            <v>65501</v>
          </cell>
          <cell r="AA112">
            <v>10839</v>
          </cell>
          <cell r="AB112">
            <v>8396</v>
          </cell>
          <cell r="AC112">
            <v>2443</v>
          </cell>
          <cell r="AD112">
            <v>76340</v>
          </cell>
          <cell r="AE112">
            <v>20619</v>
          </cell>
          <cell r="AF112">
            <v>30226</v>
          </cell>
          <cell r="AG112">
            <v>9664</v>
          </cell>
          <cell r="AH112">
            <v>3336</v>
          </cell>
          <cell r="AI112">
            <v>0</v>
          </cell>
          <cell r="AJ112">
            <v>43226</v>
          </cell>
          <cell r="AK112">
            <v>63845</v>
          </cell>
          <cell r="AL112">
            <v>12594</v>
          </cell>
          <cell r="AM112">
            <v>0</v>
          </cell>
          <cell r="AN112">
            <v>12594</v>
          </cell>
          <cell r="AO112">
            <v>76439</v>
          </cell>
          <cell r="AP112">
            <v>19543</v>
          </cell>
          <cell r="AQ112">
            <v>7436</v>
          </cell>
          <cell r="AR112">
            <v>2048</v>
          </cell>
          <cell r="AS112">
            <v>18450</v>
          </cell>
          <cell r="AT112">
            <v>0</v>
          </cell>
          <cell r="AU112">
            <v>47476</v>
          </cell>
          <cell r="AV112">
            <v>47476</v>
          </cell>
          <cell r="AW112">
            <v>5478</v>
          </cell>
          <cell r="AX112">
            <v>0</v>
          </cell>
          <cell r="AY112">
            <v>5478</v>
          </cell>
          <cell r="AZ112">
            <v>12401</v>
          </cell>
          <cell r="BA112">
            <v>482</v>
          </cell>
          <cell r="BB112">
            <v>18361</v>
          </cell>
          <cell r="BC112">
            <v>65837</v>
          </cell>
          <cell r="BD112">
            <v>10602</v>
          </cell>
          <cell r="BE112">
            <v>8159</v>
          </cell>
          <cell r="BF112">
            <v>2443</v>
          </cell>
          <cell r="BG112">
            <v>76439</v>
          </cell>
          <cell r="BH112">
            <v>20650</v>
          </cell>
          <cell r="BI112">
            <v>30047</v>
          </cell>
          <cell r="BJ112">
            <v>5626</v>
          </cell>
          <cell r="BK112">
            <v>4366</v>
          </cell>
          <cell r="BL112">
            <v>0</v>
          </cell>
          <cell r="BM112">
            <v>40039</v>
          </cell>
          <cell r="BN112">
            <v>60689</v>
          </cell>
          <cell r="BO112">
            <v>12594</v>
          </cell>
          <cell r="BP112">
            <v>0</v>
          </cell>
          <cell r="BQ112">
            <v>12594</v>
          </cell>
          <cell r="BR112">
            <v>73283</v>
          </cell>
          <cell r="BS112">
            <v>19576</v>
          </cell>
          <cell r="BT112">
            <v>8740</v>
          </cell>
          <cell r="BU112">
            <v>2441</v>
          </cell>
          <cell r="BV112">
            <v>18450</v>
          </cell>
          <cell r="BW112">
            <v>0</v>
          </cell>
          <cell r="BX112">
            <v>49207</v>
          </cell>
          <cell r="BY112">
            <v>49207</v>
          </cell>
          <cell r="BZ112">
            <v>5481</v>
          </cell>
          <cell r="CA112">
            <v>0</v>
          </cell>
          <cell r="CB112">
            <v>5481</v>
          </cell>
          <cell r="CC112">
            <v>12450</v>
          </cell>
          <cell r="CD112">
            <v>505</v>
          </cell>
          <cell r="CE112">
            <v>18436</v>
          </cell>
          <cell r="CF112">
            <v>67643</v>
          </cell>
          <cell r="CG112">
            <v>5640</v>
          </cell>
          <cell r="CH112">
            <v>3197</v>
          </cell>
          <cell r="CI112">
            <v>2443</v>
          </cell>
          <cell r="CJ112">
            <v>73283</v>
          </cell>
        </row>
        <row r="113">
          <cell r="B113">
            <v>21103</v>
          </cell>
          <cell r="C113">
            <v>30137</v>
          </cell>
          <cell r="D113">
            <v>10380</v>
          </cell>
          <cell r="E113">
            <v>2384</v>
          </cell>
          <cell r="F113">
            <v>0</v>
          </cell>
          <cell r="G113">
            <v>42900</v>
          </cell>
          <cell r="H113">
            <v>64003</v>
          </cell>
          <cell r="I113">
            <v>12706</v>
          </cell>
          <cell r="J113">
            <v>0</v>
          </cell>
          <cell r="K113">
            <v>12706</v>
          </cell>
          <cell r="L113">
            <v>76709</v>
          </cell>
          <cell r="M113">
            <v>19435</v>
          </cell>
          <cell r="N113">
            <v>7609</v>
          </cell>
          <cell r="O113">
            <v>1791</v>
          </cell>
          <cell r="P113">
            <v>18922</v>
          </cell>
          <cell r="Q113">
            <v>0</v>
          </cell>
          <cell r="R113">
            <v>47757</v>
          </cell>
          <cell r="S113">
            <v>47757</v>
          </cell>
          <cell r="T113">
            <v>5191</v>
          </cell>
          <cell r="U113">
            <v>0</v>
          </cell>
          <cell r="V113">
            <v>5191</v>
          </cell>
          <cell r="W113">
            <v>12504</v>
          </cell>
          <cell r="X113">
            <v>457</v>
          </cell>
          <cell r="Y113">
            <v>18153</v>
          </cell>
          <cell r="Z113">
            <v>65909</v>
          </cell>
          <cell r="AA113">
            <v>10800</v>
          </cell>
          <cell r="AB113">
            <v>8330</v>
          </cell>
          <cell r="AC113">
            <v>2470</v>
          </cell>
          <cell r="AD113">
            <v>76709</v>
          </cell>
          <cell r="AE113">
            <v>21257</v>
          </cell>
          <cell r="AF113">
            <v>30017</v>
          </cell>
          <cell r="AG113">
            <v>10382</v>
          </cell>
          <cell r="AH113">
            <v>2402</v>
          </cell>
          <cell r="AI113">
            <v>0</v>
          </cell>
          <cell r="AJ113">
            <v>42800</v>
          </cell>
          <cell r="AK113">
            <v>64057</v>
          </cell>
          <cell r="AL113">
            <v>12707</v>
          </cell>
          <cell r="AM113">
            <v>0</v>
          </cell>
          <cell r="AN113">
            <v>12707</v>
          </cell>
          <cell r="AO113">
            <v>76765</v>
          </cell>
          <cell r="AP113">
            <v>19384</v>
          </cell>
          <cell r="AQ113">
            <v>7794</v>
          </cell>
          <cell r="AR113">
            <v>1683</v>
          </cell>
          <cell r="AS113">
            <v>18904</v>
          </cell>
          <cell r="AT113">
            <v>0</v>
          </cell>
          <cell r="AU113">
            <v>47765</v>
          </cell>
          <cell r="AV113">
            <v>47765</v>
          </cell>
          <cell r="AW113">
            <v>4848</v>
          </cell>
          <cell r="AX113">
            <v>0</v>
          </cell>
          <cell r="AY113">
            <v>4848</v>
          </cell>
          <cell r="AZ113">
            <v>12404</v>
          </cell>
          <cell r="BA113">
            <v>437</v>
          </cell>
          <cell r="BB113">
            <v>17689</v>
          </cell>
          <cell r="BC113">
            <v>65454</v>
          </cell>
          <cell r="BD113">
            <v>11311</v>
          </cell>
          <cell r="BE113">
            <v>8841</v>
          </cell>
          <cell r="BF113">
            <v>2470</v>
          </cell>
          <cell r="BG113">
            <v>76765</v>
          </cell>
          <cell r="BH113">
            <v>21055</v>
          </cell>
          <cell r="BI113">
            <v>29990</v>
          </cell>
          <cell r="BJ113">
            <v>14553</v>
          </cell>
          <cell r="BK113">
            <v>2955</v>
          </cell>
          <cell r="BL113">
            <v>0</v>
          </cell>
          <cell r="BM113">
            <v>47498</v>
          </cell>
          <cell r="BN113">
            <v>68553</v>
          </cell>
          <cell r="BO113">
            <v>12707</v>
          </cell>
          <cell r="BP113">
            <v>0</v>
          </cell>
          <cell r="BQ113">
            <v>12707</v>
          </cell>
          <cell r="BR113">
            <v>81260</v>
          </cell>
          <cell r="BS113">
            <v>19420</v>
          </cell>
          <cell r="BT113">
            <v>6193</v>
          </cell>
          <cell r="BU113">
            <v>2210</v>
          </cell>
          <cell r="BV113">
            <v>18904</v>
          </cell>
          <cell r="BW113">
            <v>0</v>
          </cell>
          <cell r="BX113">
            <v>46727</v>
          </cell>
          <cell r="BY113">
            <v>46727</v>
          </cell>
          <cell r="BZ113">
            <v>4861</v>
          </cell>
          <cell r="CA113">
            <v>0</v>
          </cell>
          <cell r="CB113">
            <v>4861</v>
          </cell>
          <cell r="CC113">
            <v>12496</v>
          </cell>
          <cell r="CD113">
            <v>383</v>
          </cell>
          <cell r="CE113">
            <v>17740</v>
          </cell>
          <cell r="CF113">
            <v>64467</v>
          </cell>
          <cell r="CG113">
            <v>16793</v>
          </cell>
          <cell r="CH113">
            <v>14323</v>
          </cell>
          <cell r="CI113">
            <v>2470</v>
          </cell>
          <cell r="CJ113">
            <v>81260</v>
          </cell>
        </row>
        <row r="114">
          <cell r="B114">
            <v>21513</v>
          </cell>
          <cell r="C114">
            <v>30149</v>
          </cell>
          <cell r="D114">
            <v>10753</v>
          </cell>
          <cell r="E114">
            <v>1950</v>
          </cell>
          <cell r="F114">
            <v>0</v>
          </cell>
          <cell r="G114">
            <v>42851</v>
          </cell>
          <cell r="H114">
            <v>64365</v>
          </cell>
          <cell r="I114">
            <v>12830</v>
          </cell>
          <cell r="J114">
            <v>0</v>
          </cell>
          <cell r="K114">
            <v>12830</v>
          </cell>
          <cell r="L114">
            <v>77195</v>
          </cell>
          <cell r="M114">
            <v>19305</v>
          </cell>
          <cell r="N114">
            <v>7742</v>
          </cell>
          <cell r="O114">
            <v>1805</v>
          </cell>
          <cell r="P114">
            <v>19485</v>
          </cell>
          <cell r="Q114">
            <v>0</v>
          </cell>
          <cell r="R114">
            <v>48337</v>
          </cell>
          <cell r="S114">
            <v>48337</v>
          </cell>
          <cell r="T114">
            <v>5230</v>
          </cell>
          <cell r="U114">
            <v>0</v>
          </cell>
          <cell r="V114">
            <v>5230</v>
          </cell>
          <cell r="W114">
            <v>12599</v>
          </cell>
          <cell r="X114">
            <v>443</v>
          </cell>
          <cell r="Y114">
            <v>18273</v>
          </cell>
          <cell r="Z114">
            <v>66610</v>
          </cell>
          <cell r="AA114">
            <v>10585</v>
          </cell>
          <cell r="AB114">
            <v>8087</v>
          </cell>
          <cell r="AC114">
            <v>2498</v>
          </cell>
          <cell r="AD114">
            <v>77195</v>
          </cell>
          <cell r="AE114">
            <v>21404</v>
          </cell>
          <cell r="AF114">
            <v>30260</v>
          </cell>
          <cell r="AG114">
            <v>10545</v>
          </cell>
          <cell r="AH114">
            <v>1876</v>
          </cell>
          <cell r="AI114">
            <v>0</v>
          </cell>
          <cell r="AJ114">
            <v>42682</v>
          </cell>
          <cell r="AK114">
            <v>64085</v>
          </cell>
          <cell r="AL114">
            <v>12831</v>
          </cell>
          <cell r="AM114">
            <v>0</v>
          </cell>
          <cell r="AN114">
            <v>12831</v>
          </cell>
          <cell r="AO114">
            <v>76916</v>
          </cell>
          <cell r="AP114">
            <v>19378</v>
          </cell>
          <cell r="AQ114">
            <v>7560</v>
          </cell>
          <cell r="AR114">
            <v>1853</v>
          </cell>
          <cell r="AS114">
            <v>19407</v>
          </cell>
          <cell r="AT114">
            <v>0</v>
          </cell>
          <cell r="AU114">
            <v>48198</v>
          </cell>
          <cell r="AV114">
            <v>48198</v>
          </cell>
          <cell r="AW114">
            <v>5355</v>
          </cell>
          <cell r="AX114">
            <v>0</v>
          </cell>
          <cell r="AY114">
            <v>5355</v>
          </cell>
          <cell r="AZ114">
            <v>12668</v>
          </cell>
          <cell r="BA114">
            <v>434</v>
          </cell>
          <cell r="BB114">
            <v>18458</v>
          </cell>
          <cell r="BC114">
            <v>66655</v>
          </cell>
          <cell r="BD114">
            <v>10261</v>
          </cell>
          <cell r="BE114">
            <v>7763</v>
          </cell>
          <cell r="BF114">
            <v>2498</v>
          </cell>
          <cell r="BG114">
            <v>76916</v>
          </cell>
          <cell r="BH114">
            <v>21585</v>
          </cell>
          <cell r="BI114">
            <v>30251</v>
          </cell>
          <cell r="BJ114">
            <v>6044</v>
          </cell>
          <cell r="BK114">
            <v>823</v>
          </cell>
          <cell r="BL114">
            <v>0</v>
          </cell>
          <cell r="BM114">
            <v>37118</v>
          </cell>
          <cell r="BN114">
            <v>58703</v>
          </cell>
          <cell r="BO114">
            <v>12831</v>
          </cell>
          <cell r="BP114">
            <v>0</v>
          </cell>
          <cell r="BQ114">
            <v>12831</v>
          </cell>
          <cell r="BR114">
            <v>71534</v>
          </cell>
          <cell r="BS114">
            <v>19300</v>
          </cell>
          <cell r="BT114">
            <v>8611</v>
          </cell>
          <cell r="BU114">
            <v>860</v>
          </cell>
          <cell r="BV114">
            <v>19407</v>
          </cell>
          <cell r="BW114">
            <v>0</v>
          </cell>
          <cell r="BX114">
            <v>48178</v>
          </cell>
          <cell r="BY114">
            <v>48178</v>
          </cell>
          <cell r="BZ114">
            <v>5284</v>
          </cell>
          <cell r="CA114">
            <v>0</v>
          </cell>
          <cell r="CB114">
            <v>5284</v>
          </cell>
          <cell r="CC114">
            <v>12590</v>
          </cell>
          <cell r="CD114">
            <v>492</v>
          </cell>
          <cell r="CE114">
            <v>18366</v>
          </cell>
          <cell r="CF114">
            <v>66544</v>
          </cell>
          <cell r="CG114">
            <v>4990</v>
          </cell>
          <cell r="CH114">
            <v>2492</v>
          </cell>
          <cell r="CI114">
            <v>2498</v>
          </cell>
          <cell r="CJ114">
            <v>71534</v>
          </cell>
        </row>
        <row r="115">
          <cell r="B115">
            <v>22028</v>
          </cell>
          <cell r="C115">
            <v>30004</v>
          </cell>
          <cell r="D115">
            <v>10787</v>
          </cell>
          <cell r="E115">
            <v>2220</v>
          </cell>
          <cell r="F115">
            <v>0</v>
          </cell>
          <cell r="G115">
            <v>43011</v>
          </cell>
          <cell r="H115">
            <v>65040</v>
          </cell>
          <cell r="I115">
            <v>12956</v>
          </cell>
          <cell r="J115">
            <v>0</v>
          </cell>
          <cell r="K115">
            <v>12956</v>
          </cell>
          <cell r="L115">
            <v>77995</v>
          </cell>
          <cell r="M115">
            <v>19122</v>
          </cell>
          <cell r="N115">
            <v>7757</v>
          </cell>
          <cell r="O115">
            <v>1953</v>
          </cell>
          <cell r="P115">
            <v>20100</v>
          </cell>
          <cell r="Q115">
            <v>0</v>
          </cell>
          <cell r="R115">
            <v>48932</v>
          </cell>
          <cell r="S115">
            <v>48932</v>
          </cell>
          <cell r="T115">
            <v>5348</v>
          </cell>
          <cell r="U115">
            <v>0</v>
          </cell>
          <cell r="V115">
            <v>5348</v>
          </cell>
          <cell r="W115">
            <v>12769</v>
          </cell>
          <cell r="X115">
            <v>433</v>
          </cell>
          <cell r="Y115">
            <v>18550</v>
          </cell>
          <cell r="Z115">
            <v>67481</v>
          </cell>
          <cell r="AA115">
            <v>10514</v>
          </cell>
          <cell r="AB115">
            <v>7988</v>
          </cell>
          <cell r="AC115">
            <v>2526</v>
          </cell>
          <cell r="AD115">
            <v>77995</v>
          </cell>
          <cell r="AE115">
            <v>21949</v>
          </cell>
          <cell r="AF115">
            <v>29841</v>
          </cell>
          <cell r="AG115">
            <v>11906</v>
          </cell>
          <cell r="AH115">
            <v>1595</v>
          </cell>
          <cell r="AI115">
            <v>0</v>
          </cell>
          <cell r="AJ115">
            <v>43342</v>
          </cell>
          <cell r="AK115">
            <v>65291</v>
          </cell>
          <cell r="AL115">
            <v>12958</v>
          </cell>
          <cell r="AM115">
            <v>0</v>
          </cell>
          <cell r="AN115">
            <v>12958</v>
          </cell>
          <cell r="AO115">
            <v>78249</v>
          </cell>
          <cell r="AP115">
            <v>19006</v>
          </cell>
          <cell r="AQ115">
            <v>7747</v>
          </cell>
          <cell r="AR115">
            <v>2003</v>
          </cell>
          <cell r="AS115">
            <v>20155</v>
          </cell>
          <cell r="AT115">
            <v>0</v>
          </cell>
          <cell r="AU115">
            <v>48911</v>
          </cell>
          <cell r="AV115">
            <v>48911</v>
          </cell>
          <cell r="AW115">
            <v>5506</v>
          </cell>
          <cell r="AX115">
            <v>0</v>
          </cell>
          <cell r="AY115">
            <v>5506</v>
          </cell>
          <cell r="AZ115">
            <v>12780</v>
          </cell>
          <cell r="BA115">
            <v>473</v>
          </cell>
          <cell r="BB115">
            <v>18759</v>
          </cell>
          <cell r="BC115">
            <v>67669</v>
          </cell>
          <cell r="BD115">
            <v>10580</v>
          </cell>
          <cell r="BE115">
            <v>8054</v>
          </cell>
          <cell r="BF115">
            <v>2526</v>
          </cell>
          <cell r="BG115">
            <v>78249</v>
          </cell>
          <cell r="BH115">
            <v>21928</v>
          </cell>
          <cell r="BI115">
            <v>29952</v>
          </cell>
          <cell r="BJ115">
            <v>17185</v>
          </cell>
          <cell r="BK115">
            <v>808</v>
          </cell>
          <cell r="BL115">
            <v>0</v>
          </cell>
          <cell r="BM115">
            <v>47946</v>
          </cell>
          <cell r="BN115">
            <v>69874</v>
          </cell>
          <cell r="BO115">
            <v>12958</v>
          </cell>
          <cell r="BP115">
            <v>0</v>
          </cell>
          <cell r="BQ115">
            <v>12958</v>
          </cell>
          <cell r="BR115">
            <v>82832</v>
          </cell>
          <cell r="BS115">
            <v>18999</v>
          </cell>
          <cell r="BT115">
            <v>7018</v>
          </cell>
          <cell r="BU115">
            <v>1994</v>
          </cell>
          <cell r="BV115">
            <v>20155</v>
          </cell>
          <cell r="BW115">
            <v>0</v>
          </cell>
          <cell r="BX115">
            <v>48165</v>
          </cell>
          <cell r="BY115">
            <v>48165</v>
          </cell>
          <cell r="BZ115">
            <v>5560</v>
          </cell>
          <cell r="CA115">
            <v>0</v>
          </cell>
          <cell r="CB115">
            <v>5560</v>
          </cell>
          <cell r="CC115">
            <v>12697</v>
          </cell>
          <cell r="CD115">
            <v>446</v>
          </cell>
          <cell r="CE115">
            <v>18703</v>
          </cell>
          <cell r="CF115">
            <v>66869</v>
          </cell>
          <cell r="CG115">
            <v>15963</v>
          </cell>
          <cell r="CH115">
            <v>13437</v>
          </cell>
          <cell r="CI115">
            <v>2526</v>
          </cell>
          <cell r="CJ115">
            <v>82832</v>
          </cell>
        </row>
        <row r="116">
          <cell r="B116">
            <v>22567</v>
          </cell>
          <cell r="C116">
            <v>29596</v>
          </cell>
          <cell r="D116">
            <v>10886</v>
          </cell>
          <cell r="E116">
            <v>2758</v>
          </cell>
          <cell r="F116">
            <v>0</v>
          </cell>
          <cell r="G116">
            <v>43239</v>
          </cell>
          <cell r="H116">
            <v>65806</v>
          </cell>
          <cell r="I116">
            <v>13082</v>
          </cell>
          <cell r="J116">
            <v>0</v>
          </cell>
          <cell r="K116">
            <v>13082</v>
          </cell>
          <cell r="L116">
            <v>78888</v>
          </cell>
          <cell r="M116">
            <v>18882</v>
          </cell>
          <cell r="N116">
            <v>7774</v>
          </cell>
          <cell r="O116">
            <v>1961</v>
          </cell>
          <cell r="P116">
            <v>20634</v>
          </cell>
          <cell r="Q116">
            <v>0</v>
          </cell>
          <cell r="R116">
            <v>49250</v>
          </cell>
          <cell r="S116">
            <v>49250</v>
          </cell>
          <cell r="T116">
            <v>5627</v>
          </cell>
          <cell r="U116">
            <v>0</v>
          </cell>
          <cell r="V116">
            <v>5627</v>
          </cell>
          <cell r="W116">
            <v>12992</v>
          </cell>
          <cell r="X116">
            <v>435</v>
          </cell>
          <cell r="Y116">
            <v>19054</v>
          </cell>
          <cell r="Z116">
            <v>68304</v>
          </cell>
          <cell r="AA116">
            <v>10584</v>
          </cell>
          <cell r="AB116">
            <v>8030</v>
          </cell>
          <cell r="AC116">
            <v>2554</v>
          </cell>
          <cell r="AD116">
            <v>78888</v>
          </cell>
          <cell r="AE116">
            <v>22708</v>
          </cell>
          <cell r="AF116">
            <v>29919</v>
          </cell>
          <cell r="AG116">
            <v>9398</v>
          </cell>
          <cell r="AH116">
            <v>3325</v>
          </cell>
          <cell r="AI116">
            <v>0</v>
          </cell>
          <cell r="AJ116">
            <v>42643</v>
          </cell>
          <cell r="AK116">
            <v>65351</v>
          </cell>
          <cell r="AL116">
            <v>13082</v>
          </cell>
          <cell r="AM116">
            <v>0</v>
          </cell>
          <cell r="AN116">
            <v>13082</v>
          </cell>
          <cell r="AO116">
            <v>78433</v>
          </cell>
          <cell r="AP116">
            <v>19023</v>
          </cell>
          <cell r="AQ116">
            <v>8531</v>
          </cell>
          <cell r="AR116">
            <v>1760</v>
          </cell>
          <cell r="AS116">
            <v>20652</v>
          </cell>
          <cell r="AT116">
            <v>0</v>
          </cell>
          <cell r="AU116">
            <v>49965</v>
          </cell>
          <cell r="AV116">
            <v>49965</v>
          </cell>
          <cell r="AW116">
            <v>5341</v>
          </cell>
          <cell r="AX116">
            <v>0</v>
          </cell>
          <cell r="AY116">
            <v>5341</v>
          </cell>
          <cell r="AZ116">
            <v>14178</v>
          </cell>
          <cell r="BA116">
            <v>382</v>
          </cell>
          <cell r="BB116">
            <v>19901</v>
          </cell>
          <cell r="BC116">
            <v>69866</v>
          </cell>
          <cell r="BD116">
            <v>8567</v>
          </cell>
          <cell r="BE116">
            <v>6012</v>
          </cell>
          <cell r="BF116">
            <v>2555</v>
          </cell>
          <cell r="BG116">
            <v>78433</v>
          </cell>
          <cell r="BH116">
            <v>22766</v>
          </cell>
          <cell r="BI116">
            <v>29850</v>
          </cell>
          <cell r="BJ116">
            <v>5460</v>
          </cell>
          <cell r="BK116">
            <v>4698</v>
          </cell>
          <cell r="BL116">
            <v>0</v>
          </cell>
          <cell r="BM116">
            <v>40008</v>
          </cell>
          <cell r="BN116">
            <v>62774</v>
          </cell>
          <cell r="BO116">
            <v>13082</v>
          </cell>
          <cell r="BP116">
            <v>0</v>
          </cell>
          <cell r="BQ116">
            <v>13082</v>
          </cell>
          <cell r="BR116">
            <v>75856</v>
          </cell>
          <cell r="BS116">
            <v>19071</v>
          </cell>
          <cell r="BT116">
            <v>10010</v>
          </cell>
          <cell r="BU116">
            <v>2256</v>
          </cell>
          <cell r="BV116">
            <v>20652</v>
          </cell>
          <cell r="BW116">
            <v>0</v>
          </cell>
          <cell r="BX116">
            <v>51988</v>
          </cell>
          <cell r="BY116">
            <v>51988</v>
          </cell>
          <cell r="BZ116">
            <v>5333</v>
          </cell>
          <cell r="CA116">
            <v>0</v>
          </cell>
          <cell r="CB116">
            <v>5333</v>
          </cell>
          <cell r="CC116">
            <v>14270</v>
          </cell>
          <cell r="CD116">
            <v>396</v>
          </cell>
          <cell r="CE116">
            <v>19999</v>
          </cell>
          <cell r="CF116">
            <v>71986</v>
          </cell>
          <cell r="CG116">
            <v>3869</v>
          </cell>
          <cell r="CH116">
            <v>1314</v>
          </cell>
          <cell r="CI116">
            <v>2555</v>
          </cell>
          <cell r="CJ116">
            <v>75856</v>
          </cell>
        </row>
        <row r="117">
          <cell r="B117">
            <v>23007</v>
          </cell>
          <cell r="C117">
            <v>29003</v>
          </cell>
          <cell r="D117">
            <v>11400</v>
          </cell>
          <cell r="E117">
            <v>2855</v>
          </cell>
          <cell r="F117">
            <v>0</v>
          </cell>
          <cell r="G117">
            <v>43258</v>
          </cell>
          <cell r="H117">
            <v>66265</v>
          </cell>
          <cell r="I117">
            <v>13215</v>
          </cell>
          <cell r="J117">
            <v>0</v>
          </cell>
          <cell r="K117">
            <v>13215</v>
          </cell>
          <cell r="L117">
            <v>79480</v>
          </cell>
          <cell r="M117">
            <v>18642</v>
          </cell>
          <cell r="N117">
            <v>7837</v>
          </cell>
          <cell r="O117">
            <v>1611</v>
          </cell>
          <cell r="P117">
            <v>20952</v>
          </cell>
          <cell r="Q117">
            <v>0</v>
          </cell>
          <cell r="R117">
            <v>49041</v>
          </cell>
          <cell r="S117">
            <v>49041</v>
          </cell>
          <cell r="T117">
            <v>5984</v>
          </cell>
          <cell r="U117">
            <v>0</v>
          </cell>
          <cell r="V117">
            <v>5984</v>
          </cell>
          <cell r="W117">
            <v>13194</v>
          </cell>
          <cell r="X117">
            <v>437</v>
          </cell>
          <cell r="Y117">
            <v>19615</v>
          </cell>
          <cell r="Z117">
            <v>68656</v>
          </cell>
          <cell r="AA117">
            <v>10824</v>
          </cell>
          <cell r="AB117">
            <v>8239</v>
          </cell>
          <cell r="AC117">
            <v>2585</v>
          </cell>
          <cell r="AD117">
            <v>79480</v>
          </cell>
          <cell r="AE117">
            <v>22981</v>
          </cell>
          <cell r="AF117">
            <v>28882</v>
          </cell>
          <cell r="AG117">
            <v>11999</v>
          </cell>
          <cell r="AH117">
            <v>3336</v>
          </cell>
          <cell r="AI117">
            <v>0</v>
          </cell>
          <cell r="AJ117">
            <v>44217</v>
          </cell>
          <cell r="AK117">
            <v>67198</v>
          </cell>
          <cell r="AL117">
            <v>13214</v>
          </cell>
          <cell r="AM117">
            <v>0</v>
          </cell>
          <cell r="AN117">
            <v>13214</v>
          </cell>
          <cell r="AO117">
            <v>80412</v>
          </cell>
          <cell r="AP117">
            <v>18617</v>
          </cell>
          <cell r="AQ117">
            <v>7352</v>
          </cell>
          <cell r="AR117">
            <v>2174</v>
          </cell>
          <cell r="AS117">
            <v>20967</v>
          </cell>
          <cell r="AT117">
            <v>0</v>
          </cell>
          <cell r="AU117">
            <v>49109</v>
          </cell>
          <cell r="AV117">
            <v>49109</v>
          </cell>
          <cell r="AW117">
            <v>6004</v>
          </cell>
          <cell r="AX117">
            <v>0</v>
          </cell>
          <cell r="AY117">
            <v>6004</v>
          </cell>
          <cell r="AZ117">
            <v>13517</v>
          </cell>
          <cell r="BA117">
            <v>467</v>
          </cell>
          <cell r="BB117">
            <v>19989</v>
          </cell>
          <cell r="BC117">
            <v>69098</v>
          </cell>
          <cell r="BD117">
            <v>11314</v>
          </cell>
          <cell r="BE117">
            <v>8729</v>
          </cell>
          <cell r="BF117">
            <v>2585</v>
          </cell>
          <cell r="BG117">
            <v>80412</v>
          </cell>
          <cell r="BH117">
            <v>22759</v>
          </cell>
          <cell r="BI117">
            <v>28893</v>
          </cell>
          <cell r="BJ117">
            <v>16814</v>
          </cell>
          <cell r="BK117">
            <v>4019</v>
          </cell>
          <cell r="BL117">
            <v>0</v>
          </cell>
          <cell r="BM117">
            <v>49725</v>
          </cell>
          <cell r="BN117">
            <v>72484</v>
          </cell>
          <cell r="BO117">
            <v>13214</v>
          </cell>
          <cell r="BP117">
            <v>0</v>
          </cell>
          <cell r="BQ117">
            <v>13214</v>
          </cell>
          <cell r="BR117">
            <v>85698</v>
          </cell>
          <cell r="BS117">
            <v>18653</v>
          </cell>
          <cell r="BT117">
            <v>4566</v>
          </cell>
          <cell r="BU117">
            <v>2773</v>
          </cell>
          <cell r="BV117">
            <v>20967</v>
          </cell>
          <cell r="BW117">
            <v>0</v>
          </cell>
          <cell r="BX117">
            <v>46959</v>
          </cell>
          <cell r="BY117">
            <v>46959</v>
          </cell>
          <cell r="BZ117">
            <v>6067</v>
          </cell>
          <cell r="CA117">
            <v>0</v>
          </cell>
          <cell r="CB117">
            <v>6067</v>
          </cell>
          <cell r="CC117">
            <v>13593</v>
          </cell>
          <cell r="CD117">
            <v>406</v>
          </cell>
          <cell r="CE117">
            <v>20067</v>
          </cell>
          <cell r="CF117">
            <v>67026</v>
          </cell>
          <cell r="CG117">
            <v>18672</v>
          </cell>
          <cell r="CH117">
            <v>16087</v>
          </cell>
          <cell r="CI117">
            <v>2585</v>
          </cell>
          <cell r="CJ117">
            <v>85698</v>
          </cell>
        </row>
        <row r="118">
          <cell r="B118">
            <v>23303</v>
          </cell>
          <cell r="C118">
            <v>28572</v>
          </cell>
          <cell r="D118">
            <v>12295</v>
          </cell>
          <cell r="E118">
            <v>2570</v>
          </cell>
          <cell r="F118">
            <v>0</v>
          </cell>
          <cell r="G118">
            <v>43438</v>
          </cell>
          <cell r="H118">
            <v>66741</v>
          </cell>
          <cell r="I118">
            <v>13359</v>
          </cell>
          <cell r="J118">
            <v>0</v>
          </cell>
          <cell r="K118">
            <v>13359</v>
          </cell>
          <cell r="L118">
            <v>80099</v>
          </cell>
          <cell r="M118">
            <v>18549</v>
          </cell>
          <cell r="N118">
            <v>7879</v>
          </cell>
          <cell r="O118">
            <v>1177</v>
          </cell>
          <cell r="P118">
            <v>21059</v>
          </cell>
          <cell r="Q118">
            <v>0</v>
          </cell>
          <cell r="R118">
            <v>48664</v>
          </cell>
          <cell r="S118">
            <v>48664</v>
          </cell>
          <cell r="T118">
            <v>6262</v>
          </cell>
          <cell r="U118">
            <v>0</v>
          </cell>
          <cell r="V118">
            <v>6262</v>
          </cell>
          <cell r="W118">
            <v>13454</v>
          </cell>
          <cell r="X118">
            <v>447</v>
          </cell>
          <cell r="Y118">
            <v>20163</v>
          </cell>
          <cell r="Z118">
            <v>68827</v>
          </cell>
          <cell r="AA118">
            <v>11272</v>
          </cell>
          <cell r="AB118">
            <v>8651</v>
          </cell>
          <cell r="AC118">
            <v>2621</v>
          </cell>
          <cell r="AD118">
            <v>80099</v>
          </cell>
          <cell r="AE118">
            <v>23338</v>
          </cell>
          <cell r="AF118">
            <v>28391</v>
          </cell>
          <cell r="AG118">
            <v>12420</v>
          </cell>
          <cell r="AH118">
            <v>1813</v>
          </cell>
          <cell r="AI118">
            <v>0</v>
          </cell>
          <cell r="AJ118">
            <v>42624</v>
          </cell>
          <cell r="AK118">
            <v>65962</v>
          </cell>
          <cell r="AL118">
            <v>13353</v>
          </cell>
          <cell r="AM118">
            <v>0</v>
          </cell>
          <cell r="AN118">
            <v>13353</v>
          </cell>
          <cell r="AO118">
            <v>79315</v>
          </cell>
          <cell r="AP118">
            <v>18419</v>
          </cell>
          <cell r="AQ118">
            <v>8224</v>
          </cell>
          <cell r="AR118">
            <v>701</v>
          </cell>
          <cell r="AS118">
            <v>21106</v>
          </cell>
          <cell r="AT118">
            <v>0</v>
          </cell>
          <cell r="AU118">
            <v>48449</v>
          </cell>
          <cell r="AV118">
            <v>48449</v>
          </cell>
          <cell r="AW118">
            <v>6488</v>
          </cell>
          <cell r="AX118">
            <v>0</v>
          </cell>
          <cell r="AY118">
            <v>6488</v>
          </cell>
          <cell r="AZ118">
            <v>14845</v>
          </cell>
          <cell r="BA118">
            <v>457</v>
          </cell>
          <cell r="BB118">
            <v>21790</v>
          </cell>
          <cell r="BC118">
            <v>70239</v>
          </cell>
          <cell r="BD118">
            <v>9076</v>
          </cell>
          <cell r="BE118">
            <v>6458</v>
          </cell>
          <cell r="BF118">
            <v>2618</v>
          </cell>
          <cell r="BG118">
            <v>79315</v>
          </cell>
          <cell r="BH118">
            <v>23515</v>
          </cell>
          <cell r="BI118">
            <v>28374</v>
          </cell>
          <cell r="BJ118">
            <v>7160</v>
          </cell>
          <cell r="BK118">
            <v>471</v>
          </cell>
          <cell r="BL118">
            <v>0</v>
          </cell>
          <cell r="BM118">
            <v>36004</v>
          </cell>
          <cell r="BN118">
            <v>59519</v>
          </cell>
          <cell r="BO118">
            <v>13353</v>
          </cell>
          <cell r="BP118">
            <v>0</v>
          </cell>
          <cell r="BQ118">
            <v>13353</v>
          </cell>
          <cell r="BR118">
            <v>72872</v>
          </cell>
          <cell r="BS118">
            <v>18366</v>
          </cell>
          <cell r="BT118">
            <v>10253</v>
          </cell>
          <cell r="BU118">
            <v>-416</v>
          </cell>
          <cell r="BV118">
            <v>21106</v>
          </cell>
          <cell r="BW118">
            <v>0</v>
          </cell>
          <cell r="BX118">
            <v>49309</v>
          </cell>
          <cell r="BY118">
            <v>49309</v>
          </cell>
          <cell r="BZ118">
            <v>6355</v>
          </cell>
          <cell r="CA118">
            <v>0</v>
          </cell>
          <cell r="CB118">
            <v>6355</v>
          </cell>
          <cell r="CC118">
            <v>14765</v>
          </cell>
          <cell r="CD118">
            <v>540</v>
          </cell>
          <cell r="CE118">
            <v>21660</v>
          </cell>
          <cell r="CF118">
            <v>70969</v>
          </cell>
          <cell r="CG118">
            <v>1903</v>
          </cell>
          <cell r="CH118">
            <v>-715</v>
          </cell>
          <cell r="CI118">
            <v>2618</v>
          </cell>
          <cell r="CJ118">
            <v>72872</v>
          </cell>
        </row>
        <row r="119">
          <cell r="B119">
            <v>23585</v>
          </cell>
          <cell r="C119">
            <v>28519</v>
          </cell>
          <cell r="D119">
            <v>13052</v>
          </cell>
          <cell r="E119">
            <v>2291</v>
          </cell>
          <cell r="F119">
            <v>0</v>
          </cell>
          <cell r="G119">
            <v>43861</v>
          </cell>
          <cell r="H119">
            <v>67446</v>
          </cell>
          <cell r="I119">
            <v>13507</v>
          </cell>
          <cell r="J119">
            <v>0</v>
          </cell>
          <cell r="K119">
            <v>13507</v>
          </cell>
          <cell r="L119">
            <v>80953</v>
          </cell>
          <cell r="M119">
            <v>18658</v>
          </cell>
          <cell r="N119">
            <v>7852</v>
          </cell>
          <cell r="O119">
            <v>867</v>
          </cell>
          <cell r="P119">
            <v>21087</v>
          </cell>
          <cell r="Q119">
            <v>0</v>
          </cell>
          <cell r="R119">
            <v>48464</v>
          </cell>
          <cell r="S119">
            <v>48464</v>
          </cell>
          <cell r="T119">
            <v>6270</v>
          </cell>
          <cell r="U119">
            <v>0</v>
          </cell>
          <cell r="V119">
            <v>6270</v>
          </cell>
          <cell r="W119">
            <v>13690</v>
          </cell>
          <cell r="X119">
            <v>461</v>
          </cell>
          <cell r="Y119">
            <v>20421</v>
          </cell>
          <cell r="Z119">
            <v>68885</v>
          </cell>
          <cell r="AA119">
            <v>12068</v>
          </cell>
          <cell r="AB119">
            <v>9410</v>
          </cell>
          <cell r="AC119">
            <v>2658</v>
          </cell>
          <cell r="AD119">
            <v>80953</v>
          </cell>
          <cell r="AE119">
            <v>23452</v>
          </cell>
          <cell r="AF119">
            <v>28567</v>
          </cell>
          <cell r="AG119">
            <v>12809</v>
          </cell>
          <cell r="AH119">
            <v>2353</v>
          </cell>
          <cell r="AI119">
            <v>0</v>
          </cell>
          <cell r="AJ119">
            <v>43729</v>
          </cell>
          <cell r="AK119">
            <v>67181</v>
          </cell>
          <cell r="AL119">
            <v>13512</v>
          </cell>
          <cell r="AM119">
            <v>0</v>
          </cell>
          <cell r="AN119">
            <v>13512</v>
          </cell>
          <cell r="AO119">
            <v>80693</v>
          </cell>
          <cell r="AP119">
            <v>18690</v>
          </cell>
          <cell r="AQ119">
            <v>7838</v>
          </cell>
          <cell r="AR119">
            <v>738</v>
          </cell>
          <cell r="AS119">
            <v>21010</v>
          </cell>
          <cell r="AT119">
            <v>0</v>
          </cell>
          <cell r="AU119">
            <v>48276</v>
          </cell>
          <cell r="AV119">
            <v>48276</v>
          </cell>
          <cell r="AW119">
            <v>6263</v>
          </cell>
          <cell r="AX119">
            <v>0</v>
          </cell>
          <cell r="AY119">
            <v>6263</v>
          </cell>
          <cell r="AZ119">
            <v>13654</v>
          </cell>
          <cell r="BA119">
            <v>435</v>
          </cell>
          <cell r="BB119">
            <v>20351</v>
          </cell>
          <cell r="BC119">
            <v>68628</v>
          </cell>
          <cell r="BD119">
            <v>12066</v>
          </cell>
          <cell r="BE119">
            <v>9406</v>
          </cell>
          <cell r="BF119">
            <v>2660</v>
          </cell>
          <cell r="BG119">
            <v>80693</v>
          </cell>
          <cell r="BH119">
            <v>23433</v>
          </cell>
          <cell r="BI119">
            <v>28559</v>
          </cell>
          <cell r="BJ119">
            <v>18458</v>
          </cell>
          <cell r="BK119">
            <v>1448</v>
          </cell>
          <cell r="BL119">
            <v>0</v>
          </cell>
          <cell r="BM119">
            <v>48465</v>
          </cell>
          <cell r="BN119">
            <v>71898</v>
          </cell>
          <cell r="BO119">
            <v>13512</v>
          </cell>
          <cell r="BP119">
            <v>0</v>
          </cell>
          <cell r="BQ119">
            <v>13512</v>
          </cell>
          <cell r="BR119">
            <v>85410</v>
          </cell>
          <cell r="BS119">
            <v>18627</v>
          </cell>
          <cell r="BT119">
            <v>7254</v>
          </cell>
          <cell r="BU119">
            <v>678</v>
          </cell>
          <cell r="BV119">
            <v>21010</v>
          </cell>
          <cell r="BW119">
            <v>0</v>
          </cell>
          <cell r="BX119">
            <v>47569</v>
          </cell>
          <cell r="BY119">
            <v>47569</v>
          </cell>
          <cell r="BZ119">
            <v>6320</v>
          </cell>
          <cell r="CA119">
            <v>0</v>
          </cell>
          <cell r="CB119">
            <v>6320</v>
          </cell>
          <cell r="CC119">
            <v>13549</v>
          </cell>
          <cell r="CD119">
            <v>398</v>
          </cell>
          <cell r="CE119">
            <v>20267</v>
          </cell>
          <cell r="CF119">
            <v>67836</v>
          </cell>
          <cell r="CG119">
            <v>17573</v>
          </cell>
          <cell r="CH119">
            <v>14913</v>
          </cell>
          <cell r="CI119">
            <v>2660</v>
          </cell>
          <cell r="CJ119">
            <v>85410</v>
          </cell>
        </row>
        <row r="120">
          <cell r="B120">
            <v>23870</v>
          </cell>
          <cell r="C120">
            <v>28849</v>
          </cell>
          <cell r="D120">
            <v>13110</v>
          </cell>
          <cell r="E120">
            <v>2174</v>
          </cell>
          <cell r="F120">
            <v>0</v>
          </cell>
          <cell r="G120">
            <v>44133</v>
          </cell>
          <cell r="H120">
            <v>68003</v>
          </cell>
          <cell r="I120">
            <v>13651</v>
          </cell>
          <cell r="J120">
            <v>0</v>
          </cell>
          <cell r="K120">
            <v>13651</v>
          </cell>
          <cell r="L120">
            <v>81653</v>
          </cell>
          <cell r="M120">
            <v>18917</v>
          </cell>
          <cell r="N120">
            <v>7723</v>
          </cell>
          <cell r="O120">
            <v>581</v>
          </cell>
          <cell r="P120">
            <v>21136</v>
          </cell>
          <cell r="Q120">
            <v>0</v>
          </cell>
          <cell r="R120">
            <v>48356</v>
          </cell>
          <cell r="S120">
            <v>48356</v>
          </cell>
          <cell r="T120">
            <v>6042</v>
          </cell>
          <cell r="U120">
            <v>0</v>
          </cell>
          <cell r="V120">
            <v>6042</v>
          </cell>
          <cell r="W120">
            <v>13899</v>
          </cell>
          <cell r="X120">
            <v>493</v>
          </cell>
          <cell r="Y120">
            <v>20435</v>
          </cell>
          <cell r="Z120">
            <v>68791</v>
          </cell>
          <cell r="AA120">
            <v>12863</v>
          </cell>
          <cell r="AB120">
            <v>10171</v>
          </cell>
          <cell r="AC120">
            <v>2692</v>
          </cell>
          <cell r="AD120">
            <v>81653</v>
          </cell>
          <cell r="AE120">
            <v>23980</v>
          </cell>
          <cell r="AF120">
            <v>28817</v>
          </cell>
          <cell r="AG120">
            <v>13462</v>
          </cell>
          <cell r="AH120">
            <v>2597</v>
          </cell>
          <cell r="AI120">
            <v>0</v>
          </cell>
          <cell r="AJ120">
            <v>44875</v>
          </cell>
          <cell r="AK120">
            <v>68855</v>
          </cell>
          <cell r="AL120">
            <v>13651</v>
          </cell>
          <cell r="AM120">
            <v>0</v>
          </cell>
          <cell r="AN120">
            <v>13651</v>
          </cell>
          <cell r="AO120">
            <v>82507</v>
          </cell>
          <cell r="AP120">
            <v>18931</v>
          </cell>
          <cell r="AQ120">
            <v>7729</v>
          </cell>
          <cell r="AR120">
            <v>1036</v>
          </cell>
          <cell r="AS120">
            <v>21138</v>
          </cell>
          <cell r="AT120">
            <v>0</v>
          </cell>
          <cell r="AU120">
            <v>48834</v>
          </cell>
          <cell r="AV120">
            <v>48834</v>
          </cell>
          <cell r="AW120">
            <v>5860</v>
          </cell>
          <cell r="AX120">
            <v>0</v>
          </cell>
          <cell r="AY120">
            <v>5860</v>
          </cell>
          <cell r="AZ120">
            <v>14142</v>
          </cell>
          <cell r="BA120">
            <v>509</v>
          </cell>
          <cell r="BB120">
            <v>20511</v>
          </cell>
          <cell r="BC120">
            <v>69345</v>
          </cell>
          <cell r="BD120">
            <v>13162</v>
          </cell>
          <cell r="BE120">
            <v>10469</v>
          </cell>
          <cell r="BF120">
            <v>2692</v>
          </cell>
          <cell r="BG120">
            <v>82507</v>
          </cell>
          <cell r="BH120">
            <v>24061</v>
          </cell>
          <cell r="BI120">
            <v>28856</v>
          </cell>
          <cell r="BJ120">
            <v>7823</v>
          </cell>
          <cell r="BK120">
            <v>4231</v>
          </cell>
          <cell r="BL120">
            <v>0</v>
          </cell>
          <cell r="BM120">
            <v>40910</v>
          </cell>
          <cell r="BN120">
            <v>64972</v>
          </cell>
          <cell r="BO120">
            <v>13651</v>
          </cell>
          <cell r="BP120">
            <v>0</v>
          </cell>
          <cell r="BQ120">
            <v>13651</v>
          </cell>
          <cell r="BR120">
            <v>78623</v>
          </cell>
          <cell r="BS120">
            <v>19024</v>
          </cell>
          <cell r="BT120">
            <v>9518</v>
          </cell>
          <cell r="BU120">
            <v>1647</v>
          </cell>
          <cell r="BV120">
            <v>21138</v>
          </cell>
          <cell r="BW120">
            <v>0</v>
          </cell>
          <cell r="BX120">
            <v>51327</v>
          </cell>
          <cell r="BY120">
            <v>51327</v>
          </cell>
          <cell r="BZ120">
            <v>5859</v>
          </cell>
          <cell r="CA120">
            <v>0</v>
          </cell>
          <cell r="CB120">
            <v>5859</v>
          </cell>
          <cell r="CC120">
            <v>14255</v>
          </cell>
          <cell r="CD120">
            <v>523</v>
          </cell>
          <cell r="CE120">
            <v>20636</v>
          </cell>
          <cell r="CF120">
            <v>71964</v>
          </cell>
          <cell r="CG120">
            <v>6660</v>
          </cell>
          <cell r="CH120">
            <v>3967</v>
          </cell>
          <cell r="CI120">
            <v>2692</v>
          </cell>
          <cell r="CJ120">
            <v>78623</v>
          </cell>
        </row>
        <row r="121">
          <cell r="B121">
            <v>24089</v>
          </cell>
          <cell r="C121">
            <v>29105</v>
          </cell>
          <cell r="D121">
            <v>13076</v>
          </cell>
          <cell r="E121">
            <v>1880</v>
          </cell>
          <cell r="F121">
            <v>0</v>
          </cell>
          <cell r="G121">
            <v>44060</v>
          </cell>
          <cell r="H121">
            <v>68149</v>
          </cell>
          <cell r="I121">
            <v>13779</v>
          </cell>
          <cell r="J121">
            <v>0</v>
          </cell>
          <cell r="K121">
            <v>13779</v>
          </cell>
          <cell r="L121">
            <v>81927</v>
          </cell>
          <cell r="M121">
            <v>19052</v>
          </cell>
          <cell r="N121">
            <v>7827</v>
          </cell>
          <cell r="O121">
            <v>330</v>
          </cell>
          <cell r="P121">
            <v>21247</v>
          </cell>
          <cell r="Q121">
            <v>0</v>
          </cell>
          <cell r="R121">
            <v>48456</v>
          </cell>
          <cell r="S121">
            <v>48456</v>
          </cell>
          <cell r="T121">
            <v>5753</v>
          </cell>
          <cell r="U121">
            <v>0</v>
          </cell>
          <cell r="V121">
            <v>5753</v>
          </cell>
          <cell r="W121">
            <v>14042</v>
          </cell>
          <cell r="X121">
            <v>553</v>
          </cell>
          <cell r="Y121">
            <v>20348</v>
          </cell>
          <cell r="Z121">
            <v>68804</v>
          </cell>
          <cell r="AA121">
            <v>13124</v>
          </cell>
          <cell r="AB121">
            <v>10407</v>
          </cell>
          <cell r="AC121">
            <v>2717</v>
          </cell>
          <cell r="AD121">
            <v>81927</v>
          </cell>
          <cell r="AE121">
            <v>24122</v>
          </cell>
          <cell r="AF121">
            <v>29139</v>
          </cell>
          <cell r="AG121">
            <v>12926</v>
          </cell>
          <cell r="AH121">
            <v>1748</v>
          </cell>
          <cell r="AI121">
            <v>0</v>
          </cell>
          <cell r="AJ121">
            <v>43814</v>
          </cell>
          <cell r="AK121">
            <v>67936</v>
          </cell>
          <cell r="AL121">
            <v>13779</v>
          </cell>
          <cell r="AM121">
            <v>0</v>
          </cell>
          <cell r="AN121">
            <v>13779</v>
          </cell>
          <cell r="AO121">
            <v>81716</v>
          </cell>
          <cell r="AP121">
            <v>19073</v>
          </cell>
          <cell r="AQ121">
            <v>7633</v>
          </cell>
          <cell r="AR121">
            <v>238</v>
          </cell>
          <cell r="AS121">
            <v>21258</v>
          </cell>
          <cell r="AT121">
            <v>0</v>
          </cell>
          <cell r="AU121">
            <v>48202</v>
          </cell>
          <cell r="AV121">
            <v>48202</v>
          </cell>
          <cell r="AW121">
            <v>6001</v>
          </cell>
          <cell r="AX121">
            <v>0</v>
          </cell>
          <cell r="AY121">
            <v>6001</v>
          </cell>
          <cell r="AZ121">
            <v>13800</v>
          </cell>
          <cell r="BA121">
            <v>524</v>
          </cell>
          <cell r="BB121">
            <v>20325</v>
          </cell>
          <cell r="BC121">
            <v>68527</v>
          </cell>
          <cell r="BD121">
            <v>13189</v>
          </cell>
          <cell r="BE121">
            <v>10471</v>
          </cell>
          <cell r="BF121">
            <v>2718</v>
          </cell>
          <cell r="BG121">
            <v>81716</v>
          </cell>
          <cell r="BH121">
            <v>23884</v>
          </cell>
          <cell r="BI121">
            <v>29143</v>
          </cell>
          <cell r="BJ121">
            <v>18110</v>
          </cell>
          <cell r="BK121">
            <v>2518</v>
          </cell>
          <cell r="BL121">
            <v>0</v>
          </cell>
          <cell r="BM121">
            <v>49771</v>
          </cell>
          <cell r="BN121">
            <v>73655</v>
          </cell>
          <cell r="BO121">
            <v>13779</v>
          </cell>
          <cell r="BP121">
            <v>0</v>
          </cell>
          <cell r="BQ121">
            <v>13779</v>
          </cell>
          <cell r="BR121">
            <v>87434</v>
          </cell>
          <cell r="BS121">
            <v>19093</v>
          </cell>
          <cell r="BT121">
            <v>5018</v>
          </cell>
          <cell r="BU121">
            <v>862</v>
          </cell>
          <cell r="BV121">
            <v>21258</v>
          </cell>
          <cell r="BW121">
            <v>0</v>
          </cell>
          <cell r="BX121">
            <v>46231</v>
          </cell>
          <cell r="BY121">
            <v>46231</v>
          </cell>
          <cell r="BZ121">
            <v>6107</v>
          </cell>
          <cell r="CA121">
            <v>0</v>
          </cell>
          <cell r="CB121">
            <v>6107</v>
          </cell>
          <cell r="CC121">
            <v>13870</v>
          </cell>
          <cell r="CD121">
            <v>453</v>
          </cell>
          <cell r="CE121">
            <v>20430</v>
          </cell>
          <cell r="CF121">
            <v>66662</v>
          </cell>
          <cell r="CG121">
            <v>20773</v>
          </cell>
          <cell r="CH121">
            <v>18055</v>
          </cell>
          <cell r="CI121">
            <v>2718</v>
          </cell>
          <cell r="CJ121">
            <v>87434</v>
          </cell>
        </row>
        <row r="122">
          <cell r="B122">
            <v>24257</v>
          </cell>
          <cell r="C122">
            <v>29042</v>
          </cell>
          <cell r="D122">
            <v>12933</v>
          </cell>
          <cell r="E122">
            <v>1542</v>
          </cell>
          <cell r="F122">
            <v>0</v>
          </cell>
          <cell r="G122">
            <v>43517</v>
          </cell>
          <cell r="H122">
            <v>67774</v>
          </cell>
          <cell r="I122">
            <v>13891</v>
          </cell>
          <cell r="J122">
            <v>0</v>
          </cell>
          <cell r="K122">
            <v>13891</v>
          </cell>
          <cell r="L122">
            <v>81665</v>
          </cell>
          <cell r="M122">
            <v>18942</v>
          </cell>
          <cell r="N122">
            <v>8249</v>
          </cell>
          <cell r="O122">
            <v>135</v>
          </cell>
          <cell r="P122">
            <v>21389</v>
          </cell>
          <cell r="Q122">
            <v>0</v>
          </cell>
          <cell r="R122">
            <v>48716</v>
          </cell>
          <cell r="S122">
            <v>48716</v>
          </cell>
          <cell r="T122">
            <v>5780</v>
          </cell>
          <cell r="U122">
            <v>0</v>
          </cell>
          <cell r="V122">
            <v>5780</v>
          </cell>
          <cell r="W122">
            <v>13974</v>
          </cell>
          <cell r="X122">
            <v>594</v>
          </cell>
          <cell r="Y122">
            <v>20348</v>
          </cell>
          <cell r="Z122">
            <v>69064</v>
          </cell>
          <cell r="AA122">
            <v>12601</v>
          </cell>
          <cell r="AB122">
            <v>9869</v>
          </cell>
          <cell r="AC122">
            <v>2733</v>
          </cell>
          <cell r="AD122">
            <v>81665</v>
          </cell>
          <cell r="AE122">
            <v>24205</v>
          </cell>
          <cell r="AF122">
            <v>29290</v>
          </cell>
          <cell r="AG122">
            <v>12713</v>
          </cell>
          <cell r="AH122">
            <v>1338</v>
          </cell>
          <cell r="AI122">
            <v>0</v>
          </cell>
          <cell r="AJ122">
            <v>43342</v>
          </cell>
          <cell r="AK122">
            <v>67547</v>
          </cell>
          <cell r="AL122">
            <v>13896</v>
          </cell>
          <cell r="AM122">
            <v>0</v>
          </cell>
          <cell r="AN122">
            <v>13896</v>
          </cell>
          <cell r="AO122">
            <v>81443</v>
          </cell>
          <cell r="AP122">
            <v>19062</v>
          </cell>
          <cell r="AQ122">
            <v>8053</v>
          </cell>
          <cell r="AR122">
            <v>-235</v>
          </cell>
          <cell r="AS122">
            <v>21388</v>
          </cell>
          <cell r="AT122">
            <v>0</v>
          </cell>
          <cell r="AU122">
            <v>48267</v>
          </cell>
          <cell r="AV122">
            <v>48267</v>
          </cell>
          <cell r="AW122">
            <v>5649</v>
          </cell>
          <cell r="AX122">
            <v>0</v>
          </cell>
          <cell r="AY122">
            <v>5649</v>
          </cell>
          <cell r="AZ122">
            <v>14151</v>
          </cell>
          <cell r="BA122">
            <v>646</v>
          </cell>
          <cell r="BB122">
            <v>20447</v>
          </cell>
          <cell r="BC122">
            <v>68714</v>
          </cell>
          <cell r="BD122">
            <v>12728</v>
          </cell>
          <cell r="BE122">
            <v>9993</v>
          </cell>
          <cell r="BF122">
            <v>2735</v>
          </cell>
          <cell r="BG122">
            <v>81443</v>
          </cell>
          <cell r="BH122">
            <v>24377</v>
          </cell>
          <cell r="BI122">
            <v>29268</v>
          </cell>
          <cell r="BJ122">
            <v>7359</v>
          </cell>
          <cell r="BK122">
            <v>-237</v>
          </cell>
          <cell r="BL122">
            <v>0</v>
          </cell>
          <cell r="BM122">
            <v>36390</v>
          </cell>
          <cell r="BN122">
            <v>60767</v>
          </cell>
          <cell r="BO122">
            <v>13896</v>
          </cell>
          <cell r="BP122">
            <v>0</v>
          </cell>
          <cell r="BQ122">
            <v>13896</v>
          </cell>
          <cell r="BR122">
            <v>74663</v>
          </cell>
          <cell r="BS122">
            <v>19024</v>
          </cell>
          <cell r="BT122">
            <v>9228</v>
          </cell>
          <cell r="BU122">
            <v>-1405</v>
          </cell>
          <cell r="BV122">
            <v>21388</v>
          </cell>
          <cell r="BW122">
            <v>0</v>
          </cell>
          <cell r="BX122">
            <v>48234</v>
          </cell>
          <cell r="BY122">
            <v>48234</v>
          </cell>
          <cell r="BZ122">
            <v>5479</v>
          </cell>
          <cell r="CA122">
            <v>0</v>
          </cell>
          <cell r="CB122">
            <v>5479</v>
          </cell>
          <cell r="CC122">
            <v>14076</v>
          </cell>
          <cell r="CD122">
            <v>783</v>
          </cell>
          <cell r="CE122">
            <v>20338</v>
          </cell>
          <cell r="CF122">
            <v>68572</v>
          </cell>
          <cell r="CG122">
            <v>6091</v>
          </cell>
          <cell r="CH122">
            <v>3356</v>
          </cell>
          <cell r="CI122">
            <v>2735</v>
          </cell>
          <cell r="CJ122">
            <v>74663</v>
          </cell>
        </row>
        <row r="123">
          <cell r="B123">
            <v>24501</v>
          </cell>
          <cell r="C123">
            <v>28846</v>
          </cell>
          <cell r="D123">
            <v>12799</v>
          </cell>
          <cell r="E123">
            <v>1597</v>
          </cell>
          <cell r="F123">
            <v>0</v>
          </cell>
          <cell r="G123">
            <v>43242</v>
          </cell>
          <cell r="H123">
            <v>67743</v>
          </cell>
          <cell r="I123">
            <v>13998</v>
          </cell>
          <cell r="J123">
            <v>0</v>
          </cell>
          <cell r="K123">
            <v>13998</v>
          </cell>
          <cell r="L123">
            <v>81742</v>
          </cell>
          <cell r="M123">
            <v>18711</v>
          </cell>
          <cell r="N123">
            <v>8407</v>
          </cell>
          <cell r="O123">
            <v>296</v>
          </cell>
          <cell r="P123">
            <v>21523</v>
          </cell>
          <cell r="Q123">
            <v>0</v>
          </cell>
          <cell r="R123">
            <v>48936</v>
          </cell>
          <cell r="S123">
            <v>48936</v>
          </cell>
          <cell r="T123">
            <v>6189</v>
          </cell>
          <cell r="U123">
            <v>0</v>
          </cell>
          <cell r="V123">
            <v>6189</v>
          </cell>
          <cell r="W123">
            <v>13832</v>
          </cell>
          <cell r="X123">
            <v>622</v>
          </cell>
          <cell r="Y123">
            <v>20643</v>
          </cell>
          <cell r="Z123">
            <v>69579</v>
          </cell>
          <cell r="AA123">
            <v>12163</v>
          </cell>
          <cell r="AB123">
            <v>9418</v>
          </cell>
          <cell r="AC123">
            <v>2745</v>
          </cell>
          <cell r="AD123">
            <v>81742</v>
          </cell>
          <cell r="AE123">
            <v>24507</v>
          </cell>
          <cell r="AF123">
            <v>28616</v>
          </cell>
          <cell r="AG123">
            <v>13181</v>
          </cell>
          <cell r="AH123">
            <v>1552</v>
          </cell>
          <cell r="AI123">
            <v>0</v>
          </cell>
          <cell r="AJ123">
            <v>43349</v>
          </cell>
          <cell r="AK123">
            <v>67855</v>
          </cell>
          <cell r="AL123">
            <v>13993</v>
          </cell>
          <cell r="AM123">
            <v>0</v>
          </cell>
          <cell r="AN123">
            <v>13993</v>
          </cell>
          <cell r="AO123">
            <v>81848</v>
          </cell>
          <cell r="AP123">
            <v>18614</v>
          </cell>
          <cell r="AQ123">
            <v>9097</v>
          </cell>
          <cell r="AR123">
            <v>-2001</v>
          </cell>
          <cell r="AS123">
            <v>21522</v>
          </cell>
          <cell r="AT123">
            <v>0</v>
          </cell>
          <cell r="AU123">
            <v>47231</v>
          </cell>
          <cell r="AV123">
            <v>47231</v>
          </cell>
          <cell r="AW123">
            <v>5754</v>
          </cell>
          <cell r="AX123">
            <v>0</v>
          </cell>
          <cell r="AY123">
            <v>5754</v>
          </cell>
          <cell r="AZ123">
            <v>13827</v>
          </cell>
          <cell r="BA123">
            <v>607</v>
          </cell>
          <cell r="BB123">
            <v>20188</v>
          </cell>
          <cell r="BC123">
            <v>67420</v>
          </cell>
          <cell r="BD123">
            <v>14428</v>
          </cell>
          <cell r="BE123">
            <v>11687</v>
          </cell>
          <cell r="BF123">
            <v>2742</v>
          </cell>
          <cell r="BG123">
            <v>81848</v>
          </cell>
          <cell r="BH123">
            <v>24484</v>
          </cell>
          <cell r="BI123">
            <v>28564</v>
          </cell>
          <cell r="BJ123">
            <v>18940</v>
          </cell>
          <cell r="BK123">
            <v>632</v>
          </cell>
          <cell r="BL123">
            <v>0</v>
          </cell>
          <cell r="BM123">
            <v>48136</v>
          </cell>
          <cell r="BN123">
            <v>72620</v>
          </cell>
          <cell r="BO123">
            <v>13993</v>
          </cell>
          <cell r="BP123">
            <v>0</v>
          </cell>
          <cell r="BQ123">
            <v>13993</v>
          </cell>
          <cell r="BR123">
            <v>86613</v>
          </cell>
          <cell r="BS123">
            <v>18530</v>
          </cell>
          <cell r="BT123">
            <v>9019</v>
          </cell>
          <cell r="BU123">
            <v>-2149</v>
          </cell>
          <cell r="BV123">
            <v>21522</v>
          </cell>
          <cell r="BW123">
            <v>0</v>
          </cell>
          <cell r="BX123">
            <v>46923</v>
          </cell>
          <cell r="BY123">
            <v>46923</v>
          </cell>
          <cell r="BZ123">
            <v>5819</v>
          </cell>
          <cell r="CA123">
            <v>0</v>
          </cell>
          <cell r="CB123">
            <v>5819</v>
          </cell>
          <cell r="CC123">
            <v>13709</v>
          </cell>
          <cell r="CD123">
            <v>545</v>
          </cell>
          <cell r="CE123">
            <v>20073</v>
          </cell>
          <cell r="CF123">
            <v>66996</v>
          </cell>
          <cell r="CG123">
            <v>19617</v>
          </cell>
          <cell r="CH123">
            <v>16875</v>
          </cell>
          <cell r="CI123">
            <v>2742</v>
          </cell>
          <cell r="CJ123">
            <v>86613</v>
          </cell>
        </row>
        <row r="124">
          <cell r="B124">
            <v>24984</v>
          </cell>
          <cell r="C124">
            <v>28646</v>
          </cell>
          <cell r="D124">
            <v>12876</v>
          </cell>
          <cell r="E124">
            <v>1826</v>
          </cell>
          <cell r="F124">
            <v>0</v>
          </cell>
          <cell r="G124">
            <v>43349</v>
          </cell>
          <cell r="H124">
            <v>68332</v>
          </cell>
          <cell r="I124">
            <v>14110</v>
          </cell>
          <cell r="J124">
            <v>0</v>
          </cell>
          <cell r="K124">
            <v>14110</v>
          </cell>
          <cell r="L124">
            <v>82442</v>
          </cell>
          <cell r="M124">
            <v>18546</v>
          </cell>
          <cell r="N124">
            <v>8259</v>
          </cell>
          <cell r="O124">
            <v>760</v>
          </cell>
          <cell r="P124">
            <v>21657</v>
          </cell>
          <cell r="Q124">
            <v>0</v>
          </cell>
          <cell r="R124">
            <v>49222</v>
          </cell>
          <cell r="S124">
            <v>49222</v>
          </cell>
          <cell r="T124">
            <v>6629</v>
          </cell>
          <cell r="U124">
            <v>0</v>
          </cell>
          <cell r="V124">
            <v>6629</v>
          </cell>
          <cell r="W124">
            <v>13718</v>
          </cell>
          <cell r="X124">
            <v>674</v>
          </cell>
          <cell r="Y124">
            <v>21021</v>
          </cell>
          <cell r="Z124">
            <v>70243</v>
          </cell>
          <cell r="AA124">
            <v>12200</v>
          </cell>
          <cell r="AB124">
            <v>9440</v>
          </cell>
          <cell r="AC124">
            <v>2760</v>
          </cell>
          <cell r="AD124">
            <v>82442</v>
          </cell>
          <cell r="AE124">
            <v>24895</v>
          </cell>
          <cell r="AF124">
            <v>28520</v>
          </cell>
          <cell r="AG124">
            <v>12643</v>
          </cell>
          <cell r="AH124">
            <v>2044</v>
          </cell>
          <cell r="AI124">
            <v>0</v>
          </cell>
          <cell r="AJ124">
            <v>43207</v>
          </cell>
          <cell r="AK124">
            <v>68102</v>
          </cell>
          <cell r="AL124">
            <v>14109</v>
          </cell>
          <cell r="AM124">
            <v>0</v>
          </cell>
          <cell r="AN124">
            <v>14109</v>
          </cell>
          <cell r="AO124">
            <v>82211</v>
          </cell>
          <cell r="AP124">
            <v>18482</v>
          </cell>
          <cell r="AQ124">
            <v>7990</v>
          </cell>
          <cell r="AR124">
            <v>659</v>
          </cell>
          <cell r="AS124">
            <v>21661</v>
          </cell>
          <cell r="AT124">
            <v>0</v>
          </cell>
          <cell r="AU124">
            <v>48792</v>
          </cell>
          <cell r="AV124">
            <v>48792</v>
          </cell>
          <cell r="AW124">
            <v>7292</v>
          </cell>
          <cell r="AX124">
            <v>0</v>
          </cell>
          <cell r="AY124">
            <v>7292</v>
          </cell>
          <cell r="AZ124">
            <v>13613</v>
          </cell>
          <cell r="BA124">
            <v>619</v>
          </cell>
          <cell r="BB124">
            <v>21523</v>
          </cell>
          <cell r="BC124">
            <v>70315</v>
          </cell>
          <cell r="BD124">
            <v>11896</v>
          </cell>
          <cell r="BE124">
            <v>9137</v>
          </cell>
          <cell r="BF124">
            <v>2759</v>
          </cell>
          <cell r="BG124">
            <v>82211</v>
          </cell>
          <cell r="BH124">
            <v>24991</v>
          </cell>
          <cell r="BI124">
            <v>28594</v>
          </cell>
          <cell r="BJ124">
            <v>7376</v>
          </cell>
          <cell r="BK124">
            <v>3795</v>
          </cell>
          <cell r="BL124">
            <v>0</v>
          </cell>
          <cell r="BM124">
            <v>39766</v>
          </cell>
          <cell r="BN124">
            <v>64756</v>
          </cell>
          <cell r="BO124">
            <v>14109</v>
          </cell>
          <cell r="BP124">
            <v>0</v>
          </cell>
          <cell r="BQ124">
            <v>14109</v>
          </cell>
          <cell r="BR124">
            <v>78866</v>
          </cell>
          <cell r="BS124">
            <v>18580</v>
          </cell>
          <cell r="BT124">
            <v>9729</v>
          </cell>
          <cell r="BU124">
            <v>1373</v>
          </cell>
          <cell r="BV124">
            <v>21661</v>
          </cell>
          <cell r="BW124">
            <v>0</v>
          </cell>
          <cell r="BX124">
            <v>51344</v>
          </cell>
          <cell r="BY124">
            <v>51344</v>
          </cell>
          <cell r="BZ124">
            <v>7304</v>
          </cell>
          <cell r="CA124">
            <v>0</v>
          </cell>
          <cell r="CB124">
            <v>7304</v>
          </cell>
          <cell r="CC124">
            <v>13738</v>
          </cell>
          <cell r="CD124">
            <v>629</v>
          </cell>
          <cell r="CE124">
            <v>21671</v>
          </cell>
          <cell r="CF124">
            <v>73014</v>
          </cell>
          <cell r="CG124">
            <v>5851</v>
          </cell>
          <cell r="CH124">
            <v>3092</v>
          </cell>
          <cell r="CI124">
            <v>2759</v>
          </cell>
          <cell r="CJ124">
            <v>78866</v>
          </cell>
        </row>
        <row r="125">
          <cell r="B125">
            <v>25624</v>
          </cell>
          <cell r="C125">
            <v>28527</v>
          </cell>
          <cell r="D125">
            <v>13074</v>
          </cell>
          <cell r="E125">
            <v>1975</v>
          </cell>
          <cell r="F125">
            <v>0</v>
          </cell>
          <cell r="G125">
            <v>43576</v>
          </cell>
          <cell r="H125">
            <v>69200</v>
          </cell>
          <cell r="I125">
            <v>14234</v>
          </cell>
          <cell r="J125">
            <v>0</v>
          </cell>
          <cell r="K125">
            <v>14234</v>
          </cell>
          <cell r="L125">
            <v>83434</v>
          </cell>
          <cell r="M125">
            <v>18550</v>
          </cell>
          <cell r="N125">
            <v>8101</v>
          </cell>
          <cell r="O125">
            <v>953</v>
          </cell>
          <cell r="P125">
            <v>21788</v>
          </cell>
          <cell r="Q125">
            <v>0</v>
          </cell>
          <cell r="R125">
            <v>49392</v>
          </cell>
          <cell r="S125">
            <v>49392</v>
          </cell>
          <cell r="T125">
            <v>7014</v>
          </cell>
          <cell r="U125">
            <v>0</v>
          </cell>
          <cell r="V125">
            <v>7014</v>
          </cell>
          <cell r="W125">
            <v>13705</v>
          </cell>
          <cell r="X125">
            <v>723</v>
          </cell>
          <cell r="Y125">
            <v>21442</v>
          </cell>
          <cell r="Z125">
            <v>70834</v>
          </cell>
          <cell r="AA125">
            <v>12600</v>
          </cell>
          <cell r="AB125">
            <v>9820</v>
          </cell>
          <cell r="AC125">
            <v>2780</v>
          </cell>
          <cell r="AD125">
            <v>83434</v>
          </cell>
          <cell r="AE125">
            <v>25638</v>
          </cell>
          <cell r="AF125">
            <v>28871</v>
          </cell>
          <cell r="AG125">
            <v>12949</v>
          </cell>
          <cell r="AH125">
            <v>1938</v>
          </cell>
          <cell r="AI125">
            <v>0</v>
          </cell>
          <cell r="AJ125">
            <v>43758</v>
          </cell>
          <cell r="AK125">
            <v>69396</v>
          </cell>
          <cell r="AL125">
            <v>14234</v>
          </cell>
          <cell r="AM125">
            <v>0</v>
          </cell>
          <cell r="AN125">
            <v>14234</v>
          </cell>
          <cell r="AO125">
            <v>83629</v>
          </cell>
          <cell r="AP125">
            <v>18575</v>
          </cell>
          <cell r="AQ125">
            <v>7663</v>
          </cell>
          <cell r="AR125">
            <v>996</v>
          </cell>
          <cell r="AS125">
            <v>21786</v>
          </cell>
          <cell r="AT125">
            <v>0</v>
          </cell>
          <cell r="AU125">
            <v>49021</v>
          </cell>
          <cell r="AV125">
            <v>49021</v>
          </cell>
          <cell r="AW125">
            <v>6951</v>
          </cell>
          <cell r="AX125">
            <v>0</v>
          </cell>
          <cell r="AY125">
            <v>6951</v>
          </cell>
          <cell r="AZ125">
            <v>15934</v>
          </cell>
          <cell r="BA125">
            <v>770</v>
          </cell>
          <cell r="BB125">
            <v>23655</v>
          </cell>
          <cell r="BC125">
            <v>72676</v>
          </cell>
          <cell r="BD125">
            <v>10954</v>
          </cell>
          <cell r="BE125">
            <v>8174</v>
          </cell>
          <cell r="BF125">
            <v>2780</v>
          </cell>
          <cell r="BG125">
            <v>83629</v>
          </cell>
          <cell r="BH125">
            <v>25386</v>
          </cell>
          <cell r="BI125">
            <v>28878</v>
          </cell>
          <cell r="BJ125">
            <v>18137</v>
          </cell>
          <cell r="BK125">
            <v>2781</v>
          </cell>
          <cell r="BL125">
            <v>0</v>
          </cell>
          <cell r="BM125">
            <v>49796</v>
          </cell>
          <cell r="BN125">
            <v>75182</v>
          </cell>
          <cell r="BO125">
            <v>14234</v>
          </cell>
          <cell r="BP125">
            <v>0</v>
          </cell>
          <cell r="BQ125">
            <v>14234</v>
          </cell>
          <cell r="BR125">
            <v>89416</v>
          </cell>
          <cell r="BS125">
            <v>18597</v>
          </cell>
          <cell r="BT125">
            <v>5097</v>
          </cell>
          <cell r="BU125">
            <v>1658</v>
          </cell>
          <cell r="BV125">
            <v>21786</v>
          </cell>
          <cell r="BW125">
            <v>0</v>
          </cell>
          <cell r="BX125">
            <v>47138</v>
          </cell>
          <cell r="BY125">
            <v>47138</v>
          </cell>
          <cell r="BZ125">
            <v>7089</v>
          </cell>
          <cell r="CA125">
            <v>0</v>
          </cell>
          <cell r="CB125">
            <v>7089</v>
          </cell>
          <cell r="CC125">
            <v>16012</v>
          </cell>
          <cell r="CD125">
            <v>667</v>
          </cell>
          <cell r="CE125">
            <v>23768</v>
          </cell>
          <cell r="CF125">
            <v>70907</v>
          </cell>
          <cell r="CG125">
            <v>18509</v>
          </cell>
          <cell r="CH125">
            <v>15729</v>
          </cell>
          <cell r="CI125">
            <v>2780</v>
          </cell>
          <cell r="CJ125">
            <v>89416</v>
          </cell>
        </row>
        <row r="126">
          <cell r="B126">
            <v>26192</v>
          </cell>
          <cell r="C126">
            <v>28447</v>
          </cell>
          <cell r="D126">
            <v>13604</v>
          </cell>
          <cell r="E126">
            <v>1875</v>
          </cell>
          <cell r="F126">
            <v>0</v>
          </cell>
          <cell r="G126">
            <v>43925</v>
          </cell>
          <cell r="H126">
            <v>70117</v>
          </cell>
          <cell r="I126">
            <v>14370</v>
          </cell>
          <cell r="J126">
            <v>0</v>
          </cell>
          <cell r="K126">
            <v>14370</v>
          </cell>
          <cell r="L126">
            <v>84487</v>
          </cell>
          <cell r="M126">
            <v>18623</v>
          </cell>
          <cell r="N126">
            <v>8153</v>
          </cell>
          <cell r="O126">
            <v>879</v>
          </cell>
          <cell r="P126">
            <v>21918</v>
          </cell>
          <cell r="Q126">
            <v>0</v>
          </cell>
          <cell r="R126">
            <v>49572</v>
          </cell>
          <cell r="S126">
            <v>49572</v>
          </cell>
          <cell r="T126">
            <v>7409</v>
          </cell>
          <cell r="U126">
            <v>0</v>
          </cell>
          <cell r="V126">
            <v>7409</v>
          </cell>
          <cell r="W126">
            <v>13887</v>
          </cell>
          <cell r="X126">
            <v>741</v>
          </cell>
          <cell r="Y126">
            <v>22036</v>
          </cell>
          <cell r="Z126">
            <v>71609</v>
          </cell>
          <cell r="AA126">
            <v>12878</v>
          </cell>
          <cell r="AB126">
            <v>10072</v>
          </cell>
          <cell r="AC126">
            <v>2806</v>
          </cell>
          <cell r="AD126">
            <v>84487</v>
          </cell>
          <cell r="AE126">
            <v>26305</v>
          </cell>
          <cell r="AF126">
            <v>28174</v>
          </cell>
          <cell r="AG126">
            <v>13877</v>
          </cell>
          <cell r="AH126">
            <v>1715</v>
          </cell>
          <cell r="AI126">
            <v>0</v>
          </cell>
          <cell r="AJ126">
            <v>43766</v>
          </cell>
          <cell r="AK126">
            <v>70071</v>
          </cell>
          <cell r="AL126">
            <v>14366</v>
          </cell>
          <cell r="AM126">
            <v>0</v>
          </cell>
          <cell r="AN126">
            <v>14366</v>
          </cell>
          <cell r="AO126">
            <v>84437</v>
          </cell>
          <cell r="AP126">
            <v>18646</v>
          </cell>
          <cell r="AQ126">
            <v>8558</v>
          </cell>
          <cell r="AR126">
            <v>1221</v>
          </cell>
          <cell r="AS126">
            <v>21918</v>
          </cell>
          <cell r="AT126">
            <v>0</v>
          </cell>
          <cell r="AU126">
            <v>50343</v>
          </cell>
          <cell r="AV126">
            <v>50343</v>
          </cell>
          <cell r="AW126">
            <v>6860</v>
          </cell>
          <cell r="AX126">
            <v>0</v>
          </cell>
          <cell r="AY126">
            <v>6860</v>
          </cell>
          <cell r="AZ126">
            <v>13863</v>
          </cell>
          <cell r="BA126">
            <v>777</v>
          </cell>
          <cell r="BB126">
            <v>21500</v>
          </cell>
          <cell r="BC126">
            <v>71843</v>
          </cell>
          <cell r="BD126">
            <v>12594</v>
          </cell>
          <cell r="BE126">
            <v>9789</v>
          </cell>
          <cell r="BF126">
            <v>2805</v>
          </cell>
          <cell r="BG126">
            <v>84437</v>
          </cell>
          <cell r="BH126">
            <v>26490</v>
          </cell>
          <cell r="BI126">
            <v>28151</v>
          </cell>
          <cell r="BJ126">
            <v>8041</v>
          </cell>
          <cell r="BK126">
            <v>-19</v>
          </cell>
          <cell r="BL126">
            <v>0</v>
          </cell>
          <cell r="BM126">
            <v>36174</v>
          </cell>
          <cell r="BN126">
            <v>62664</v>
          </cell>
          <cell r="BO126">
            <v>14366</v>
          </cell>
          <cell r="BP126">
            <v>0</v>
          </cell>
          <cell r="BQ126">
            <v>14366</v>
          </cell>
          <cell r="BR126">
            <v>77030</v>
          </cell>
          <cell r="BS126">
            <v>18614</v>
          </cell>
          <cell r="BT126">
            <v>9964</v>
          </cell>
          <cell r="BU126">
            <v>-21</v>
          </cell>
          <cell r="BV126">
            <v>21918</v>
          </cell>
          <cell r="BW126">
            <v>0</v>
          </cell>
          <cell r="BX126">
            <v>50474</v>
          </cell>
          <cell r="BY126">
            <v>50474</v>
          </cell>
          <cell r="BZ126">
            <v>6627</v>
          </cell>
          <cell r="CA126">
            <v>0</v>
          </cell>
          <cell r="CB126">
            <v>6627</v>
          </cell>
          <cell r="CC126">
            <v>13788</v>
          </cell>
          <cell r="CD126">
            <v>955</v>
          </cell>
          <cell r="CE126">
            <v>21370</v>
          </cell>
          <cell r="CF126">
            <v>71844</v>
          </cell>
          <cell r="CG126">
            <v>5186</v>
          </cell>
          <cell r="CH126">
            <v>2381</v>
          </cell>
          <cell r="CI126">
            <v>2805</v>
          </cell>
          <cell r="CJ126">
            <v>77030</v>
          </cell>
        </row>
        <row r="127">
          <cell r="B127">
            <v>26614</v>
          </cell>
          <cell r="C127">
            <v>28345</v>
          </cell>
          <cell r="D127">
            <v>14312</v>
          </cell>
          <cell r="E127">
            <v>1645</v>
          </cell>
          <cell r="F127">
            <v>0</v>
          </cell>
          <cell r="G127">
            <v>44302</v>
          </cell>
          <cell r="H127">
            <v>70916</v>
          </cell>
          <cell r="I127">
            <v>14503</v>
          </cell>
          <cell r="J127">
            <v>0</v>
          </cell>
          <cell r="K127">
            <v>14503</v>
          </cell>
          <cell r="L127">
            <v>85419</v>
          </cell>
          <cell r="M127">
            <v>18637</v>
          </cell>
          <cell r="N127">
            <v>8258</v>
          </cell>
          <cell r="O127">
            <v>819</v>
          </cell>
          <cell r="P127">
            <v>22047</v>
          </cell>
          <cell r="Q127">
            <v>0</v>
          </cell>
          <cell r="R127">
            <v>49761</v>
          </cell>
          <cell r="S127">
            <v>49761</v>
          </cell>
          <cell r="T127">
            <v>7982</v>
          </cell>
          <cell r="U127">
            <v>0</v>
          </cell>
          <cell r="V127">
            <v>7982</v>
          </cell>
          <cell r="W127">
            <v>14100</v>
          </cell>
          <cell r="X127">
            <v>718</v>
          </cell>
          <cell r="Y127">
            <v>22801</v>
          </cell>
          <cell r="Z127">
            <v>72562</v>
          </cell>
          <cell r="AA127">
            <v>12858</v>
          </cell>
          <cell r="AB127">
            <v>10026</v>
          </cell>
          <cell r="AC127">
            <v>2832</v>
          </cell>
          <cell r="AD127">
            <v>85419</v>
          </cell>
          <cell r="AE127">
            <v>26654</v>
          </cell>
          <cell r="AF127">
            <v>28409</v>
          </cell>
          <cell r="AG127">
            <v>13906</v>
          </cell>
          <cell r="AH127">
            <v>2028</v>
          </cell>
          <cell r="AI127">
            <v>0</v>
          </cell>
          <cell r="AJ127">
            <v>44343</v>
          </cell>
          <cell r="AK127">
            <v>70998</v>
          </cell>
          <cell r="AL127">
            <v>14504</v>
          </cell>
          <cell r="AM127">
            <v>0</v>
          </cell>
          <cell r="AN127">
            <v>14504</v>
          </cell>
          <cell r="AO127">
            <v>85502</v>
          </cell>
          <cell r="AP127">
            <v>18678</v>
          </cell>
          <cell r="AQ127">
            <v>8292</v>
          </cell>
          <cell r="AR127">
            <v>219</v>
          </cell>
          <cell r="AS127">
            <v>22047</v>
          </cell>
          <cell r="AT127">
            <v>0</v>
          </cell>
          <cell r="AU127">
            <v>49236</v>
          </cell>
          <cell r="AV127">
            <v>49236</v>
          </cell>
          <cell r="AW127">
            <v>8395</v>
          </cell>
          <cell r="AX127">
            <v>0</v>
          </cell>
          <cell r="AY127">
            <v>8395</v>
          </cell>
          <cell r="AZ127">
            <v>14109</v>
          </cell>
          <cell r="BA127">
            <v>665</v>
          </cell>
          <cell r="BB127">
            <v>23169</v>
          </cell>
          <cell r="BC127">
            <v>72405</v>
          </cell>
          <cell r="BD127">
            <v>13096</v>
          </cell>
          <cell r="BE127">
            <v>10263</v>
          </cell>
          <cell r="BF127">
            <v>2833</v>
          </cell>
          <cell r="BG127">
            <v>85502</v>
          </cell>
          <cell r="BH127">
            <v>26619</v>
          </cell>
          <cell r="BI127">
            <v>28345</v>
          </cell>
          <cell r="BJ127">
            <v>19962</v>
          </cell>
          <cell r="BK127">
            <v>1148</v>
          </cell>
          <cell r="BL127">
            <v>0</v>
          </cell>
          <cell r="BM127">
            <v>49454</v>
          </cell>
          <cell r="BN127">
            <v>76073</v>
          </cell>
          <cell r="BO127">
            <v>14504</v>
          </cell>
          <cell r="BP127">
            <v>0</v>
          </cell>
          <cell r="BQ127">
            <v>14504</v>
          </cell>
          <cell r="BR127">
            <v>90577</v>
          </cell>
          <cell r="BS127">
            <v>18588</v>
          </cell>
          <cell r="BT127">
            <v>7163</v>
          </cell>
          <cell r="BU127">
            <v>57</v>
          </cell>
          <cell r="BV127">
            <v>22047</v>
          </cell>
          <cell r="BW127">
            <v>0</v>
          </cell>
          <cell r="BX127">
            <v>47855</v>
          </cell>
          <cell r="BY127">
            <v>47855</v>
          </cell>
          <cell r="BZ127">
            <v>8499</v>
          </cell>
          <cell r="CA127">
            <v>0</v>
          </cell>
          <cell r="CB127">
            <v>8499</v>
          </cell>
          <cell r="CC127">
            <v>13983</v>
          </cell>
          <cell r="CD127">
            <v>590</v>
          </cell>
          <cell r="CE127">
            <v>23072</v>
          </cell>
          <cell r="CF127">
            <v>70926</v>
          </cell>
          <cell r="CG127">
            <v>19651</v>
          </cell>
          <cell r="CH127">
            <v>16817</v>
          </cell>
          <cell r="CI127">
            <v>2833</v>
          </cell>
          <cell r="CJ127">
            <v>90577</v>
          </cell>
        </row>
        <row r="128">
          <cell r="B128">
            <v>26926</v>
          </cell>
          <cell r="C128">
            <v>28278</v>
          </cell>
          <cell r="D128">
            <v>14892</v>
          </cell>
          <cell r="E128">
            <v>1415</v>
          </cell>
          <cell r="F128">
            <v>0</v>
          </cell>
          <cell r="G128">
            <v>44585</v>
          </cell>
          <cell r="H128">
            <v>71511</v>
          </cell>
          <cell r="I128">
            <v>14611</v>
          </cell>
          <cell r="J128">
            <v>0</v>
          </cell>
          <cell r="K128">
            <v>14611</v>
          </cell>
          <cell r="L128">
            <v>86122</v>
          </cell>
          <cell r="M128">
            <v>18611</v>
          </cell>
          <cell r="N128">
            <v>8193</v>
          </cell>
          <cell r="O128">
            <v>820</v>
          </cell>
          <cell r="P128">
            <v>22176</v>
          </cell>
          <cell r="Q128">
            <v>0</v>
          </cell>
          <cell r="R128">
            <v>49801</v>
          </cell>
          <cell r="S128">
            <v>49801</v>
          </cell>
          <cell r="T128">
            <v>8673</v>
          </cell>
          <cell r="U128">
            <v>0</v>
          </cell>
          <cell r="V128">
            <v>8673</v>
          </cell>
          <cell r="W128">
            <v>14306</v>
          </cell>
          <cell r="X128">
            <v>692</v>
          </cell>
          <cell r="Y128">
            <v>23671</v>
          </cell>
          <cell r="Z128">
            <v>73472</v>
          </cell>
          <cell r="AA128">
            <v>12650</v>
          </cell>
          <cell r="AB128">
            <v>9792</v>
          </cell>
          <cell r="AC128">
            <v>2858</v>
          </cell>
          <cell r="AD128">
            <v>86122</v>
          </cell>
          <cell r="AE128">
            <v>26813</v>
          </cell>
          <cell r="AF128">
            <v>28343</v>
          </cell>
          <cell r="AG128">
            <v>15353</v>
          </cell>
          <cell r="AH128">
            <v>1031</v>
          </cell>
          <cell r="AI128">
            <v>0</v>
          </cell>
          <cell r="AJ128">
            <v>44726</v>
          </cell>
          <cell r="AK128">
            <v>71540</v>
          </cell>
          <cell r="AL128">
            <v>14636</v>
          </cell>
          <cell r="AM128">
            <v>0</v>
          </cell>
          <cell r="AN128">
            <v>14636</v>
          </cell>
          <cell r="AO128">
            <v>86176</v>
          </cell>
          <cell r="AP128">
            <v>18556</v>
          </cell>
          <cell r="AQ128">
            <v>7984</v>
          </cell>
          <cell r="AR128">
            <v>1195</v>
          </cell>
          <cell r="AS128">
            <v>22178</v>
          </cell>
          <cell r="AT128">
            <v>0</v>
          </cell>
          <cell r="AU128">
            <v>49913</v>
          </cell>
          <cell r="AV128">
            <v>49913</v>
          </cell>
          <cell r="AW128">
            <v>8669</v>
          </cell>
          <cell r="AX128">
            <v>0</v>
          </cell>
          <cell r="AY128">
            <v>8669</v>
          </cell>
          <cell r="AZ128">
            <v>14335</v>
          </cell>
          <cell r="BA128">
            <v>703</v>
          </cell>
          <cell r="BB128">
            <v>23708</v>
          </cell>
          <cell r="BC128">
            <v>73621</v>
          </cell>
          <cell r="BD128">
            <v>12554</v>
          </cell>
          <cell r="BE128">
            <v>9696</v>
          </cell>
          <cell r="BF128">
            <v>2858</v>
          </cell>
          <cell r="BG128">
            <v>86176</v>
          </cell>
          <cell r="BH128">
            <v>26932</v>
          </cell>
          <cell r="BI128">
            <v>28421</v>
          </cell>
          <cell r="BJ128">
            <v>8981</v>
          </cell>
          <cell r="BK128">
            <v>2828</v>
          </cell>
          <cell r="BL128">
            <v>0</v>
          </cell>
          <cell r="BM128">
            <v>40231</v>
          </cell>
          <cell r="BN128">
            <v>67162</v>
          </cell>
          <cell r="BO128">
            <v>14636</v>
          </cell>
          <cell r="BP128">
            <v>0</v>
          </cell>
          <cell r="BQ128">
            <v>14636</v>
          </cell>
          <cell r="BR128">
            <v>81799</v>
          </cell>
          <cell r="BS128">
            <v>18653</v>
          </cell>
          <cell r="BT128">
            <v>10160</v>
          </cell>
          <cell r="BU128">
            <v>1968</v>
          </cell>
          <cell r="BV128">
            <v>22178</v>
          </cell>
          <cell r="BW128">
            <v>0</v>
          </cell>
          <cell r="BX128">
            <v>52959</v>
          </cell>
          <cell r="BY128">
            <v>52959</v>
          </cell>
          <cell r="BZ128">
            <v>8679</v>
          </cell>
          <cell r="CA128">
            <v>0</v>
          </cell>
          <cell r="CB128">
            <v>8679</v>
          </cell>
          <cell r="CC128">
            <v>14475</v>
          </cell>
          <cell r="CD128">
            <v>714</v>
          </cell>
          <cell r="CE128">
            <v>23868</v>
          </cell>
          <cell r="CF128">
            <v>76828</v>
          </cell>
          <cell r="CG128">
            <v>4971</v>
          </cell>
          <cell r="CH128">
            <v>2113</v>
          </cell>
          <cell r="CI128">
            <v>2858</v>
          </cell>
          <cell r="CJ128">
            <v>81799</v>
          </cell>
        </row>
      </sheetData>
      <sheetData sheetId="18">
        <row r="1">
          <cell r="B1" t="str">
            <v>Gross operating surplus ;</v>
          </cell>
          <cell r="C1" t="str">
            <v>Property income receivable - Interest ;</v>
          </cell>
          <cell r="D1" t="str">
            <v>Property income receivable - Dividends ;</v>
          </cell>
          <cell r="E1" t="str">
            <v>Property income receivable - Reinvested earnings ;</v>
          </cell>
          <cell r="F1" t="str">
            <v>Property income receivable - Property income attributed to insurance policyholders ;</v>
          </cell>
          <cell r="G1" t="str">
            <v>Property income receivable - Rent on natural assets ;</v>
          </cell>
          <cell r="H1" t="str">
            <v>Total property income receivable ;</v>
          </cell>
          <cell r="I1" t="str">
            <v>Total primary income receivable ;</v>
          </cell>
          <cell r="J1" t="str">
            <v>Secondary income receivable - Non-life insurance claims ;</v>
          </cell>
          <cell r="K1" t="str">
            <v>Secondary income receivable - Other current transfers ;</v>
          </cell>
          <cell r="L1" t="str">
            <v>Total secondary income receivable ;</v>
          </cell>
          <cell r="M1" t="str">
            <v>TOTAL GROSS INCOME ;</v>
          </cell>
          <cell r="N1" t="str">
            <v>Property income payable - Interest ;</v>
          </cell>
          <cell r="O1" t="str">
            <v>Property income payable - Dividends ;</v>
          </cell>
          <cell r="P1" t="str">
            <v>Property income payable - Reinvested earnings ;</v>
          </cell>
          <cell r="Q1" t="str">
            <v>Property income payable - Rent on natural assets ;</v>
          </cell>
          <cell r="R1" t="str">
            <v>Total property income payable ;</v>
          </cell>
          <cell r="S1" t="str">
            <v>Total primary income payable ;</v>
          </cell>
          <cell r="T1" t="str">
            <v>Secondary income payable - Current taxes on income, wealth, etc - Income taxes ;</v>
          </cell>
          <cell r="U1" t="str">
            <v>Secondary income payable - Current taxes on income, wealth, etc - Other ;</v>
          </cell>
          <cell r="V1" t="str">
            <v>Secondary income payable - Current taxes on income, wealth, etc - Total ;</v>
          </cell>
          <cell r="W1" t="str">
            <v>Secondary income payable - Net non-life insurance premiums ;</v>
          </cell>
          <cell r="X1" t="str">
            <v>Secondary income payable - Current transfers to non-profit institutions ;</v>
          </cell>
          <cell r="Y1" t="str">
            <v>Secondary income payable - Other current transfers ;</v>
          </cell>
          <cell r="Z1" t="str">
            <v>Total secondary income payable ;</v>
          </cell>
          <cell r="AA1" t="str">
            <v>Total income payable ;</v>
          </cell>
          <cell r="AB1" t="str">
            <v>Gross disposable income ;</v>
          </cell>
          <cell r="AC1" t="str">
            <v>Net saving ;</v>
          </cell>
          <cell r="AD1" t="str">
            <v>Consumption of fixed capital ;</v>
          </cell>
          <cell r="AE1" t="str">
            <v>TOTAL USE OF GROSS INCOME ;</v>
          </cell>
          <cell r="AF1" t="str">
            <v>Gross operating surplus ;</v>
          </cell>
          <cell r="AG1" t="str">
            <v>Property income receivable - Interest ;</v>
          </cell>
          <cell r="AH1" t="str">
            <v>Property income receivable - Dividends ;</v>
          </cell>
          <cell r="AI1" t="str">
            <v>Property income receivable - Reinvested earnings ;</v>
          </cell>
          <cell r="AJ1" t="str">
            <v>Property income receivable - Property income attributed to insurance policyholders ;</v>
          </cell>
          <cell r="AK1" t="str">
            <v>Property income receivable - Rent on natural assets ;</v>
          </cell>
          <cell r="AL1" t="str">
            <v>Total property income receivable ;</v>
          </cell>
          <cell r="AM1" t="str">
            <v>Total primary income receivable ;</v>
          </cell>
          <cell r="AN1" t="str">
            <v>Secondary income receivable - Non-life insurance claims ;</v>
          </cell>
          <cell r="AO1" t="str">
            <v>Secondary income receivable - Other current transfers ;</v>
          </cell>
          <cell r="AP1" t="str">
            <v>Total secondary income receivable ;</v>
          </cell>
          <cell r="AQ1" t="str">
            <v>TOTAL GROSS INCOME ;</v>
          </cell>
          <cell r="AR1" t="str">
            <v>Property income payable - Interest ;</v>
          </cell>
          <cell r="AS1" t="str">
            <v>Property income payable - Dividends ;</v>
          </cell>
          <cell r="AT1" t="str">
            <v>Property income payable - Reinvested earnings ;</v>
          </cell>
          <cell r="AU1" t="str">
            <v>Property income payable - Rent on natural assets ;</v>
          </cell>
          <cell r="AV1" t="str">
            <v>Total property income payable ;</v>
          </cell>
          <cell r="AW1" t="str">
            <v>Total primary income payable ;</v>
          </cell>
          <cell r="AX1" t="str">
            <v>Secondary income payable - Current taxes on income, wealth, etc - Income taxes ;</v>
          </cell>
          <cell r="AY1" t="str">
            <v>Secondary income payable - Current taxes on income, wealth, etc - Other ;</v>
          </cell>
          <cell r="AZ1" t="str">
            <v>Secondary income payable - Current taxes on income, wealth, etc - Total ;</v>
          </cell>
          <cell r="BA1" t="str">
            <v>Secondary income payable - Net non-life insurance premiums ;</v>
          </cell>
          <cell r="BB1" t="str">
            <v>Secondary income payable - Current transfers to non-profit institutions ;</v>
          </cell>
          <cell r="BC1" t="str">
            <v>Secondary income payable - Other current transfers ;</v>
          </cell>
          <cell r="BD1" t="str">
            <v>Total secondary income payable ;</v>
          </cell>
          <cell r="BE1" t="str">
            <v>Total income payable ;</v>
          </cell>
          <cell r="BF1" t="str">
            <v>Gross disposable income ;</v>
          </cell>
          <cell r="BG1" t="str">
            <v>Net saving ;</v>
          </cell>
          <cell r="BH1" t="str">
            <v>Consumption of fixed capital ;</v>
          </cell>
          <cell r="BI1" t="str">
            <v>TOTAL USE OF GROSS INCOME ;</v>
          </cell>
          <cell r="BJ1" t="str">
            <v>Gross operating surplus ;</v>
          </cell>
          <cell r="BK1" t="str">
            <v>Property income receivable - Interest ;</v>
          </cell>
          <cell r="BL1" t="str">
            <v>Property income receivable - Dividends ;</v>
          </cell>
          <cell r="BM1" t="str">
            <v>Property income receivable - Reinvested earnings ;</v>
          </cell>
          <cell r="BN1" t="str">
            <v>Property income receivable - Property income attributed to insurance policyholders ;</v>
          </cell>
          <cell r="BO1" t="str">
            <v>Property income receivable - Rent on natural assets ;</v>
          </cell>
          <cell r="BP1" t="str">
            <v>Total property income receivable ;</v>
          </cell>
          <cell r="BQ1" t="str">
            <v>Total primary income receivable ;</v>
          </cell>
          <cell r="BR1" t="str">
            <v>Secondary income receivable - Non-life insurance claims ;</v>
          </cell>
          <cell r="BS1" t="str">
            <v>Secondary income receivable - Other current transfers ;</v>
          </cell>
          <cell r="BT1" t="str">
            <v>Total secondary income receivable ;</v>
          </cell>
          <cell r="BU1" t="str">
            <v>TOTAL GROSS INCOME ;</v>
          </cell>
          <cell r="BV1" t="str">
            <v>Property income payable - Interest ;</v>
          </cell>
          <cell r="BW1" t="str">
            <v>Property income payable - Dividends ;</v>
          </cell>
          <cell r="BX1" t="str">
            <v>Property income payable - Reinvested earnings ;</v>
          </cell>
          <cell r="BY1" t="str">
            <v>Property income payable - Rent on natural assets ;</v>
          </cell>
          <cell r="BZ1" t="str">
            <v>Total property income payable ;</v>
          </cell>
          <cell r="CA1" t="str">
            <v>Total primary income payable ;</v>
          </cell>
          <cell r="CB1" t="str">
            <v>Secondary income payable - Current taxes on income, wealth, etc - Income taxes ;</v>
          </cell>
          <cell r="CC1" t="str">
            <v>Secondary income payable - Current taxes on income, wealth, etc - Other ;</v>
          </cell>
          <cell r="CD1" t="str">
            <v>Secondary income payable - Current taxes on income, wealth, etc - Total ;</v>
          </cell>
          <cell r="CE1" t="str">
            <v>Secondary income payable - Net non-life insurance premiums ;</v>
          </cell>
          <cell r="CF1" t="str">
            <v>Secondary income payable - Current transfers to non-profit institutions ;</v>
          </cell>
          <cell r="CG1" t="str">
            <v>Secondary income payable - Other current transfers ;</v>
          </cell>
          <cell r="CH1" t="str">
            <v>Total secondary income payable ;</v>
          </cell>
          <cell r="CI1" t="str">
            <v>Total income payable ;</v>
          </cell>
          <cell r="CJ1" t="str">
            <v>Gross disposable income ;</v>
          </cell>
          <cell r="CK1" t="str">
            <v>Net saving ;</v>
          </cell>
          <cell r="CL1" t="str">
            <v>Consumption of fixed capital ;</v>
          </cell>
          <cell r="CM1" t="str">
            <v>TOTAL USE OF GROSS INCOME ;</v>
          </cell>
        </row>
        <row r="2">
          <cell r="B2" t="str">
            <v>$ Millions</v>
          </cell>
          <cell r="C2" t="str">
            <v>$ Millions</v>
          </cell>
          <cell r="D2" t="str">
            <v>$ Millions</v>
          </cell>
          <cell r="E2" t="str">
            <v>$ Millions</v>
          </cell>
          <cell r="F2" t="str">
            <v>$ Millions</v>
          </cell>
          <cell r="G2" t="str">
            <v>$ Millions</v>
          </cell>
          <cell r="H2" t="str">
            <v>$ Millions</v>
          </cell>
          <cell r="I2" t="str">
            <v>$ Millions</v>
          </cell>
          <cell r="J2" t="str">
            <v>$ Millions</v>
          </cell>
          <cell r="K2" t="str">
            <v>$ Millions</v>
          </cell>
          <cell r="L2" t="str">
            <v>$ Millions</v>
          </cell>
          <cell r="M2" t="str">
            <v>$ Millions</v>
          </cell>
          <cell r="N2" t="str">
            <v>$ Millions</v>
          </cell>
          <cell r="O2" t="str">
            <v>$ Millions</v>
          </cell>
          <cell r="P2" t="str">
            <v>$ Millions</v>
          </cell>
          <cell r="Q2" t="str">
            <v>$ Millions</v>
          </cell>
          <cell r="R2" t="str">
            <v>$ Millions</v>
          </cell>
          <cell r="S2" t="str">
            <v>$ Millions</v>
          </cell>
          <cell r="T2" t="str">
            <v>$ Millions</v>
          </cell>
          <cell r="U2" t="str">
            <v>$ Millions</v>
          </cell>
          <cell r="V2" t="str">
            <v>$ Millions</v>
          </cell>
          <cell r="W2" t="str">
            <v>$ Millions</v>
          </cell>
          <cell r="X2" t="str">
            <v>$ Millions</v>
          </cell>
          <cell r="Y2" t="str">
            <v>$ Millions</v>
          </cell>
          <cell r="Z2" t="str">
            <v>$ Millions</v>
          </cell>
          <cell r="AA2" t="str">
            <v>$ Millions</v>
          </cell>
          <cell r="AB2" t="str">
            <v>$ Millions</v>
          </cell>
          <cell r="AC2" t="str">
            <v>$ Millions</v>
          </cell>
          <cell r="AD2" t="str">
            <v>$ Millions</v>
          </cell>
          <cell r="AE2" t="str">
            <v>$ Millions</v>
          </cell>
          <cell r="AF2" t="str">
            <v>$ Millions</v>
          </cell>
          <cell r="AG2" t="str">
            <v>$ Millions</v>
          </cell>
          <cell r="AH2" t="str">
            <v>$ Millions</v>
          </cell>
          <cell r="AI2" t="str">
            <v>$ Millions</v>
          </cell>
          <cell r="AJ2" t="str">
            <v>$ Millions</v>
          </cell>
          <cell r="AK2" t="str">
            <v>$ Millions</v>
          </cell>
          <cell r="AL2" t="str">
            <v>$ Millions</v>
          </cell>
          <cell r="AM2" t="str">
            <v>$ Millions</v>
          </cell>
          <cell r="AN2" t="str">
            <v>$ Millions</v>
          </cell>
          <cell r="AO2" t="str">
            <v>$ Millions</v>
          </cell>
          <cell r="AP2" t="str">
            <v>$ Millions</v>
          </cell>
          <cell r="AQ2" t="str">
            <v>$ Millions</v>
          </cell>
          <cell r="AR2" t="str">
            <v>$ Millions</v>
          </cell>
          <cell r="AS2" t="str">
            <v>$ Millions</v>
          </cell>
          <cell r="AT2" t="str">
            <v>$ Millions</v>
          </cell>
          <cell r="AU2" t="str">
            <v>$ Millions</v>
          </cell>
          <cell r="AV2" t="str">
            <v>$ Millions</v>
          </cell>
          <cell r="AW2" t="str">
            <v>$ Millions</v>
          </cell>
          <cell r="AX2" t="str">
            <v>$ Millions</v>
          </cell>
          <cell r="AY2" t="str">
            <v>$ Millions</v>
          </cell>
          <cell r="AZ2" t="str">
            <v>$ Millions</v>
          </cell>
          <cell r="BA2" t="str">
            <v>$ Millions</v>
          </cell>
          <cell r="BB2" t="str">
            <v>$ Millions</v>
          </cell>
          <cell r="BC2" t="str">
            <v>$ Millions</v>
          </cell>
          <cell r="BD2" t="str">
            <v>$ Millions</v>
          </cell>
          <cell r="BE2" t="str">
            <v>$ Millions</v>
          </cell>
          <cell r="BF2" t="str">
            <v>$ Millions</v>
          </cell>
          <cell r="BG2" t="str">
            <v>$ Millions</v>
          </cell>
          <cell r="BH2" t="str">
            <v>$ Millions</v>
          </cell>
          <cell r="BI2" t="str">
            <v>$ Millions</v>
          </cell>
          <cell r="BJ2" t="str">
            <v>$ Millions</v>
          </cell>
          <cell r="BK2" t="str">
            <v>$ Millions</v>
          </cell>
          <cell r="BL2" t="str">
            <v>$ Millions</v>
          </cell>
          <cell r="BM2" t="str">
            <v>$ Millions</v>
          </cell>
          <cell r="BN2" t="str">
            <v>$ Millions</v>
          </cell>
          <cell r="BO2" t="str">
            <v>$ Millions</v>
          </cell>
          <cell r="BP2" t="str">
            <v>$ Millions</v>
          </cell>
          <cell r="BQ2" t="str">
            <v>$ Millions</v>
          </cell>
          <cell r="BR2" t="str">
            <v>$ Millions</v>
          </cell>
          <cell r="BS2" t="str">
            <v>$ Millions</v>
          </cell>
          <cell r="BT2" t="str">
            <v>$ Millions</v>
          </cell>
          <cell r="BU2" t="str">
            <v>$ Millions</v>
          </cell>
          <cell r="BV2" t="str">
            <v>$ Millions</v>
          </cell>
          <cell r="BW2" t="str">
            <v>$ Millions</v>
          </cell>
          <cell r="BX2" t="str">
            <v>$ Millions</v>
          </cell>
          <cell r="BY2" t="str">
            <v>$ Millions</v>
          </cell>
          <cell r="BZ2" t="str">
            <v>$ Millions</v>
          </cell>
          <cell r="CA2" t="str">
            <v>$ Millions</v>
          </cell>
          <cell r="CB2" t="str">
            <v>$ Millions</v>
          </cell>
          <cell r="CC2" t="str">
            <v>$ Millions</v>
          </cell>
          <cell r="CD2" t="str">
            <v>$ Millions</v>
          </cell>
          <cell r="CE2" t="str">
            <v>$ Millions</v>
          </cell>
          <cell r="CF2" t="str">
            <v>$ Millions</v>
          </cell>
          <cell r="CG2" t="str">
            <v>$ Millions</v>
          </cell>
          <cell r="CH2" t="str">
            <v>$ Millions</v>
          </cell>
          <cell r="CI2" t="str">
            <v>$ Millions</v>
          </cell>
          <cell r="CJ2" t="str">
            <v>$ Millions</v>
          </cell>
          <cell r="CK2" t="str">
            <v>$ Millions</v>
          </cell>
          <cell r="CL2" t="str">
            <v>$ Millions</v>
          </cell>
          <cell r="CM2" t="str">
            <v>$ Millions</v>
          </cell>
        </row>
        <row r="3">
          <cell r="B3" t="str">
            <v>Trend</v>
          </cell>
          <cell r="C3" t="str">
            <v>Trend</v>
          </cell>
          <cell r="D3" t="str">
            <v>Trend</v>
          </cell>
          <cell r="E3" t="str">
            <v>Trend</v>
          </cell>
          <cell r="F3" t="str">
            <v>Trend</v>
          </cell>
          <cell r="G3" t="str">
            <v>Trend</v>
          </cell>
          <cell r="H3" t="str">
            <v>Trend</v>
          </cell>
          <cell r="I3" t="str">
            <v>Trend</v>
          </cell>
          <cell r="J3" t="str">
            <v>Trend</v>
          </cell>
          <cell r="K3" t="str">
            <v>Trend</v>
          </cell>
          <cell r="L3" t="str">
            <v>Trend</v>
          </cell>
          <cell r="M3" t="str">
            <v>Trend</v>
          </cell>
          <cell r="N3" t="str">
            <v>Trend</v>
          </cell>
          <cell r="O3" t="str">
            <v>Trend</v>
          </cell>
          <cell r="P3" t="str">
            <v>Trend</v>
          </cell>
          <cell r="Q3" t="str">
            <v>Trend</v>
          </cell>
          <cell r="R3" t="str">
            <v>Trend</v>
          </cell>
          <cell r="S3" t="str">
            <v>Trend</v>
          </cell>
          <cell r="T3" t="str">
            <v>Trend</v>
          </cell>
          <cell r="U3" t="str">
            <v>Trend</v>
          </cell>
          <cell r="V3" t="str">
            <v>Trend</v>
          </cell>
          <cell r="W3" t="str">
            <v>Trend</v>
          </cell>
          <cell r="X3" t="str">
            <v>Trend</v>
          </cell>
          <cell r="Y3" t="str">
            <v>Trend</v>
          </cell>
          <cell r="Z3" t="str">
            <v>Trend</v>
          </cell>
          <cell r="AA3" t="str">
            <v>Trend</v>
          </cell>
          <cell r="AB3" t="str">
            <v>Trend</v>
          </cell>
          <cell r="AC3" t="str">
            <v>Trend</v>
          </cell>
          <cell r="AD3" t="str">
            <v>Trend</v>
          </cell>
          <cell r="AE3" t="str">
            <v>Trend</v>
          </cell>
          <cell r="AF3" t="str">
            <v>Seasonally Adjusted</v>
          </cell>
          <cell r="AG3" t="str">
            <v>Seasonally Adjusted</v>
          </cell>
          <cell r="AH3" t="str">
            <v>Seasonally Adjusted</v>
          </cell>
          <cell r="AI3" t="str">
            <v>Seasonally Adjusted</v>
          </cell>
          <cell r="AJ3" t="str">
            <v>Seasonally Adjusted</v>
          </cell>
          <cell r="AK3" t="str">
            <v>Seasonally Adjusted</v>
          </cell>
          <cell r="AL3" t="str">
            <v>Seasonally Adjusted</v>
          </cell>
          <cell r="AM3" t="str">
            <v>Seasonally Adjusted</v>
          </cell>
          <cell r="AN3" t="str">
            <v>Seasonally Adjusted</v>
          </cell>
          <cell r="AO3" t="str">
            <v>Seasonally Adjusted</v>
          </cell>
          <cell r="AP3" t="str">
            <v>Seasonally Adjusted</v>
          </cell>
          <cell r="AQ3" t="str">
            <v>Seasonally Adjusted</v>
          </cell>
          <cell r="AR3" t="str">
            <v>Seasonally Adjusted</v>
          </cell>
          <cell r="AS3" t="str">
            <v>Seasonally Adjusted</v>
          </cell>
          <cell r="AT3" t="str">
            <v>Seasonally Adjusted</v>
          </cell>
          <cell r="AU3" t="str">
            <v>Seasonally Adjusted</v>
          </cell>
          <cell r="AV3" t="str">
            <v>Seasonally Adjusted</v>
          </cell>
          <cell r="AW3" t="str">
            <v>Seasonally Adjusted</v>
          </cell>
          <cell r="AX3" t="str">
            <v>Seasonally Adjusted</v>
          </cell>
          <cell r="AY3" t="str">
            <v>Seasonally Adjusted</v>
          </cell>
          <cell r="AZ3" t="str">
            <v>Seasonally Adjusted</v>
          </cell>
          <cell r="BA3" t="str">
            <v>Seasonally Adjusted</v>
          </cell>
          <cell r="BB3" t="str">
            <v>Seasonally Adjusted</v>
          </cell>
          <cell r="BC3" t="str">
            <v>Seasonally Adjusted</v>
          </cell>
          <cell r="BD3" t="str">
            <v>Seasonally Adjusted</v>
          </cell>
          <cell r="BE3" t="str">
            <v>Seasonally Adjusted</v>
          </cell>
          <cell r="BF3" t="str">
            <v>Seasonally Adjusted</v>
          </cell>
          <cell r="BG3" t="str">
            <v>Seasonally Adjusted</v>
          </cell>
          <cell r="BH3" t="str">
            <v>Seasonally Adjusted</v>
          </cell>
          <cell r="BI3" t="str">
            <v>Seasonally Adjusted</v>
          </cell>
          <cell r="BJ3" t="str">
            <v>Original</v>
          </cell>
          <cell r="BK3" t="str">
            <v>Original</v>
          </cell>
          <cell r="BL3" t="str">
            <v>Original</v>
          </cell>
          <cell r="BM3" t="str">
            <v>Original</v>
          </cell>
          <cell r="BN3" t="str">
            <v>Original</v>
          </cell>
          <cell r="BO3" t="str">
            <v>Original</v>
          </cell>
          <cell r="BP3" t="str">
            <v>Original</v>
          </cell>
          <cell r="BQ3" t="str">
            <v>Original</v>
          </cell>
          <cell r="BR3" t="str">
            <v>Original</v>
          </cell>
          <cell r="BS3" t="str">
            <v>Original</v>
          </cell>
          <cell r="BT3" t="str">
            <v>Original</v>
          </cell>
          <cell r="BU3" t="str">
            <v>Original</v>
          </cell>
          <cell r="BV3" t="str">
            <v>Original</v>
          </cell>
          <cell r="BW3" t="str">
            <v>Original</v>
          </cell>
          <cell r="BX3" t="str">
            <v>Original</v>
          </cell>
          <cell r="BY3" t="str">
            <v>Original</v>
          </cell>
          <cell r="BZ3" t="str">
            <v>Original</v>
          </cell>
          <cell r="CA3" t="str">
            <v>Original</v>
          </cell>
          <cell r="CB3" t="str">
            <v>Original</v>
          </cell>
          <cell r="CC3" t="str">
            <v>Original</v>
          </cell>
          <cell r="CD3" t="str">
            <v>Original</v>
          </cell>
          <cell r="CE3" t="str">
            <v>Original</v>
          </cell>
          <cell r="CF3" t="str">
            <v>Original</v>
          </cell>
          <cell r="CG3" t="str">
            <v>Original</v>
          </cell>
          <cell r="CH3" t="str">
            <v>Original</v>
          </cell>
          <cell r="CI3" t="str">
            <v>Original</v>
          </cell>
          <cell r="CJ3" t="str">
            <v>Original</v>
          </cell>
          <cell r="CK3" t="str">
            <v>Original</v>
          </cell>
          <cell r="CL3" t="str">
            <v>Original</v>
          </cell>
          <cell r="CM3" t="str">
            <v>Original</v>
          </cell>
        </row>
        <row r="4">
          <cell r="B4" t="str">
            <v>DERIVED</v>
          </cell>
          <cell r="C4" t="str">
            <v>DERIVED</v>
          </cell>
          <cell r="D4" t="str">
            <v>DERIVED</v>
          </cell>
          <cell r="E4" t="str">
            <v>DERIVED</v>
          </cell>
          <cell r="F4" t="str">
            <v>DERIVED</v>
          </cell>
          <cell r="G4" t="str">
            <v>DERIVED</v>
          </cell>
          <cell r="H4" t="str">
            <v>DERIVED</v>
          </cell>
          <cell r="I4" t="str">
            <v>DERIVED</v>
          </cell>
          <cell r="J4" t="str">
            <v>DERIVED</v>
          </cell>
          <cell r="K4" t="str">
            <v>DERIVED</v>
          </cell>
          <cell r="L4" t="str">
            <v>DERIVED</v>
          </cell>
          <cell r="M4" t="str">
            <v>DERIVED</v>
          </cell>
          <cell r="N4" t="str">
            <v>DERIVED</v>
          </cell>
          <cell r="O4" t="str">
            <v>DERIVED</v>
          </cell>
          <cell r="P4" t="str">
            <v>DERIVED</v>
          </cell>
          <cell r="Q4" t="str">
            <v>DERIVED</v>
          </cell>
          <cell r="R4" t="str">
            <v>DERIVED</v>
          </cell>
          <cell r="S4" t="str">
            <v>DERIVED</v>
          </cell>
          <cell r="T4" t="str">
            <v>DERIVED</v>
          </cell>
          <cell r="U4" t="str">
            <v>DERIVED</v>
          </cell>
          <cell r="V4" t="str">
            <v>DERIVED</v>
          </cell>
          <cell r="W4" t="str">
            <v>DERIVED</v>
          </cell>
          <cell r="X4" t="str">
            <v>DERIVED</v>
          </cell>
          <cell r="Y4" t="str">
            <v>DERIVED</v>
          </cell>
          <cell r="Z4" t="str">
            <v>DERIVED</v>
          </cell>
          <cell r="AA4" t="str">
            <v>DERIVED</v>
          </cell>
          <cell r="AB4" t="str">
            <v>DERIVED</v>
          </cell>
          <cell r="AC4" t="str">
            <v>DERIVED</v>
          </cell>
          <cell r="AD4" t="str">
            <v>DERIVED</v>
          </cell>
          <cell r="AE4" t="str">
            <v>DERIVED</v>
          </cell>
          <cell r="AF4" t="str">
            <v>DERIVED</v>
          </cell>
          <cell r="AG4" t="str">
            <v>DERIVED</v>
          </cell>
          <cell r="AH4" t="str">
            <v>DERIVED</v>
          </cell>
          <cell r="AI4" t="str">
            <v>DERIVED</v>
          </cell>
          <cell r="AJ4" t="str">
            <v>DERIVED</v>
          </cell>
          <cell r="AK4" t="str">
            <v>DERIVED</v>
          </cell>
          <cell r="AL4" t="str">
            <v>DERIVED</v>
          </cell>
          <cell r="AM4" t="str">
            <v>DERIVED</v>
          </cell>
          <cell r="AN4" t="str">
            <v>DERIVED</v>
          </cell>
          <cell r="AO4" t="str">
            <v>DERIVED</v>
          </cell>
          <cell r="AP4" t="str">
            <v>DERIVED</v>
          </cell>
          <cell r="AQ4" t="str">
            <v>DERIVED</v>
          </cell>
          <cell r="AR4" t="str">
            <v>DERIVED</v>
          </cell>
          <cell r="AS4" t="str">
            <v>DERIVED</v>
          </cell>
          <cell r="AT4" t="str">
            <v>DERIVED</v>
          </cell>
          <cell r="AU4" t="str">
            <v>DERIVED</v>
          </cell>
          <cell r="AV4" t="str">
            <v>DERIVED</v>
          </cell>
          <cell r="AW4" t="str">
            <v>DERIVED</v>
          </cell>
          <cell r="AX4" t="str">
            <v>DERIVED</v>
          </cell>
          <cell r="AY4" t="str">
            <v>DERIVED</v>
          </cell>
          <cell r="AZ4" t="str">
            <v>DERIVED</v>
          </cell>
          <cell r="BA4" t="str">
            <v>DERIVED</v>
          </cell>
          <cell r="BB4" t="str">
            <v>DERIVED</v>
          </cell>
          <cell r="BC4" t="str">
            <v>DERIVED</v>
          </cell>
          <cell r="BD4" t="str">
            <v>DERIVED</v>
          </cell>
          <cell r="BE4" t="str">
            <v>DERIVED</v>
          </cell>
          <cell r="BF4" t="str">
            <v>DERIVED</v>
          </cell>
          <cell r="BG4" t="str">
            <v>DERIVED</v>
          </cell>
          <cell r="BH4" t="str">
            <v>DERIVED</v>
          </cell>
          <cell r="BI4" t="str">
            <v>DERIVED</v>
          </cell>
          <cell r="BJ4" t="str">
            <v>DERIVED</v>
          </cell>
          <cell r="BK4" t="str">
            <v>DERIVED</v>
          </cell>
          <cell r="BL4" t="str">
            <v>DERIVED</v>
          </cell>
          <cell r="BM4" t="str">
            <v>DERIVED</v>
          </cell>
          <cell r="BN4" t="str">
            <v>DERIVED</v>
          </cell>
          <cell r="BO4" t="str">
            <v>DERIVED</v>
          </cell>
          <cell r="BP4" t="str">
            <v>DERIVED</v>
          </cell>
          <cell r="BQ4" t="str">
            <v>DERIVED</v>
          </cell>
          <cell r="BR4" t="str">
            <v>DERIVED</v>
          </cell>
          <cell r="BS4" t="str">
            <v>DERIVED</v>
          </cell>
          <cell r="BT4" t="str">
            <v>DERIVED</v>
          </cell>
          <cell r="BU4" t="str">
            <v>DERIVED</v>
          </cell>
          <cell r="BV4" t="str">
            <v>DERIVED</v>
          </cell>
          <cell r="BW4" t="str">
            <v>DERIVED</v>
          </cell>
          <cell r="BX4" t="str">
            <v>DERIVED</v>
          </cell>
          <cell r="BY4" t="str">
            <v>DERIVED</v>
          </cell>
          <cell r="BZ4" t="str">
            <v>DERIVED</v>
          </cell>
          <cell r="CA4" t="str">
            <v>DERIVED</v>
          </cell>
          <cell r="CB4" t="str">
            <v>DERIVED</v>
          </cell>
          <cell r="CC4" t="str">
            <v>DERIVED</v>
          </cell>
          <cell r="CD4" t="str">
            <v>DERIVED</v>
          </cell>
          <cell r="CE4" t="str">
            <v>DERIVED</v>
          </cell>
          <cell r="CF4" t="str">
            <v>DERIVED</v>
          </cell>
          <cell r="CG4" t="str">
            <v>DERIVED</v>
          </cell>
          <cell r="CH4" t="str">
            <v>DERIVED</v>
          </cell>
          <cell r="CI4" t="str">
            <v>DERIVED</v>
          </cell>
          <cell r="CJ4" t="str">
            <v>DERIVED</v>
          </cell>
          <cell r="CK4" t="str">
            <v>DERIVED</v>
          </cell>
          <cell r="CL4" t="str">
            <v>DERIVED</v>
          </cell>
          <cell r="CM4" t="str">
            <v>DERIVED</v>
          </cell>
        </row>
        <row r="5"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  <cell r="K5" t="str">
            <v>Quarter</v>
          </cell>
          <cell r="L5" t="str">
            <v>Quarter</v>
          </cell>
          <cell r="M5" t="str">
            <v>Quarter</v>
          </cell>
          <cell r="N5" t="str">
            <v>Quarter</v>
          </cell>
          <cell r="O5" t="str">
            <v>Quarter</v>
          </cell>
          <cell r="P5" t="str">
            <v>Quarter</v>
          </cell>
          <cell r="Q5" t="str">
            <v>Quarter</v>
          </cell>
          <cell r="R5" t="str">
            <v>Quarter</v>
          </cell>
          <cell r="S5" t="str">
            <v>Quarter</v>
          </cell>
          <cell r="T5" t="str">
            <v>Quarter</v>
          </cell>
          <cell r="U5" t="str">
            <v>Quarter</v>
          </cell>
          <cell r="V5" t="str">
            <v>Quarter</v>
          </cell>
          <cell r="W5" t="str">
            <v>Quarter</v>
          </cell>
          <cell r="X5" t="str">
            <v>Quarter</v>
          </cell>
          <cell r="Y5" t="str">
            <v>Quarter</v>
          </cell>
          <cell r="Z5" t="str">
            <v>Quarter</v>
          </cell>
          <cell r="AA5" t="str">
            <v>Quarter</v>
          </cell>
          <cell r="AB5" t="str">
            <v>Quarter</v>
          </cell>
          <cell r="AC5" t="str">
            <v>Quarter</v>
          </cell>
          <cell r="AD5" t="str">
            <v>Quarter</v>
          </cell>
          <cell r="AE5" t="str">
            <v>Quarter</v>
          </cell>
          <cell r="AF5" t="str">
            <v>Quarter</v>
          </cell>
          <cell r="AG5" t="str">
            <v>Quarter</v>
          </cell>
          <cell r="AH5" t="str">
            <v>Quarter</v>
          </cell>
          <cell r="AI5" t="str">
            <v>Quarter</v>
          </cell>
          <cell r="AJ5" t="str">
            <v>Quarter</v>
          </cell>
          <cell r="AK5" t="str">
            <v>Quarter</v>
          </cell>
          <cell r="AL5" t="str">
            <v>Quarter</v>
          </cell>
          <cell r="AM5" t="str">
            <v>Quarter</v>
          </cell>
          <cell r="AN5" t="str">
            <v>Quarter</v>
          </cell>
          <cell r="AO5" t="str">
            <v>Quarter</v>
          </cell>
          <cell r="AP5" t="str">
            <v>Quarter</v>
          </cell>
          <cell r="AQ5" t="str">
            <v>Quarter</v>
          </cell>
          <cell r="AR5" t="str">
            <v>Quarter</v>
          </cell>
          <cell r="AS5" t="str">
            <v>Quarter</v>
          </cell>
          <cell r="AT5" t="str">
            <v>Quarter</v>
          </cell>
          <cell r="AU5" t="str">
            <v>Quarter</v>
          </cell>
          <cell r="AV5" t="str">
            <v>Quarter</v>
          </cell>
          <cell r="AW5" t="str">
            <v>Quarter</v>
          </cell>
          <cell r="AX5" t="str">
            <v>Quarter</v>
          </cell>
          <cell r="AY5" t="str">
            <v>Quarter</v>
          </cell>
          <cell r="AZ5" t="str">
            <v>Quarter</v>
          </cell>
          <cell r="BA5" t="str">
            <v>Quarter</v>
          </cell>
          <cell r="BB5" t="str">
            <v>Quarter</v>
          </cell>
          <cell r="BC5" t="str">
            <v>Quarter</v>
          </cell>
          <cell r="BD5" t="str">
            <v>Quarter</v>
          </cell>
          <cell r="BE5" t="str">
            <v>Quarter</v>
          </cell>
          <cell r="BF5" t="str">
            <v>Quarter</v>
          </cell>
          <cell r="BG5" t="str">
            <v>Quarter</v>
          </cell>
          <cell r="BH5" t="str">
            <v>Quarter</v>
          </cell>
          <cell r="BI5" t="str">
            <v>Quarter</v>
          </cell>
          <cell r="BJ5" t="str">
            <v>Quarter</v>
          </cell>
          <cell r="BK5" t="str">
            <v>Quarter</v>
          </cell>
          <cell r="BL5" t="str">
            <v>Quarter</v>
          </cell>
          <cell r="BM5" t="str">
            <v>Quarter</v>
          </cell>
          <cell r="BN5" t="str">
            <v>Quarter</v>
          </cell>
          <cell r="BO5" t="str">
            <v>Quarter</v>
          </cell>
          <cell r="BP5" t="str">
            <v>Quarter</v>
          </cell>
          <cell r="BQ5" t="str">
            <v>Quarter</v>
          </cell>
          <cell r="BR5" t="str">
            <v>Quarter</v>
          </cell>
          <cell r="BS5" t="str">
            <v>Quarter</v>
          </cell>
          <cell r="BT5" t="str">
            <v>Quarter</v>
          </cell>
          <cell r="BU5" t="str">
            <v>Quarter</v>
          </cell>
          <cell r="BV5" t="str">
            <v>Quarter</v>
          </cell>
          <cell r="BW5" t="str">
            <v>Quarter</v>
          </cell>
          <cell r="BX5" t="str">
            <v>Quarter</v>
          </cell>
          <cell r="BY5" t="str">
            <v>Quarter</v>
          </cell>
          <cell r="BZ5" t="str">
            <v>Quarter</v>
          </cell>
          <cell r="CA5" t="str">
            <v>Quarter</v>
          </cell>
          <cell r="CB5" t="str">
            <v>Quarter</v>
          </cell>
          <cell r="CC5" t="str">
            <v>Quarter</v>
          </cell>
          <cell r="CD5" t="str">
            <v>Quarter</v>
          </cell>
          <cell r="CE5" t="str">
            <v>Quarter</v>
          </cell>
          <cell r="CF5" t="str">
            <v>Quarter</v>
          </cell>
          <cell r="CG5" t="str">
            <v>Quarter</v>
          </cell>
          <cell r="CH5" t="str">
            <v>Quarter</v>
          </cell>
          <cell r="CI5" t="str">
            <v>Quarter</v>
          </cell>
          <cell r="CJ5" t="str">
            <v>Quarter</v>
          </cell>
          <cell r="CK5" t="str">
            <v>Quarter</v>
          </cell>
          <cell r="CL5" t="str">
            <v>Quarter</v>
          </cell>
          <cell r="CM5" t="str">
            <v>Quarter</v>
          </cell>
        </row>
        <row r="6">
          <cell r="B6">
            <v>3</v>
          </cell>
          <cell r="C6">
            <v>3</v>
          </cell>
          <cell r="D6">
            <v>3</v>
          </cell>
          <cell r="E6">
            <v>3</v>
          </cell>
          <cell r="F6">
            <v>3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  <cell r="N6">
            <v>3</v>
          </cell>
          <cell r="O6">
            <v>3</v>
          </cell>
          <cell r="P6">
            <v>3</v>
          </cell>
          <cell r="Q6">
            <v>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  <cell r="V6">
            <v>3</v>
          </cell>
          <cell r="W6">
            <v>3</v>
          </cell>
          <cell r="X6">
            <v>3</v>
          </cell>
          <cell r="Y6">
            <v>3</v>
          </cell>
          <cell r="Z6">
            <v>3</v>
          </cell>
          <cell r="AA6">
            <v>3</v>
          </cell>
          <cell r="AB6">
            <v>3</v>
          </cell>
          <cell r="AC6">
            <v>3</v>
          </cell>
          <cell r="AD6">
            <v>3</v>
          </cell>
          <cell r="AE6">
            <v>3</v>
          </cell>
          <cell r="AF6">
            <v>3</v>
          </cell>
          <cell r="AG6">
            <v>3</v>
          </cell>
          <cell r="AH6">
            <v>3</v>
          </cell>
          <cell r="AI6">
            <v>3</v>
          </cell>
          <cell r="AJ6">
            <v>3</v>
          </cell>
          <cell r="AK6">
            <v>3</v>
          </cell>
          <cell r="AL6">
            <v>3</v>
          </cell>
          <cell r="AM6">
            <v>3</v>
          </cell>
          <cell r="AN6">
            <v>3</v>
          </cell>
          <cell r="AO6">
            <v>3</v>
          </cell>
          <cell r="AP6">
            <v>3</v>
          </cell>
          <cell r="AQ6">
            <v>3</v>
          </cell>
          <cell r="AR6">
            <v>3</v>
          </cell>
          <cell r="AS6">
            <v>3</v>
          </cell>
          <cell r="AT6">
            <v>3</v>
          </cell>
          <cell r="AU6">
            <v>3</v>
          </cell>
          <cell r="AV6">
            <v>3</v>
          </cell>
          <cell r="AW6">
            <v>3</v>
          </cell>
          <cell r="AX6">
            <v>3</v>
          </cell>
          <cell r="AY6">
            <v>3</v>
          </cell>
          <cell r="AZ6">
            <v>3</v>
          </cell>
          <cell r="BA6">
            <v>3</v>
          </cell>
          <cell r="BB6">
            <v>3</v>
          </cell>
          <cell r="BC6">
            <v>3</v>
          </cell>
          <cell r="BD6">
            <v>3</v>
          </cell>
          <cell r="BE6">
            <v>3</v>
          </cell>
          <cell r="BF6">
            <v>3</v>
          </cell>
          <cell r="BG6">
            <v>3</v>
          </cell>
          <cell r="BH6">
            <v>3</v>
          </cell>
          <cell r="BI6">
            <v>3</v>
          </cell>
          <cell r="BJ6">
            <v>3</v>
          </cell>
          <cell r="BK6">
            <v>3</v>
          </cell>
          <cell r="BL6">
            <v>3</v>
          </cell>
          <cell r="BM6">
            <v>3</v>
          </cell>
          <cell r="BN6">
            <v>3</v>
          </cell>
          <cell r="BO6">
            <v>3</v>
          </cell>
          <cell r="BP6">
            <v>3</v>
          </cell>
          <cell r="BQ6">
            <v>3</v>
          </cell>
          <cell r="BR6">
            <v>3</v>
          </cell>
          <cell r="BS6">
            <v>3</v>
          </cell>
          <cell r="BT6">
            <v>3</v>
          </cell>
          <cell r="BU6">
            <v>3</v>
          </cell>
          <cell r="BV6">
            <v>3</v>
          </cell>
          <cell r="BW6">
            <v>3</v>
          </cell>
          <cell r="BX6">
            <v>3</v>
          </cell>
          <cell r="BY6">
            <v>3</v>
          </cell>
          <cell r="BZ6">
            <v>3</v>
          </cell>
          <cell r="CA6">
            <v>3</v>
          </cell>
          <cell r="CB6">
            <v>3</v>
          </cell>
          <cell r="CC6">
            <v>3</v>
          </cell>
          <cell r="CD6">
            <v>3</v>
          </cell>
          <cell r="CE6">
            <v>3</v>
          </cell>
          <cell r="CF6">
            <v>3</v>
          </cell>
          <cell r="CG6">
            <v>3</v>
          </cell>
          <cell r="CH6">
            <v>3</v>
          </cell>
          <cell r="CI6">
            <v>3</v>
          </cell>
          <cell r="CJ6">
            <v>3</v>
          </cell>
          <cell r="CK6">
            <v>3</v>
          </cell>
          <cell r="CL6">
            <v>3</v>
          </cell>
          <cell r="CM6">
            <v>3</v>
          </cell>
        </row>
        <row r="7">
          <cell r="B7">
            <v>32387</v>
          </cell>
          <cell r="C7">
            <v>32387</v>
          </cell>
          <cell r="D7">
            <v>32387</v>
          </cell>
          <cell r="E7">
            <v>32387</v>
          </cell>
          <cell r="F7">
            <v>32387</v>
          </cell>
          <cell r="G7">
            <v>32387</v>
          </cell>
          <cell r="H7">
            <v>32387</v>
          </cell>
          <cell r="I7">
            <v>32387</v>
          </cell>
          <cell r="J7">
            <v>32387</v>
          </cell>
          <cell r="K7">
            <v>32387</v>
          </cell>
          <cell r="L7">
            <v>32387</v>
          </cell>
          <cell r="M7">
            <v>32387</v>
          </cell>
          <cell r="N7">
            <v>32387</v>
          </cell>
          <cell r="O7">
            <v>32387</v>
          </cell>
          <cell r="P7">
            <v>32387</v>
          </cell>
          <cell r="Q7">
            <v>32387</v>
          </cell>
          <cell r="R7">
            <v>32387</v>
          </cell>
          <cell r="S7">
            <v>32387</v>
          </cell>
          <cell r="T7">
            <v>32387</v>
          </cell>
          <cell r="U7">
            <v>32387</v>
          </cell>
          <cell r="V7">
            <v>32387</v>
          </cell>
          <cell r="W7">
            <v>32387</v>
          </cell>
          <cell r="X7">
            <v>32387</v>
          </cell>
          <cell r="Y7">
            <v>32387</v>
          </cell>
          <cell r="Z7">
            <v>32387</v>
          </cell>
          <cell r="AA7">
            <v>32387</v>
          </cell>
          <cell r="AB7">
            <v>32387</v>
          </cell>
          <cell r="AC7">
            <v>32387</v>
          </cell>
          <cell r="AD7">
            <v>32387</v>
          </cell>
          <cell r="AE7">
            <v>32387</v>
          </cell>
          <cell r="AF7">
            <v>32387</v>
          </cell>
          <cell r="AG7">
            <v>32387</v>
          </cell>
          <cell r="AH7">
            <v>32387</v>
          </cell>
          <cell r="AI7">
            <v>32387</v>
          </cell>
          <cell r="AJ7">
            <v>32387</v>
          </cell>
          <cell r="AK7">
            <v>32387</v>
          </cell>
          <cell r="AL7">
            <v>32387</v>
          </cell>
          <cell r="AM7">
            <v>32387</v>
          </cell>
          <cell r="AN7">
            <v>32387</v>
          </cell>
          <cell r="AO7">
            <v>32387</v>
          </cell>
          <cell r="AP7">
            <v>32387</v>
          </cell>
          <cell r="AQ7">
            <v>32387</v>
          </cell>
          <cell r="AR7">
            <v>32387</v>
          </cell>
          <cell r="AS7">
            <v>32387</v>
          </cell>
          <cell r="AT7">
            <v>32387</v>
          </cell>
          <cell r="AU7">
            <v>32387</v>
          </cell>
          <cell r="AV7">
            <v>32387</v>
          </cell>
          <cell r="AW7">
            <v>32387</v>
          </cell>
          <cell r="AX7">
            <v>32387</v>
          </cell>
          <cell r="AY7">
            <v>32387</v>
          </cell>
          <cell r="AZ7">
            <v>32387</v>
          </cell>
          <cell r="BA7">
            <v>32387</v>
          </cell>
          <cell r="BB7">
            <v>32387</v>
          </cell>
          <cell r="BC7">
            <v>32387</v>
          </cell>
          <cell r="BD7">
            <v>32387</v>
          </cell>
          <cell r="BE7">
            <v>32387</v>
          </cell>
          <cell r="BF7">
            <v>32387</v>
          </cell>
          <cell r="BG7">
            <v>32387</v>
          </cell>
          <cell r="BH7">
            <v>32387</v>
          </cell>
          <cell r="BI7">
            <v>32387</v>
          </cell>
          <cell r="BJ7">
            <v>32387</v>
          </cell>
          <cell r="BK7">
            <v>32387</v>
          </cell>
          <cell r="BL7">
            <v>32387</v>
          </cell>
          <cell r="BM7">
            <v>32387</v>
          </cell>
          <cell r="BN7">
            <v>32387</v>
          </cell>
          <cell r="BO7">
            <v>32387</v>
          </cell>
          <cell r="BP7">
            <v>32387</v>
          </cell>
          <cell r="BQ7">
            <v>32387</v>
          </cell>
          <cell r="BR7">
            <v>32387</v>
          </cell>
          <cell r="BS7">
            <v>32387</v>
          </cell>
          <cell r="BT7">
            <v>32387</v>
          </cell>
          <cell r="BU7">
            <v>32387</v>
          </cell>
          <cell r="BV7">
            <v>32387</v>
          </cell>
          <cell r="BW7">
            <v>32387</v>
          </cell>
          <cell r="BX7">
            <v>32387</v>
          </cell>
          <cell r="BY7">
            <v>32387</v>
          </cell>
          <cell r="BZ7">
            <v>32387</v>
          </cell>
          <cell r="CA7">
            <v>32387</v>
          </cell>
          <cell r="CB7">
            <v>32387</v>
          </cell>
          <cell r="CC7">
            <v>32387</v>
          </cell>
          <cell r="CD7">
            <v>32387</v>
          </cell>
          <cell r="CE7">
            <v>32387</v>
          </cell>
          <cell r="CF7">
            <v>32387</v>
          </cell>
          <cell r="CG7">
            <v>32387</v>
          </cell>
          <cell r="CH7">
            <v>32387</v>
          </cell>
          <cell r="CI7">
            <v>32387</v>
          </cell>
          <cell r="CJ7">
            <v>32387</v>
          </cell>
          <cell r="CK7">
            <v>32387</v>
          </cell>
          <cell r="CL7">
            <v>32387</v>
          </cell>
          <cell r="CM7">
            <v>32387</v>
          </cell>
        </row>
        <row r="8">
          <cell r="B8">
            <v>43070</v>
          </cell>
          <cell r="C8">
            <v>43070</v>
          </cell>
          <cell r="D8">
            <v>43070</v>
          </cell>
          <cell r="E8">
            <v>43070</v>
          </cell>
          <cell r="F8">
            <v>43070</v>
          </cell>
          <cell r="G8">
            <v>43070</v>
          </cell>
          <cell r="H8">
            <v>43070</v>
          </cell>
          <cell r="I8">
            <v>43070</v>
          </cell>
          <cell r="J8">
            <v>43070</v>
          </cell>
          <cell r="K8">
            <v>43070</v>
          </cell>
          <cell r="L8">
            <v>43070</v>
          </cell>
          <cell r="M8">
            <v>43070</v>
          </cell>
          <cell r="N8">
            <v>43070</v>
          </cell>
          <cell r="O8">
            <v>43070</v>
          </cell>
          <cell r="P8">
            <v>43070</v>
          </cell>
          <cell r="Q8">
            <v>43070</v>
          </cell>
          <cell r="R8">
            <v>43070</v>
          </cell>
          <cell r="S8">
            <v>43070</v>
          </cell>
          <cell r="T8">
            <v>43070</v>
          </cell>
          <cell r="U8">
            <v>43070</v>
          </cell>
          <cell r="V8">
            <v>43070</v>
          </cell>
          <cell r="W8">
            <v>43070</v>
          </cell>
          <cell r="X8">
            <v>43070</v>
          </cell>
          <cell r="Y8">
            <v>43070</v>
          </cell>
          <cell r="Z8">
            <v>43070</v>
          </cell>
          <cell r="AA8">
            <v>43070</v>
          </cell>
          <cell r="AB8">
            <v>43070</v>
          </cell>
          <cell r="AC8">
            <v>43070</v>
          </cell>
          <cell r="AD8">
            <v>43070</v>
          </cell>
          <cell r="AE8">
            <v>43070</v>
          </cell>
          <cell r="AF8">
            <v>43070</v>
          </cell>
          <cell r="AG8">
            <v>43070</v>
          </cell>
          <cell r="AH8">
            <v>43070</v>
          </cell>
          <cell r="AI8">
            <v>43070</v>
          </cell>
          <cell r="AJ8">
            <v>43070</v>
          </cell>
          <cell r="AK8">
            <v>43070</v>
          </cell>
          <cell r="AL8">
            <v>43070</v>
          </cell>
          <cell r="AM8">
            <v>43070</v>
          </cell>
          <cell r="AN8">
            <v>43070</v>
          </cell>
          <cell r="AO8">
            <v>43070</v>
          </cell>
          <cell r="AP8">
            <v>43070</v>
          </cell>
          <cell r="AQ8">
            <v>43070</v>
          </cell>
          <cell r="AR8">
            <v>43070</v>
          </cell>
          <cell r="AS8">
            <v>43070</v>
          </cell>
          <cell r="AT8">
            <v>43070</v>
          </cell>
          <cell r="AU8">
            <v>43070</v>
          </cell>
          <cell r="AV8">
            <v>43070</v>
          </cell>
          <cell r="AW8">
            <v>43070</v>
          </cell>
          <cell r="AX8">
            <v>43070</v>
          </cell>
          <cell r="AY8">
            <v>43070</v>
          </cell>
          <cell r="AZ8">
            <v>43070</v>
          </cell>
          <cell r="BA8">
            <v>43070</v>
          </cell>
          <cell r="BB8">
            <v>43070</v>
          </cell>
          <cell r="BC8">
            <v>43070</v>
          </cell>
          <cell r="BD8">
            <v>43070</v>
          </cell>
          <cell r="BE8">
            <v>43070</v>
          </cell>
          <cell r="BF8">
            <v>43070</v>
          </cell>
          <cell r="BG8">
            <v>43070</v>
          </cell>
          <cell r="BH8">
            <v>43070</v>
          </cell>
          <cell r="BI8">
            <v>43070</v>
          </cell>
          <cell r="BJ8">
            <v>43070</v>
          </cell>
          <cell r="BK8">
            <v>43070</v>
          </cell>
          <cell r="BL8">
            <v>43070</v>
          </cell>
          <cell r="BM8">
            <v>43070</v>
          </cell>
          <cell r="BN8">
            <v>43070</v>
          </cell>
          <cell r="BO8">
            <v>43070</v>
          </cell>
          <cell r="BP8">
            <v>43070</v>
          </cell>
          <cell r="BQ8">
            <v>43070</v>
          </cell>
          <cell r="BR8">
            <v>43070</v>
          </cell>
          <cell r="BS8">
            <v>43070</v>
          </cell>
          <cell r="BT8">
            <v>43070</v>
          </cell>
          <cell r="BU8">
            <v>43070</v>
          </cell>
          <cell r="BV8">
            <v>43070</v>
          </cell>
          <cell r="BW8">
            <v>43070</v>
          </cell>
          <cell r="BX8">
            <v>43070</v>
          </cell>
          <cell r="BY8">
            <v>43070</v>
          </cell>
          <cell r="BZ8">
            <v>43070</v>
          </cell>
          <cell r="CA8">
            <v>43070</v>
          </cell>
          <cell r="CB8">
            <v>43070</v>
          </cell>
          <cell r="CC8">
            <v>43070</v>
          </cell>
          <cell r="CD8">
            <v>43070</v>
          </cell>
          <cell r="CE8">
            <v>43070</v>
          </cell>
          <cell r="CF8">
            <v>43070</v>
          </cell>
          <cell r="CG8">
            <v>43070</v>
          </cell>
          <cell r="CH8">
            <v>43070</v>
          </cell>
          <cell r="CI8">
            <v>43070</v>
          </cell>
          <cell r="CJ8">
            <v>43070</v>
          </cell>
          <cell r="CK8">
            <v>43070</v>
          </cell>
          <cell r="CL8">
            <v>43070</v>
          </cell>
          <cell r="CM8">
            <v>43070</v>
          </cell>
        </row>
        <row r="9">
          <cell r="B9">
            <v>118</v>
          </cell>
          <cell r="C9">
            <v>118</v>
          </cell>
          <cell r="D9">
            <v>118</v>
          </cell>
          <cell r="E9">
            <v>118</v>
          </cell>
          <cell r="F9">
            <v>118</v>
          </cell>
          <cell r="G9">
            <v>118</v>
          </cell>
          <cell r="H9">
            <v>118</v>
          </cell>
          <cell r="I9">
            <v>118</v>
          </cell>
          <cell r="J9">
            <v>118</v>
          </cell>
          <cell r="K9">
            <v>118</v>
          </cell>
          <cell r="L9">
            <v>118</v>
          </cell>
          <cell r="M9">
            <v>118</v>
          </cell>
          <cell r="N9">
            <v>118</v>
          </cell>
          <cell r="O9">
            <v>118</v>
          </cell>
          <cell r="P9">
            <v>118</v>
          </cell>
          <cell r="Q9">
            <v>118</v>
          </cell>
          <cell r="R9">
            <v>118</v>
          </cell>
          <cell r="S9">
            <v>118</v>
          </cell>
          <cell r="T9">
            <v>118</v>
          </cell>
          <cell r="U9">
            <v>118</v>
          </cell>
          <cell r="V9">
            <v>118</v>
          </cell>
          <cell r="W9">
            <v>118</v>
          </cell>
          <cell r="X9">
            <v>118</v>
          </cell>
          <cell r="Y9">
            <v>118</v>
          </cell>
          <cell r="Z9">
            <v>118</v>
          </cell>
          <cell r="AA9">
            <v>118</v>
          </cell>
          <cell r="AB9">
            <v>118</v>
          </cell>
          <cell r="AC9">
            <v>118</v>
          </cell>
          <cell r="AD9">
            <v>118</v>
          </cell>
          <cell r="AE9">
            <v>118</v>
          </cell>
          <cell r="AF9">
            <v>118</v>
          </cell>
          <cell r="AG9">
            <v>118</v>
          </cell>
          <cell r="AH9">
            <v>118</v>
          </cell>
          <cell r="AI9">
            <v>118</v>
          </cell>
          <cell r="AJ9">
            <v>118</v>
          </cell>
          <cell r="AK9">
            <v>118</v>
          </cell>
          <cell r="AL9">
            <v>118</v>
          </cell>
          <cell r="AM9">
            <v>118</v>
          </cell>
          <cell r="AN9">
            <v>118</v>
          </cell>
          <cell r="AO9">
            <v>118</v>
          </cell>
          <cell r="AP9">
            <v>118</v>
          </cell>
          <cell r="AQ9">
            <v>118</v>
          </cell>
          <cell r="AR9">
            <v>118</v>
          </cell>
          <cell r="AS9">
            <v>118</v>
          </cell>
          <cell r="AT9">
            <v>118</v>
          </cell>
          <cell r="AU9">
            <v>118</v>
          </cell>
          <cell r="AV9">
            <v>118</v>
          </cell>
          <cell r="AW9">
            <v>118</v>
          </cell>
          <cell r="AX9">
            <v>118</v>
          </cell>
          <cell r="AY9">
            <v>118</v>
          </cell>
          <cell r="AZ9">
            <v>118</v>
          </cell>
          <cell r="BA9">
            <v>118</v>
          </cell>
          <cell r="BB9">
            <v>118</v>
          </cell>
          <cell r="BC9">
            <v>118</v>
          </cell>
          <cell r="BD9">
            <v>118</v>
          </cell>
          <cell r="BE9">
            <v>118</v>
          </cell>
          <cell r="BF9">
            <v>118</v>
          </cell>
          <cell r="BG9">
            <v>118</v>
          </cell>
          <cell r="BH9">
            <v>118</v>
          </cell>
          <cell r="BI9">
            <v>118</v>
          </cell>
          <cell r="BJ9">
            <v>118</v>
          </cell>
          <cell r="BK9">
            <v>118</v>
          </cell>
          <cell r="BL9">
            <v>118</v>
          </cell>
          <cell r="BM9">
            <v>118</v>
          </cell>
          <cell r="BN9">
            <v>118</v>
          </cell>
          <cell r="BO9">
            <v>118</v>
          </cell>
          <cell r="BP9">
            <v>118</v>
          </cell>
          <cell r="BQ9">
            <v>118</v>
          </cell>
          <cell r="BR9">
            <v>118</v>
          </cell>
          <cell r="BS9">
            <v>118</v>
          </cell>
          <cell r="BT9">
            <v>118</v>
          </cell>
          <cell r="BU9">
            <v>118</v>
          </cell>
          <cell r="BV9">
            <v>118</v>
          </cell>
          <cell r="BW9">
            <v>118</v>
          </cell>
          <cell r="BX9">
            <v>118</v>
          </cell>
          <cell r="BY9">
            <v>118</v>
          </cell>
          <cell r="BZ9">
            <v>118</v>
          </cell>
          <cell r="CA9">
            <v>118</v>
          </cell>
          <cell r="CB9">
            <v>118</v>
          </cell>
          <cell r="CC9">
            <v>118</v>
          </cell>
          <cell r="CD9">
            <v>118</v>
          </cell>
          <cell r="CE9">
            <v>118</v>
          </cell>
          <cell r="CF9">
            <v>118</v>
          </cell>
          <cell r="CG9">
            <v>118</v>
          </cell>
          <cell r="CH9">
            <v>118</v>
          </cell>
          <cell r="CI9">
            <v>118</v>
          </cell>
          <cell r="CJ9">
            <v>118</v>
          </cell>
          <cell r="CK9">
            <v>118</v>
          </cell>
          <cell r="CL9">
            <v>118</v>
          </cell>
          <cell r="CM9">
            <v>118</v>
          </cell>
        </row>
        <row r="10">
          <cell r="B10" t="str">
            <v>A85125817K</v>
          </cell>
          <cell r="C10" t="str">
            <v>A85125818L</v>
          </cell>
          <cell r="D10" t="str">
            <v>A85125819R</v>
          </cell>
          <cell r="E10" t="str">
            <v>A85125820X</v>
          </cell>
          <cell r="F10" t="str">
            <v>A85125821A</v>
          </cell>
          <cell r="G10" t="str">
            <v>A85125822C</v>
          </cell>
          <cell r="H10" t="str">
            <v>A85125823F</v>
          </cell>
          <cell r="I10" t="str">
            <v>A85125824J</v>
          </cell>
          <cell r="J10" t="str">
            <v>A85125825K</v>
          </cell>
          <cell r="K10" t="str">
            <v>A85125826L</v>
          </cell>
          <cell r="L10" t="str">
            <v>A85125827R</v>
          </cell>
          <cell r="M10" t="str">
            <v>A85125828T</v>
          </cell>
          <cell r="N10" t="str">
            <v>A85125829V</v>
          </cell>
          <cell r="O10" t="str">
            <v>A85125830C</v>
          </cell>
          <cell r="P10" t="str">
            <v>A85125831F</v>
          </cell>
          <cell r="Q10" t="str">
            <v>A85125832J</v>
          </cell>
          <cell r="R10" t="str">
            <v>A85125833K</v>
          </cell>
          <cell r="S10" t="str">
            <v>A85125834L</v>
          </cell>
          <cell r="T10" t="str">
            <v>A85125835R</v>
          </cell>
          <cell r="U10" t="str">
            <v>A85125836T</v>
          </cell>
          <cell r="V10" t="str">
            <v>A85125837V</v>
          </cell>
          <cell r="W10" t="str">
            <v>A85125838W</v>
          </cell>
          <cell r="X10" t="str">
            <v>A85125839X</v>
          </cell>
          <cell r="Y10" t="str">
            <v>A85125840J</v>
          </cell>
          <cell r="Z10" t="str">
            <v>A85125841K</v>
          </cell>
          <cell r="AA10" t="str">
            <v>A85125842L</v>
          </cell>
          <cell r="AB10" t="str">
            <v>A85125843R</v>
          </cell>
          <cell r="AC10" t="str">
            <v>A85125811W</v>
          </cell>
          <cell r="AD10" t="str">
            <v>A85125844T</v>
          </cell>
          <cell r="AE10" t="str">
            <v>A85125845V</v>
          </cell>
          <cell r="AF10" t="str">
            <v>A85125846W</v>
          </cell>
          <cell r="AG10" t="str">
            <v>A85125847X</v>
          </cell>
          <cell r="AH10" t="str">
            <v>A85125848A</v>
          </cell>
          <cell r="AI10" t="str">
            <v>A85125849C</v>
          </cell>
          <cell r="AJ10" t="str">
            <v>A85125850L</v>
          </cell>
          <cell r="AK10" t="str">
            <v>A85125851R</v>
          </cell>
          <cell r="AL10" t="str">
            <v>A85125852T</v>
          </cell>
          <cell r="AM10" t="str">
            <v>A85125853V</v>
          </cell>
          <cell r="AN10" t="str">
            <v>A85125854W</v>
          </cell>
          <cell r="AO10" t="str">
            <v>A85125855X</v>
          </cell>
          <cell r="AP10" t="str">
            <v>A85125856A</v>
          </cell>
          <cell r="AQ10" t="str">
            <v>A85125857C</v>
          </cell>
          <cell r="AR10" t="str">
            <v>A85125858F</v>
          </cell>
          <cell r="AS10" t="str">
            <v>A85125859J</v>
          </cell>
          <cell r="AT10" t="str">
            <v>A85125860T</v>
          </cell>
          <cell r="AU10" t="str">
            <v>A85125861V</v>
          </cell>
          <cell r="AV10" t="str">
            <v>A85125862W</v>
          </cell>
          <cell r="AW10" t="str">
            <v>A85125863X</v>
          </cell>
          <cell r="AX10" t="str">
            <v>A85125864A</v>
          </cell>
          <cell r="AY10" t="str">
            <v>A85125865C</v>
          </cell>
          <cell r="AZ10" t="str">
            <v>A85125866F</v>
          </cell>
          <cell r="BA10" t="str">
            <v>A85125867J</v>
          </cell>
          <cell r="BB10" t="str">
            <v>A85125868K</v>
          </cell>
          <cell r="BC10" t="str">
            <v>A85125869L</v>
          </cell>
          <cell r="BD10" t="str">
            <v>A85125870W</v>
          </cell>
          <cell r="BE10" t="str">
            <v>A85125871X</v>
          </cell>
          <cell r="BF10" t="str">
            <v>A85125872A</v>
          </cell>
          <cell r="BG10" t="str">
            <v>A85125813A</v>
          </cell>
          <cell r="BH10" t="str">
            <v>A85125873C</v>
          </cell>
          <cell r="BI10" t="str">
            <v>A85125874F</v>
          </cell>
          <cell r="BJ10" t="str">
            <v>A85125875J</v>
          </cell>
          <cell r="BK10" t="str">
            <v>A85125876K</v>
          </cell>
          <cell r="BL10" t="str">
            <v>A85125877L</v>
          </cell>
          <cell r="BM10" t="str">
            <v>A85125878R</v>
          </cell>
          <cell r="BN10" t="str">
            <v>A85125879T</v>
          </cell>
          <cell r="BO10" t="str">
            <v>A85125880A</v>
          </cell>
          <cell r="BP10" t="str">
            <v>A85125881C</v>
          </cell>
          <cell r="BQ10" t="str">
            <v>A85125882F</v>
          </cell>
          <cell r="BR10" t="str">
            <v>A85125883J</v>
          </cell>
          <cell r="BS10" t="str">
            <v>A85125884K</v>
          </cell>
          <cell r="BT10" t="str">
            <v>A85125885L</v>
          </cell>
          <cell r="BU10" t="str">
            <v>A85125886R</v>
          </cell>
          <cell r="BV10" t="str">
            <v>A85125887T</v>
          </cell>
          <cell r="BW10" t="str">
            <v>A85125888V</v>
          </cell>
          <cell r="BX10" t="str">
            <v>A85125889W</v>
          </cell>
          <cell r="BY10" t="str">
            <v>A85125890F</v>
          </cell>
          <cell r="BZ10" t="str">
            <v>A85125891J</v>
          </cell>
          <cell r="CA10" t="str">
            <v>A85125892K</v>
          </cell>
          <cell r="CB10" t="str">
            <v>A85125893L</v>
          </cell>
          <cell r="CC10" t="str">
            <v>A85125894R</v>
          </cell>
          <cell r="CD10" t="str">
            <v>A85125895T</v>
          </cell>
          <cell r="CE10" t="str">
            <v>A85125896V</v>
          </cell>
          <cell r="CF10" t="str">
            <v>A85125897W</v>
          </cell>
          <cell r="CG10" t="str">
            <v>A85125898X</v>
          </cell>
          <cell r="CH10" t="str">
            <v>A85125899A</v>
          </cell>
          <cell r="CI10" t="str">
            <v>A85125900X</v>
          </cell>
          <cell r="CJ10" t="str">
            <v>A85125901A</v>
          </cell>
          <cell r="CK10" t="str">
            <v>A85125815F</v>
          </cell>
          <cell r="CL10" t="str">
            <v>A85125902C</v>
          </cell>
          <cell r="CM10" t="str">
            <v>A85125903F</v>
          </cell>
        </row>
        <row r="11">
          <cell r="B11">
            <v>16567</v>
          </cell>
          <cell r="C11">
            <v>2437</v>
          </cell>
          <cell r="D11">
            <v>85</v>
          </cell>
          <cell r="E11">
            <v>335</v>
          </cell>
          <cell r="F11">
            <v>57</v>
          </cell>
          <cell r="G11">
            <v>0</v>
          </cell>
          <cell r="H11">
            <v>2915</v>
          </cell>
          <cell r="I11">
            <v>19481</v>
          </cell>
          <cell r="J11">
            <v>390</v>
          </cell>
          <cell r="K11">
            <v>360</v>
          </cell>
          <cell r="L11">
            <v>750</v>
          </cell>
          <cell r="M11">
            <v>20231</v>
          </cell>
          <cell r="N11">
            <v>7503</v>
          </cell>
          <cell r="O11">
            <v>1672</v>
          </cell>
          <cell r="P11">
            <v>638</v>
          </cell>
          <cell r="Q11">
            <v>275</v>
          </cell>
          <cell r="R11">
            <v>10087</v>
          </cell>
          <cell r="S11">
            <v>10087</v>
          </cell>
          <cell r="T11">
            <v>2252</v>
          </cell>
          <cell r="U11">
            <v>13</v>
          </cell>
          <cell r="V11">
            <v>2265</v>
          </cell>
          <cell r="W11">
            <v>578</v>
          </cell>
          <cell r="X11">
            <v>18</v>
          </cell>
          <cell r="Y11">
            <v>97</v>
          </cell>
          <cell r="Z11">
            <v>2958</v>
          </cell>
          <cell r="AA11">
            <v>13045</v>
          </cell>
          <cell r="AB11">
            <v>7186</v>
          </cell>
          <cell r="AC11">
            <v>344</v>
          </cell>
          <cell r="AD11">
            <v>6842</v>
          </cell>
          <cell r="AE11">
            <v>20231</v>
          </cell>
          <cell r="AF11">
            <v>16771</v>
          </cell>
          <cell r="AG11">
            <v>2423</v>
          </cell>
          <cell r="AH11">
            <v>77</v>
          </cell>
          <cell r="AI11">
            <v>261</v>
          </cell>
          <cell r="AJ11">
            <v>57</v>
          </cell>
          <cell r="AK11">
            <v>0</v>
          </cell>
          <cell r="AL11">
            <v>2819</v>
          </cell>
          <cell r="AM11">
            <v>19590</v>
          </cell>
          <cell r="AN11">
            <v>391</v>
          </cell>
          <cell r="AO11">
            <v>386</v>
          </cell>
          <cell r="AP11">
            <v>777</v>
          </cell>
          <cell r="AQ11">
            <v>20367</v>
          </cell>
          <cell r="AR11">
            <v>7614</v>
          </cell>
          <cell r="AS11">
            <v>1793</v>
          </cell>
          <cell r="AT11">
            <v>652</v>
          </cell>
          <cell r="AU11">
            <v>290</v>
          </cell>
          <cell r="AV11">
            <v>10349</v>
          </cell>
          <cell r="AW11">
            <v>10349</v>
          </cell>
          <cell r="AX11">
            <v>2383</v>
          </cell>
          <cell r="AY11">
            <v>14</v>
          </cell>
          <cell r="AZ11">
            <v>2397</v>
          </cell>
          <cell r="BA11">
            <v>579</v>
          </cell>
          <cell r="BB11">
            <v>18</v>
          </cell>
          <cell r="BC11">
            <v>100</v>
          </cell>
          <cell r="BD11">
            <v>3093</v>
          </cell>
          <cell r="BE11">
            <v>13442</v>
          </cell>
          <cell r="BF11">
            <v>6924</v>
          </cell>
          <cell r="BG11">
            <v>91</v>
          </cell>
          <cell r="BH11">
            <v>6833</v>
          </cell>
          <cell r="BI11">
            <v>20367</v>
          </cell>
          <cell r="BJ11">
            <v>17620</v>
          </cell>
          <cell r="BK11">
            <v>2423</v>
          </cell>
          <cell r="BL11">
            <v>79</v>
          </cell>
          <cell r="BM11">
            <v>261</v>
          </cell>
          <cell r="BN11">
            <v>57</v>
          </cell>
          <cell r="BO11">
            <v>0</v>
          </cell>
          <cell r="BP11">
            <v>2821</v>
          </cell>
          <cell r="BQ11">
            <v>20441</v>
          </cell>
          <cell r="BR11">
            <v>382</v>
          </cell>
          <cell r="BS11">
            <v>392</v>
          </cell>
          <cell r="BT11">
            <v>774</v>
          </cell>
          <cell r="BU11">
            <v>21215</v>
          </cell>
          <cell r="BV11">
            <v>7598</v>
          </cell>
          <cell r="BW11">
            <v>2695</v>
          </cell>
          <cell r="BX11">
            <v>671</v>
          </cell>
          <cell r="BY11">
            <v>252</v>
          </cell>
          <cell r="BZ11">
            <v>11216</v>
          </cell>
          <cell r="CA11">
            <v>11216</v>
          </cell>
          <cell r="CB11">
            <v>2466</v>
          </cell>
          <cell r="CC11">
            <v>16</v>
          </cell>
          <cell r="CD11">
            <v>2482</v>
          </cell>
          <cell r="CE11">
            <v>579</v>
          </cell>
          <cell r="CF11">
            <v>18</v>
          </cell>
          <cell r="CG11">
            <v>92</v>
          </cell>
          <cell r="CH11">
            <v>3171</v>
          </cell>
          <cell r="CI11">
            <v>14387</v>
          </cell>
          <cell r="CJ11">
            <v>6828</v>
          </cell>
          <cell r="CK11">
            <v>-5</v>
          </cell>
          <cell r="CL11">
            <v>6833</v>
          </cell>
          <cell r="CM11">
            <v>21215</v>
          </cell>
        </row>
        <row r="12">
          <cell r="B12">
            <v>16909</v>
          </cell>
          <cell r="C12">
            <v>2642</v>
          </cell>
          <cell r="D12">
            <v>92</v>
          </cell>
          <cell r="E12">
            <v>418</v>
          </cell>
          <cell r="F12">
            <v>58</v>
          </cell>
          <cell r="G12">
            <v>0</v>
          </cell>
          <cell r="H12">
            <v>3210</v>
          </cell>
          <cell r="I12">
            <v>20119</v>
          </cell>
          <cell r="J12">
            <v>391</v>
          </cell>
          <cell r="K12">
            <v>366</v>
          </cell>
          <cell r="L12">
            <v>757</v>
          </cell>
          <cell r="M12">
            <v>20876</v>
          </cell>
          <cell r="N12">
            <v>8123</v>
          </cell>
          <cell r="O12">
            <v>1695</v>
          </cell>
          <cell r="P12">
            <v>635</v>
          </cell>
          <cell r="Q12">
            <v>264</v>
          </cell>
          <cell r="R12">
            <v>10716</v>
          </cell>
          <cell r="S12">
            <v>10716</v>
          </cell>
          <cell r="T12">
            <v>2202</v>
          </cell>
          <cell r="U12">
            <v>17</v>
          </cell>
          <cell r="V12">
            <v>2219</v>
          </cell>
          <cell r="W12">
            <v>586</v>
          </cell>
          <cell r="X12">
            <v>19</v>
          </cell>
          <cell r="Y12">
            <v>102</v>
          </cell>
          <cell r="Z12">
            <v>2926</v>
          </cell>
          <cell r="AA12">
            <v>13642</v>
          </cell>
          <cell r="AB12">
            <v>7234</v>
          </cell>
          <cell r="AC12">
            <v>271</v>
          </cell>
          <cell r="AD12">
            <v>6963</v>
          </cell>
          <cell r="AE12">
            <v>20876</v>
          </cell>
          <cell r="AF12">
            <v>16725</v>
          </cell>
          <cell r="AG12">
            <v>2649</v>
          </cell>
          <cell r="AH12">
            <v>96</v>
          </cell>
          <cell r="AI12">
            <v>456</v>
          </cell>
          <cell r="AJ12">
            <v>58</v>
          </cell>
          <cell r="AK12">
            <v>0</v>
          </cell>
          <cell r="AL12">
            <v>3258</v>
          </cell>
          <cell r="AM12">
            <v>19983</v>
          </cell>
          <cell r="AN12">
            <v>392</v>
          </cell>
          <cell r="AO12">
            <v>349</v>
          </cell>
          <cell r="AP12">
            <v>741</v>
          </cell>
          <cell r="AQ12">
            <v>20725</v>
          </cell>
          <cell r="AR12">
            <v>8025</v>
          </cell>
          <cell r="AS12">
            <v>1529</v>
          </cell>
          <cell r="AT12">
            <v>608</v>
          </cell>
          <cell r="AU12">
            <v>237</v>
          </cell>
          <cell r="AV12">
            <v>10399</v>
          </cell>
          <cell r="AW12">
            <v>10399</v>
          </cell>
          <cell r="AX12">
            <v>2090</v>
          </cell>
          <cell r="AY12">
            <v>17</v>
          </cell>
          <cell r="AZ12">
            <v>2107</v>
          </cell>
          <cell r="BA12">
            <v>586</v>
          </cell>
          <cell r="BB12">
            <v>19</v>
          </cell>
          <cell r="BC12">
            <v>100</v>
          </cell>
          <cell r="BD12">
            <v>2813</v>
          </cell>
          <cell r="BE12">
            <v>13212</v>
          </cell>
          <cell r="BF12">
            <v>7512</v>
          </cell>
          <cell r="BG12">
            <v>551</v>
          </cell>
          <cell r="BH12">
            <v>6961</v>
          </cell>
          <cell r="BI12">
            <v>20725</v>
          </cell>
          <cell r="BJ12">
            <v>18356</v>
          </cell>
          <cell r="BK12">
            <v>2649</v>
          </cell>
          <cell r="BL12">
            <v>97</v>
          </cell>
          <cell r="BM12">
            <v>456</v>
          </cell>
          <cell r="BN12">
            <v>58</v>
          </cell>
          <cell r="BO12">
            <v>0</v>
          </cell>
          <cell r="BP12">
            <v>3260</v>
          </cell>
          <cell r="BQ12">
            <v>21616</v>
          </cell>
          <cell r="BR12">
            <v>391</v>
          </cell>
          <cell r="BS12">
            <v>341</v>
          </cell>
          <cell r="BT12">
            <v>732</v>
          </cell>
          <cell r="BU12">
            <v>22347</v>
          </cell>
          <cell r="BV12">
            <v>7940</v>
          </cell>
          <cell r="BW12">
            <v>738</v>
          </cell>
          <cell r="BX12">
            <v>565</v>
          </cell>
          <cell r="BY12">
            <v>258</v>
          </cell>
          <cell r="BZ12">
            <v>9501</v>
          </cell>
          <cell r="CA12">
            <v>9501</v>
          </cell>
          <cell r="CB12">
            <v>2649</v>
          </cell>
          <cell r="CC12">
            <v>17</v>
          </cell>
          <cell r="CD12">
            <v>2666</v>
          </cell>
          <cell r="CE12">
            <v>586</v>
          </cell>
          <cell r="CF12">
            <v>19</v>
          </cell>
          <cell r="CG12">
            <v>97</v>
          </cell>
          <cell r="CH12">
            <v>3369</v>
          </cell>
          <cell r="CI12">
            <v>12869</v>
          </cell>
          <cell r="CJ12">
            <v>9478</v>
          </cell>
          <cell r="CK12">
            <v>2517</v>
          </cell>
          <cell r="CL12">
            <v>6961</v>
          </cell>
          <cell r="CM12">
            <v>22347</v>
          </cell>
        </row>
        <row r="13">
          <cell r="B13">
            <v>17493</v>
          </cell>
          <cell r="C13">
            <v>2864</v>
          </cell>
          <cell r="D13">
            <v>94</v>
          </cell>
          <cell r="E13">
            <v>471</v>
          </cell>
          <cell r="F13">
            <v>60</v>
          </cell>
          <cell r="G13">
            <v>0</v>
          </cell>
          <cell r="H13">
            <v>3489</v>
          </cell>
          <cell r="I13">
            <v>20982</v>
          </cell>
          <cell r="J13">
            <v>390</v>
          </cell>
          <cell r="K13">
            <v>377</v>
          </cell>
          <cell r="L13">
            <v>768</v>
          </cell>
          <cell r="M13">
            <v>21749</v>
          </cell>
          <cell r="N13">
            <v>8817</v>
          </cell>
          <cell r="O13">
            <v>1777</v>
          </cell>
          <cell r="P13">
            <v>610</v>
          </cell>
          <cell r="Q13">
            <v>251</v>
          </cell>
          <cell r="R13">
            <v>11456</v>
          </cell>
          <cell r="S13">
            <v>11456</v>
          </cell>
          <cell r="T13">
            <v>2144</v>
          </cell>
          <cell r="U13">
            <v>20</v>
          </cell>
          <cell r="V13">
            <v>2164</v>
          </cell>
          <cell r="W13">
            <v>594</v>
          </cell>
          <cell r="X13">
            <v>20</v>
          </cell>
          <cell r="Y13">
            <v>106</v>
          </cell>
          <cell r="Z13">
            <v>2885</v>
          </cell>
          <cell r="AA13">
            <v>14340</v>
          </cell>
          <cell r="AB13">
            <v>7409</v>
          </cell>
          <cell r="AC13">
            <v>291</v>
          </cell>
          <cell r="AD13">
            <v>7118</v>
          </cell>
          <cell r="AE13">
            <v>21749</v>
          </cell>
          <cell r="AF13">
            <v>17307</v>
          </cell>
          <cell r="AG13">
            <v>2872</v>
          </cell>
          <cell r="AH13">
            <v>98</v>
          </cell>
          <cell r="AI13">
            <v>482</v>
          </cell>
          <cell r="AJ13">
            <v>60</v>
          </cell>
          <cell r="AK13">
            <v>0</v>
          </cell>
          <cell r="AL13">
            <v>3512</v>
          </cell>
          <cell r="AM13">
            <v>20819</v>
          </cell>
          <cell r="AN13">
            <v>385</v>
          </cell>
          <cell r="AO13">
            <v>384</v>
          </cell>
          <cell r="AP13">
            <v>769</v>
          </cell>
          <cell r="AQ13">
            <v>21588</v>
          </cell>
          <cell r="AR13">
            <v>8758</v>
          </cell>
          <cell r="AS13">
            <v>1813</v>
          </cell>
          <cell r="AT13">
            <v>627</v>
          </cell>
          <cell r="AU13">
            <v>275</v>
          </cell>
          <cell r="AV13">
            <v>11474</v>
          </cell>
          <cell r="AW13">
            <v>11474</v>
          </cell>
          <cell r="AX13">
            <v>2091</v>
          </cell>
          <cell r="AY13">
            <v>19</v>
          </cell>
          <cell r="AZ13">
            <v>2110</v>
          </cell>
          <cell r="BA13">
            <v>594</v>
          </cell>
          <cell r="BB13">
            <v>20</v>
          </cell>
          <cell r="BC13">
            <v>106</v>
          </cell>
          <cell r="BD13">
            <v>2830</v>
          </cell>
          <cell r="BE13">
            <v>14304</v>
          </cell>
          <cell r="BF13">
            <v>7284</v>
          </cell>
          <cell r="BG13">
            <v>169</v>
          </cell>
          <cell r="BH13">
            <v>7115</v>
          </cell>
          <cell r="BI13">
            <v>21588</v>
          </cell>
          <cell r="BJ13">
            <v>15712</v>
          </cell>
          <cell r="BK13">
            <v>2872</v>
          </cell>
          <cell r="BL13">
            <v>83</v>
          </cell>
          <cell r="BM13">
            <v>482</v>
          </cell>
          <cell r="BN13">
            <v>60</v>
          </cell>
          <cell r="BO13">
            <v>0</v>
          </cell>
          <cell r="BP13">
            <v>3497</v>
          </cell>
          <cell r="BQ13">
            <v>19208</v>
          </cell>
          <cell r="BR13">
            <v>396</v>
          </cell>
          <cell r="BS13">
            <v>384</v>
          </cell>
          <cell r="BT13">
            <v>780</v>
          </cell>
          <cell r="BU13">
            <v>19988</v>
          </cell>
          <cell r="BV13">
            <v>8790</v>
          </cell>
          <cell r="BW13">
            <v>2728</v>
          </cell>
          <cell r="BX13">
            <v>646</v>
          </cell>
          <cell r="BY13">
            <v>227</v>
          </cell>
          <cell r="BZ13">
            <v>12392</v>
          </cell>
          <cell r="CA13">
            <v>12392</v>
          </cell>
          <cell r="CB13">
            <v>1707</v>
          </cell>
          <cell r="CC13">
            <v>17</v>
          </cell>
          <cell r="CD13">
            <v>1724</v>
          </cell>
          <cell r="CE13">
            <v>594</v>
          </cell>
          <cell r="CF13">
            <v>20</v>
          </cell>
          <cell r="CG13">
            <v>108</v>
          </cell>
          <cell r="CH13">
            <v>2447</v>
          </cell>
          <cell r="CI13">
            <v>14838</v>
          </cell>
          <cell r="CJ13">
            <v>5150</v>
          </cell>
          <cell r="CK13">
            <v>-1965</v>
          </cell>
          <cell r="CL13">
            <v>7115</v>
          </cell>
          <cell r="CM13">
            <v>19988</v>
          </cell>
        </row>
        <row r="14">
          <cell r="B14">
            <v>18261</v>
          </cell>
          <cell r="C14">
            <v>3103</v>
          </cell>
          <cell r="D14">
            <v>91</v>
          </cell>
          <cell r="E14">
            <v>442</v>
          </cell>
          <cell r="F14">
            <v>63</v>
          </cell>
          <cell r="G14">
            <v>0</v>
          </cell>
          <cell r="H14">
            <v>3700</v>
          </cell>
          <cell r="I14">
            <v>21961</v>
          </cell>
          <cell r="J14">
            <v>384</v>
          </cell>
          <cell r="K14">
            <v>397</v>
          </cell>
          <cell r="L14">
            <v>780</v>
          </cell>
          <cell r="M14">
            <v>22741</v>
          </cell>
          <cell r="N14">
            <v>9586</v>
          </cell>
          <cell r="O14">
            <v>1901</v>
          </cell>
          <cell r="P14">
            <v>557</v>
          </cell>
          <cell r="Q14">
            <v>238</v>
          </cell>
          <cell r="R14">
            <v>12282</v>
          </cell>
          <cell r="S14">
            <v>12282</v>
          </cell>
          <cell r="T14">
            <v>2048</v>
          </cell>
          <cell r="U14">
            <v>20</v>
          </cell>
          <cell r="V14">
            <v>2068</v>
          </cell>
          <cell r="W14">
            <v>603</v>
          </cell>
          <cell r="X14">
            <v>23</v>
          </cell>
          <cell r="Y14">
            <v>112</v>
          </cell>
          <cell r="Z14">
            <v>2806</v>
          </cell>
          <cell r="AA14">
            <v>15088</v>
          </cell>
          <cell r="AB14">
            <v>7653</v>
          </cell>
          <cell r="AC14">
            <v>347</v>
          </cell>
          <cell r="AD14">
            <v>7306</v>
          </cell>
          <cell r="AE14">
            <v>22741</v>
          </cell>
          <cell r="AF14">
            <v>18471</v>
          </cell>
          <cell r="AG14">
            <v>3040</v>
          </cell>
          <cell r="AH14">
            <v>90</v>
          </cell>
          <cell r="AI14">
            <v>496</v>
          </cell>
          <cell r="AJ14">
            <v>62</v>
          </cell>
          <cell r="AK14">
            <v>0</v>
          </cell>
          <cell r="AL14">
            <v>3688</v>
          </cell>
          <cell r="AM14">
            <v>22159</v>
          </cell>
          <cell r="AN14">
            <v>396</v>
          </cell>
          <cell r="AO14">
            <v>378</v>
          </cell>
          <cell r="AP14">
            <v>775</v>
          </cell>
          <cell r="AQ14">
            <v>22934</v>
          </cell>
          <cell r="AR14">
            <v>9610</v>
          </cell>
          <cell r="AS14">
            <v>1978</v>
          </cell>
          <cell r="AT14">
            <v>601</v>
          </cell>
          <cell r="AU14">
            <v>233</v>
          </cell>
          <cell r="AV14">
            <v>12421</v>
          </cell>
          <cell r="AW14">
            <v>12421</v>
          </cell>
          <cell r="AX14">
            <v>2283</v>
          </cell>
          <cell r="AY14">
            <v>22</v>
          </cell>
          <cell r="AZ14">
            <v>2305</v>
          </cell>
          <cell r="BA14">
            <v>603</v>
          </cell>
          <cell r="BB14">
            <v>22</v>
          </cell>
          <cell r="BC14">
            <v>111</v>
          </cell>
          <cell r="BD14">
            <v>3041</v>
          </cell>
          <cell r="BE14">
            <v>15462</v>
          </cell>
          <cell r="BF14">
            <v>7472</v>
          </cell>
          <cell r="BG14">
            <v>176</v>
          </cell>
          <cell r="BH14">
            <v>7296</v>
          </cell>
          <cell r="BI14">
            <v>22934</v>
          </cell>
          <cell r="BJ14">
            <v>17434</v>
          </cell>
          <cell r="BK14">
            <v>3040</v>
          </cell>
          <cell r="BL14">
            <v>101</v>
          </cell>
          <cell r="BM14">
            <v>496</v>
          </cell>
          <cell r="BN14">
            <v>62</v>
          </cell>
          <cell r="BO14">
            <v>0</v>
          </cell>
          <cell r="BP14">
            <v>3699</v>
          </cell>
          <cell r="BQ14">
            <v>21134</v>
          </cell>
          <cell r="BR14">
            <v>396</v>
          </cell>
          <cell r="BS14">
            <v>383</v>
          </cell>
          <cell r="BT14">
            <v>779</v>
          </cell>
          <cell r="BU14">
            <v>21913</v>
          </cell>
          <cell r="BV14">
            <v>9706</v>
          </cell>
          <cell r="BW14">
            <v>1051</v>
          </cell>
          <cell r="BX14">
            <v>601</v>
          </cell>
          <cell r="BY14">
            <v>298</v>
          </cell>
          <cell r="BZ14">
            <v>11656</v>
          </cell>
          <cell r="CA14">
            <v>11656</v>
          </cell>
          <cell r="CB14">
            <v>2005</v>
          </cell>
          <cell r="CC14">
            <v>22</v>
          </cell>
          <cell r="CD14">
            <v>2027</v>
          </cell>
          <cell r="CE14">
            <v>603</v>
          </cell>
          <cell r="CF14">
            <v>22</v>
          </cell>
          <cell r="CG14">
            <v>122</v>
          </cell>
          <cell r="CH14">
            <v>2773</v>
          </cell>
          <cell r="CI14">
            <v>14430</v>
          </cell>
          <cell r="CJ14">
            <v>7483</v>
          </cell>
          <cell r="CK14">
            <v>187</v>
          </cell>
          <cell r="CL14">
            <v>7296</v>
          </cell>
          <cell r="CM14">
            <v>21913</v>
          </cell>
        </row>
        <row r="15">
          <cell r="B15">
            <v>18933</v>
          </cell>
          <cell r="C15">
            <v>3298</v>
          </cell>
          <cell r="D15">
            <v>89</v>
          </cell>
          <cell r="E15">
            <v>379</v>
          </cell>
          <cell r="F15">
            <v>68</v>
          </cell>
          <cell r="G15">
            <v>0</v>
          </cell>
          <cell r="H15">
            <v>3834</v>
          </cell>
          <cell r="I15">
            <v>22767</v>
          </cell>
          <cell r="J15">
            <v>382</v>
          </cell>
          <cell r="K15">
            <v>418</v>
          </cell>
          <cell r="L15">
            <v>799</v>
          </cell>
          <cell r="M15">
            <v>23567</v>
          </cell>
          <cell r="N15">
            <v>10195</v>
          </cell>
          <cell r="O15">
            <v>2046</v>
          </cell>
          <cell r="P15">
            <v>475</v>
          </cell>
          <cell r="Q15">
            <v>228</v>
          </cell>
          <cell r="R15">
            <v>12944</v>
          </cell>
          <cell r="S15">
            <v>12944</v>
          </cell>
          <cell r="T15">
            <v>1897</v>
          </cell>
          <cell r="U15">
            <v>21</v>
          </cell>
          <cell r="V15">
            <v>1918</v>
          </cell>
          <cell r="W15">
            <v>612</v>
          </cell>
          <cell r="X15">
            <v>25</v>
          </cell>
          <cell r="Y15">
            <v>116</v>
          </cell>
          <cell r="Z15">
            <v>2672</v>
          </cell>
          <cell r="AA15">
            <v>15616</v>
          </cell>
          <cell r="AB15">
            <v>7951</v>
          </cell>
          <cell r="AC15">
            <v>445</v>
          </cell>
          <cell r="AD15">
            <v>7506</v>
          </cell>
          <cell r="AE15">
            <v>23567</v>
          </cell>
          <cell r="AF15">
            <v>18963</v>
          </cell>
          <cell r="AG15">
            <v>3358</v>
          </cell>
          <cell r="AH15">
            <v>83</v>
          </cell>
          <cell r="AI15">
            <v>306</v>
          </cell>
          <cell r="AJ15">
            <v>69</v>
          </cell>
          <cell r="AK15">
            <v>1</v>
          </cell>
          <cell r="AL15">
            <v>3817</v>
          </cell>
          <cell r="AM15">
            <v>22779</v>
          </cell>
          <cell r="AN15">
            <v>378</v>
          </cell>
          <cell r="AO15">
            <v>442</v>
          </cell>
          <cell r="AP15">
            <v>820</v>
          </cell>
          <cell r="AQ15">
            <v>23600</v>
          </cell>
          <cell r="AR15">
            <v>10239</v>
          </cell>
          <cell r="AS15">
            <v>1946</v>
          </cell>
          <cell r="AT15">
            <v>426</v>
          </cell>
          <cell r="AU15">
            <v>220</v>
          </cell>
          <cell r="AV15">
            <v>12831</v>
          </cell>
          <cell r="AW15">
            <v>12831</v>
          </cell>
          <cell r="AX15">
            <v>1750</v>
          </cell>
          <cell r="AY15">
            <v>19</v>
          </cell>
          <cell r="AZ15">
            <v>1769</v>
          </cell>
          <cell r="BA15">
            <v>612</v>
          </cell>
          <cell r="BB15">
            <v>26</v>
          </cell>
          <cell r="BC15">
            <v>120</v>
          </cell>
          <cell r="BD15">
            <v>2527</v>
          </cell>
          <cell r="BE15">
            <v>15358</v>
          </cell>
          <cell r="BF15">
            <v>8241</v>
          </cell>
          <cell r="BG15">
            <v>723</v>
          </cell>
          <cell r="BH15">
            <v>7518</v>
          </cell>
          <cell r="BI15">
            <v>23600</v>
          </cell>
          <cell r="BJ15">
            <v>19985</v>
          </cell>
          <cell r="BK15">
            <v>3358</v>
          </cell>
          <cell r="BL15">
            <v>84</v>
          </cell>
          <cell r="BM15">
            <v>306</v>
          </cell>
          <cell r="BN15">
            <v>69</v>
          </cell>
          <cell r="BO15">
            <v>1</v>
          </cell>
          <cell r="BP15">
            <v>3818</v>
          </cell>
          <cell r="BQ15">
            <v>23802</v>
          </cell>
          <cell r="BR15">
            <v>370</v>
          </cell>
          <cell r="BS15">
            <v>443</v>
          </cell>
          <cell r="BT15">
            <v>812</v>
          </cell>
          <cell r="BU15">
            <v>24615</v>
          </cell>
          <cell r="BV15">
            <v>10210</v>
          </cell>
          <cell r="BW15">
            <v>2861</v>
          </cell>
          <cell r="BX15">
            <v>451</v>
          </cell>
          <cell r="BY15">
            <v>192</v>
          </cell>
          <cell r="BZ15">
            <v>13714</v>
          </cell>
          <cell r="CA15">
            <v>13714</v>
          </cell>
          <cell r="CB15">
            <v>1822</v>
          </cell>
          <cell r="CC15">
            <v>21</v>
          </cell>
          <cell r="CD15">
            <v>1843</v>
          </cell>
          <cell r="CE15">
            <v>612</v>
          </cell>
          <cell r="CF15">
            <v>26</v>
          </cell>
          <cell r="CG15">
            <v>105</v>
          </cell>
          <cell r="CH15">
            <v>2585</v>
          </cell>
          <cell r="CI15">
            <v>16300</v>
          </cell>
          <cell r="CJ15">
            <v>8315</v>
          </cell>
          <cell r="CK15">
            <v>797</v>
          </cell>
          <cell r="CL15">
            <v>7518</v>
          </cell>
          <cell r="CM15">
            <v>24615</v>
          </cell>
        </row>
        <row r="16">
          <cell r="B16">
            <v>19236</v>
          </cell>
          <cell r="C16">
            <v>3372</v>
          </cell>
          <cell r="D16">
            <v>90</v>
          </cell>
          <cell r="E16">
            <v>323</v>
          </cell>
          <cell r="F16">
            <v>71</v>
          </cell>
          <cell r="G16">
            <v>1</v>
          </cell>
          <cell r="H16">
            <v>3857</v>
          </cell>
          <cell r="I16">
            <v>23093</v>
          </cell>
          <cell r="J16">
            <v>390</v>
          </cell>
          <cell r="K16">
            <v>423</v>
          </cell>
          <cell r="L16">
            <v>813</v>
          </cell>
          <cell r="M16">
            <v>23907</v>
          </cell>
          <cell r="N16">
            <v>10414</v>
          </cell>
          <cell r="O16">
            <v>2102</v>
          </cell>
          <cell r="P16">
            <v>450</v>
          </cell>
          <cell r="Q16">
            <v>225</v>
          </cell>
          <cell r="R16">
            <v>13191</v>
          </cell>
          <cell r="S16">
            <v>13191</v>
          </cell>
          <cell r="T16">
            <v>1789</v>
          </cell>
          <cell r="U16">
            <v>20</v>
          </cell>
          <cell r="V16">
            <v>1809</v>
          </cell>
          <cell r="W16">
            <v>621</v>
          </cell>
          <cell r="X16">
            <v>27</v>
          </cell>
          <cell r="Y16">
            <v>120</v>
          </cell>
          <cell r="Z16">
            <v>2577</v>
          </cell>
          <cell r="AA16">
            <v>15768</v>
          </cell>
          <cell r="AB16">
            <v>8138</v>
          </cell>
          <cell r="AC16">
            <v>444</v>
          </cell>
          <cell r="AD16">
            <v>7694</v>
          </cell>
          <cell r="AE16">
            <v>23907</v>
          </cell>
          <cell r="AF16">
            <v>19159</v>
          </cell>
          <cell r="AG16">
            <v>3392</v>
          </cell>
          <cell r="AH16">
            <v>93</v>
          </cell>
          <cell r="AI16">
            <v>298</v>
          </cell>
          <cell r="AJ16">
            <v>71</v>
          </cell>
          <cell r="AK16">
            <v>1</v>
          </cell>
          <cell r="AL16">
            <v>3855</v>
          </cell>
          <cell r="AM16">
            <v>23014</v>
          </cell>
          <cell r="AN16">
            <v>533</v>
          </cell>
          <cell r="AO16">
            <v>415</v>
          </cell>
          <cell r="AP16">
            <v>948</v>
          </cell>
          <cell r="AQ16">
            <v>23962</v>
          </cell>
          <cell r="AR16">
            <v>10498</v>
          </cell>
          <cell r="AS16">
            <v>2131</v>
          </cell>
          <cell r="AT16">
            <v>443</v>
          </cell>
          <cell r="AU16">
            <v>231</v>
          </cell>
          <cell r="AV16">
            <v>13303</v>
          </cell>
          <cell r="AW16">
            <v>13303</v>
          </cell>
          <cell r="AX16">
            <v>1759</v>
          </cell>
          <cell r="AY16">
            <v>20</v>
          </cell>
          <cell r="AZ16">
            <v>1779</v>
          </cell>
          <cell r="BA16">
            <v>621</v>
          </cell>
          <cell r="BB16">
            <v>27</v>
          </cell>
          <cell r="BC16">
            <v>119</v>
          </cell>
          <cell r="BD16">
            <v>2547</v>
          </cell>
          <cell r="BE16">
            <v>15850</v>
          </cell>
          <cell r="BF16">
            <v>8112</v>
          </cell>
          <cell r="BG16">
            <v>413</v>
          </cell>
          <cell r="BH16">
            <v>7699</v>
          </cell>
          <cell r="BI16">
            <v>23962</v>
          </cell>
          <cell r="BJ16">
            <v>20825</v>
          </cell>
          <cell r="BK16">
            <v>3392</v>
          </cell>
          <cell r="BL16">
            <v>96</v>
          </cell>
          <cell r="BM16">
            <v>298</v>
          </cell>
          <cell r="BN16">
            <v>71</v>
          </cell>
          <cell r="BO16">
            <v>1</v>
          </cell>
          <cell r="BP16">
            <v>3858</v>
          </cell>
          <cell r="BQ16">
            <v>24682</v>
          </cell>
          <cell r="BR16">
            <v>532</v>
          </cell>
          <cell r="BS16">
            <v>405</v>
          </cell>
          <cell r="BT16">
            <v>937</v>
          </cell>
          <cell r="BU16">
            <v>25619</v>
          </cell>
          <cell r="BV16">
            <v>10379</v>
          </cell>
          <cell r="BW16">
            <v>1037</v>
          </cell>
          <cell r="BX16">
            <v>402</v>
          </cell>
          <cell r="BY16">
            <v>251</v>
          </cell>
          <cell r="BZ16">
            <v>12068</v>
          </cell>
          <cell r="CA16">
            <v>12068</v>
          </cell>
          <cell r="CB16">
            <v>2223</v>
          </cell>
          <cell r="CC16">
            <v>20</v>
          </cell>
          <cell r="CD16">
            <v>2243</v>
          </cell>
          <cell r="CE16">
            <v>621</v>
          </cell>
          <cell r="CF16">
            <v>27</v>
          </cell>
          <cell r="CG16">
            <v>116</v>
          </cell>
          <cell r="CH16">
            <v>3007</v>
          </cell>
          <cell r="CI16">
            <v>15074</v>
          </cell>
          <cell r="CJ16">
            <v>10545</v>
          </cell>
          <cell r="CK16">
            <v>2846</v>
          </cell>
          <cell r="CL16">
            <v>7699</v>
          </cell>
          <cell r="CM16">
            <v>25619</v>
          </cell>
        </row>
        <row r="17">
          <cell r="B17">
            <v>19117</v>
          </cell>
          <cell r="C17">
            <v>3301</v>
          </cell>
          <cell r="D17">
            <v>97</v>
          </cell>
          <cell r="E17">
            <v>277</v>
          </cell>
          <cell r="F17">
            <v>71</v>
          </cell>
          <cell r="G17">
            <v>1</v>
          </cell>
          <cell r="H17">
            <v>3747</v>
          </cell>
          <cell r="I17">
            <v>22864</v>
          </cell>
          <cell r="J17">
            <v>411</v>
          </cell>
          <cell r="K17">
            <v>415</v>
          </cell>
          <cell r="L17">
            <v>826</v>
          </cell>
          <cell r="M17">
            <v>23690</v>
          </cell>
          <cell r="N17">
            <v>10245</v>
          </cell>
          <cell r="O17">
            <v>2043</v>
          </cell>
          <cell r="P17">
            <v>439</v>
          </cell>
          <cell r="Q17">
            <v>239</v>
          </cell>
          <cell r="R17">
            <v>12967</v>
          </cell>
          <cell r="S17">
            <v>12967</v>
          </cell>
          <cell r="T17">
            <v>1815</v>
          </cell>
          <cell r="U17">
            <v>21</v>
          </cell>
          <cell r="V17">
            <v>1836</v>
          </cell>
          <cell r="W17">
            <v>629</v>
          </cell>
          <cell r="X17">
            <v>28</v>
          </cell>
          <cell r="Y17">
            <v>127</v>
          </cell>
          <cell r="Z17">
            <v>2619</v>
          </cell>
          <cell r="AA17">
            <v>15586</v>
          </cell>
          <cell r="AB17">
            <v>8104</v>
          </cell>
          <cell r="AC17">
            <v>241</v>
          </cell>
          <cell r="AD17">
            <v>7863</v>
          </cell>
          <cell r="AE17">
            <v>23690</v>
          </cell>
          <cell r="AF17">
            <v>19330</v>
          </cell>
          <cell r="AG17">
            <v>3286</v>
          </cell>
          <cell r="AH17">
            <v>99</v>
          </cell>
          <cell r="AI17">
            <v>391</v>
          </cell>
          <cell r="AJ17">
            <v>72</v>
          </cell>
          <cell r="AK17">
            <v>1</v>
          </cell>
          <cell r="AL17">
            <v>3849</v>
          </cell>
          <cell r="AM17">
            <v>23179</v>
          </cell>
          <cell r="AN17">
            <v>440</v>
          </cell>
          <cell r="AO17">
            <v>412</v>
          </cell>
          <cell r="AP17">
            <v>852</v>
          </cell>
          <cell r="AQ17">
            <v>24032</v>
          </cell>
          <cell r="AR17">
            <v>10206</v>
          </cell>
          <cell r="AS17">
            <v>2195</v>
          </cell>
          <cell r="AT17">
            <v>394</v>
          </cell>
          <cell r="AU17">
            <v>237</v>
          </cell>
          <cell r="AV17">
            <v>13032</v>
          </cell>
          <cell r="AW17">
            <v>13032</v>
          </cell>
          <cell r="AX17">
            <v>1841</v>
          </cell>
          <cell r="AY17">
            <v>23</v>
          </cell>
          <cell r="AZ17">
            <v>1864</v>
          </cell>
          <cell r="BA17">
            <v>629</v>
          </cell>
          <cell r="BB17">
            <v>28</v>
          </cell>
          <cell r="BC17">
            <v>123</v>
          </cell>
          <cell r="BD17">
            <v>2644</v>
          </cell>
          <cell r="BE17">
            <v>15676</v>
          </cell>
          <cell r="BF17">
            <v>8355</v>
          </cell>
          <cell r="BG17">
            <v>492</v>
          </cell>
          <cell r="BH17">
            <v>7863</v>
          </cell>
          <cell r="BI17">
            <v>24032</v>
          </cell>
          <cell r="BJ17">
            <v>17625</v>
          </cell>
          <cell r="BK17">
            <v>3286</v>
          </cell>
          <cell r="BL17">
            <v>82</v>
          </cell>
          <cell r="BM17">
            <v>391</v>
          </cell>
          <cell r="BN17">
            <v>72</v>
          </cell>
          <cell r="BO17">
            <v>1</v>
          </cell>
          <cell r="BP17">
            <v>3832</v>
          </cell>
          <cell r="BQ17">
            <v>21458</v>
          </cell>
          <cell r="BR17">
            <v>452</v>
          </cell>
          <cell r="BS17">
            <v>412</v>
          </cell>
          <cell r="BT17">
            <v>864</v>
          </cell>
          <cell r="BU17">
            <v>22321</v>
          </cell>
          <cell r="BV17">
            <v>10259</v>
          </cell>
          <cell r="BW17">
            <v>3239</v>
          </cell>
          <cell r="BX17">
            <v>409</v>
          </cell>
          <cell r="BY17">
            <v>196</v>
          </cell>
          <cell r="BZ17">
            <v>14104</v>
          </cell>
          <cell r="CA17">
            <v>14104</v>
          </cell>
          <cell r="CB17">
            <v>1508</v>
          </cell>
          <cell r="CC17">
            <v>21</v>
          </cell>
          <cell r="CD17">
            <v>1529</v>
          </cell>
          <cell r="CE17">
            <v>629</v>
          </cell>
          <cell r="CF17">
            <v>28</v>
          </cell>
          <cell r="CG17">
            <v>129</v>
          </cell>
          <cell r="CH17">
            <v>2314</v>
          </cell>
          <cell r="CI17">
            <v>16419</v>
          </cell>
          <cell r="CJ17">
            <v>5903</v>
          </cell>
          <cell r="CK17">
            <v>-1961</v>
          </cell>
          <cell r="CL17">
            <v>7863</v>
          </cell>
          <cell r="CM17">
            <v>22321</v>
          </cell>
        </row>
        <row r="18">
          <cell r="B18">
            <v>19016</v>
          </cell>
          <cell r="C18">
            <v>3122</v>
          </cell>
          <cell r="D18">
            <v>100</v>
          </cell>
          <cell r="E18">
            <v>189</v>
          </cell>
          <cell r="F18">
            <v>69</v>
          </cell>
          <cell r="G18">
            <v>1</v>
          </cell>
          <cell r="H18">
            <v>3481</v>
          </cell>
          <cell r="I18">
            <v>22497</v>
          </cell>
          <cell r="J18">
            <v>442</v>
          </cell>
          <cell r="K18">
            <v>401</v>
          </cell>
          <cell r="L18">
            <v>843</v>
          </cell>
          <cell r="M18">
            <v>23340</v>
          </cell>
          <cell r="N18">
            <v>9839</v>
          </cell>
          <cell r="O18">
            <v>2031</v>
          </cell>
          <cell r="P18">
            <v>361</v>
          </cell>
          <cell r="Q18">
            <v>260</v>
          </cell>
          <cell r="R18">
            <v>12491</v>
          </cell>
          <cell r="S18">
            <v>12491</v>
          </cell>
          <cell r="T18">
            <v>2043</v>
          </cell>
          <cell r="U18">
            <v>23</v>
          </cell>
          <cell r="V18">
            <v>2066</v>
          </cell>
          <cell r="W18">
            <v>637</v>
          </cell>
          <cell r="X18">
            <v>27</v>
          </cell>
          <cell r="Y18">
            <v>139</v>
          </cell>
          <cell r="Z18">
            <v>2869</v>
          </cell>
          <cell r="AA18">
            <v>15360</v>
          </cell>
          <cell r="AB18">
            <v>7980</v>
          </cell>
          <cell r="AC18">
            <v>-44</v>
          </cell>
          <cell r="AD18">
            <v>8023</v>
          </cell>
          <cell r="AE18">
            <v>23340</v>
          </cell>
          <cell r="AF18">
            <v>18939</v>
          </cell>
          <cell r="AG18">
            <v>3111</v>
          </cell>
          <cell r="AH18">
            <v>91</v>
          </cell>
          <cell r="AI18">
            <v>81</v>
          </cell>
          <cell r="AJ18">
            <v>70</v>
          </cell>
          <cell r="AK18">
            <v>1</v>
          </cell>
          <cell r="AL18">
            <v>3354</v>
          </cell>
          <cell r="AM18">
            <v>22293</v>
          </cell>
          <cell r="AN18">
            <v>420</v>
          </cell>
          <cell r="AO18">
            <v>410</v>
          </cell>
          <cell r="AP18">
            <v>830</v>
          </cell>
          <cell r="AQ18">
            <v>23123</v>
          </cell>
          <cell r="AR18">
            <v>9837</v>
          </cell>
          <cell r="AS18">
            <v>1865</v>
          </cell>
          <cell r="AT18">
            <v>539</v>
          </cell>
          <cell r="AU18">
            <v>256</v>
          </cell>
          <cell r="AV18">
            <v>12498</v>
          </cell>
          <cell r="AW18">
            <v>12498</v>
          </cell>
          <cell r="AX18">
            <v>2047</v>
          </cell>
          <cell r="AY18">
            <v>18</v>
          </cell>
          <cell r="AZ18">
            <v>2065</v>
          </cell>
          <cell r="BA18">
            <v>637</v>
          </cell>
          <cell r="BB18">
            <v>27</v>
          </cell>
          <cell r="BC18">
            <v>138</v>
          </cell>
          <cell r="BD18">
            <v>2867</v>
          </cell>
          <cell r="BE18">
            <v>15365</v>
          </cell>
          <cell r="BF18">
            <v>7758</v>
          </cell>
          <cell r="BG18">
            <v>-254</v>
          </cell>
          <cell r="BH18">
            <v>8012</v>
          </cell>
          <cell r="BI18">
            <v>23123</v>
          </cell>
          <cell r="BJ18">
            <v>18001</v>
          </cell>
          <cell r="BK18">
            <v>3111</v>
          </cell>
          <cell r="BL18">
            <v>105</v>
          </cell>
          <cell r="BM18">
            <v>81</v>
          </cell>
          <cell r="BN18">
            <v>70</v>
          </cell>
          <cell r="BO18">
            <v>1</v>
          </cell>
          <cell r="BP18">
            <v>3368</v>
          </cell>
          <cell r="BQ18">
            <v>21369</v>
          </cell>
          <cell r="BR18">
            <v>419</v>
          </cell>
          <cell r="BS18">
            <v>421</v>
          </cell>
          <cell r="BT18">
            <v>841</v>
          </cell>
          <cell r="BU18">
            <v>22209</v>
          </cell>
          <cell r="BV18">
            <v>9917</v>
          </cell>
          <cell r="BW18">
            <v>991</v>
          </cell>
          <cell r="BX18">
            <v>534</v>
          </cell>
          <cell r="BY18">
            <v>327</v>
          </cell>
          <cell r="BZ18">
            <v>11769</v>
          </cell>
          <cell r="CA18">
            <v>11769</v>
          </cell>
          <cell r="CB18">
            <v>1794</v>
          </cell>
          <cell r="CC18">
            <v>18</v>
          </cell>
          <cell r="CD18">
            <v>1812</v>
          </cell>
          <cell r="CE18">
            <v>637</v>
          </cell>
          <cell r="CF18">
            <v>27</v>
          </cell>
          <cell r="CG18">
            <v>155</v>
          </cell>
          <cell r="CH18">
            <v>2631</v>
          </cell>
          <cell r="CI18">
            <v>14400</v>
          </cell>
          <cell r="CJ18">
            <v>7809</v>
          </cell>
          <cell r="CK18">
            <v>-203</v>
          </cell>
          <cell r="CL18">
            <v>8012</v>
          </cell>
          <cell r="CM18">
            <v>22209</v>
          </cell>
        </row>
        <row r="19">
          <cell r="B19">
            <v>19189</v>
          </cell>
          <cell r="C19">
            <v>2897</v>
          </cell>
          <cell r="D19">
            <v>94</v>
          </cell>
          <cell r="E19">
            <v>78</v>
          </cell>
          <cell r="F19">
            <v>66</v>
          </cell>
          <cell r="G19">
            <v>1</v>
          </cell>
          <cell r="H19">
            <v>3136</v>
          </cell>
          <cell r="I19">
            <v>22324</v>
          </cell>
          <cell r="J19">
            <v>476</v>
          </cell>
          <cell r="K19">
            <v>396</v>
          </cell>
          <cell r="L19">
            <v>871</v>
          </cell>
          <cell r="M19">
            <v>23196</v>
          </cell>
          <cell r="N19">
            <v>9387</v>
          </cell>
          <cell r="O19">
            <v>2052</v>
          </cell>
          <cell r="P19">
            <v>218</v>
          </cell>
          <cell r="Q19">
            <v>279</v>
          </cell>
          <cell r="R19">
            <v>11937</v>
          </cell>
          <cell r="S19">
            <v>11937</v>
          </cell>
          <cell r="T19">
            <v>2228</v>
          </cell>
          <cell r="U19">
            <v>24</v>
          </cell>
          <cell r="V19">
            <v>2252</v>
          </cell>
          <cell r="W19">
            <v>645</v>
          </cell>
          <cell r="X19">
            <v>25</v>
          </cell>
          <cell r="Y19">
            <v>153</v>
          </cell>
          <cell r="Z19">
            <v>3075</v>
          </cell>
          <cell r="AA19">
            <v>15012</v>
          </cell>
          <cell r="AB19">
            <v>8184</v>
          </cell>
          <cell r="AC19">
            <v>0</v>
          </cell>
          <cell r="AD19">
            <v>8184</v>
          </cell>
          <cell r="AE19">
            <v>23196</v>
          </cell>
          <cell r="AF19">
            <v>18665</v>
          </cell>
          <cell r="AG19">
            <v>2919</v>
          </cell>
          <cell r="AH19">
            <v>115</v>
          </cell>
          <cell r="AI19">
            <v>169</v>
          </cell>
          <cell r="AJ19">
            <v>65</v>
          </cell>
          <cell r="AK19">
            <v>1</v>
          </cell>
          <cell r="AL19">
            <v>3268</v>
          </cell>
          <cell r="AM19">
            <v>21933</v>
          </cell>
          <cell r="AN19">
            <v>481</v>
          </cell>
          <cell r="AO19">
            <v>386</v>
          </cell>
          <cell r="AP19">
            <v>867</v>
          </cell>
          <cell r="AQ19">
            <v>22800</v>
          </cell>
          <cell r="AR19">
            <v>9363</v>
          </cell>
          <cell r="AS19">
            <v>1923</v>
          </cell>
          <cell r="AT19">
            <v>75</v>
          </cell>
          <cell r="AU19">
            <v>284</v>
          </cell>
          <cell r="AV19">
            <v>11644</v>
          </cell>
          <cell r="AW19">
            <v>11644</v>
          </cell>
          <cell r="AX19">
            <v>2090</v>
          </cell>
          <cell r="AY19">
            <v>30</v>
          </cell>
          <cell r="AZ19">
            <v>2120</v>
          </cell>
          <cell r="BA19">
            <v>644</v>
          </cell>
          <cell r="BB19">
            <v>24</v>
          </cell>
          <cell r="BC19">
            <v>157</v>
          </cell>
          <cell r="BD19">
            <v>2946</v>
          </cell>
          <cell r="BE19">
            <v>14590</v>
          </cell>
          <cell r="BF19">
            <v>8210</v>
          </cell>
          <cell r="BG19">
            <v>25</v>
          </cell>
          <cell r="BH19">
            <v>8186</v>
          </cell>
          <cell r="BI19">
            <v>22800</v>
          </cell>
          <cell r="BJ19">
            <v>19660</v>
          </cell>
          <cell r="BK19">
            <v>2919</v>
          </cell>
          <cell r="BL19">
            <v>112</v>
          </cell>
          <cell r="BM19">
            <v>169</v>
          </cell>
          <cell r="BN19">
            <v>65</v>
          </cell>
          <cell r="BO19">
            <v>1</v>
          </cell>
          <cell r="BP19">
            <v>3266</v>
          </cell>
          <cell r="BQ19">
            <v>22926</v>
          </cell>
          <cell r="BR19">
            <v>472</v>
          </cell>
          <cell r="BS19">
            <v>383</v>
          </cell>
          <cell r="BT19">
            <v>855</v>
          </cell>
          <cell r="BU19">
            <v>23780</v>
          </cell>
          <cell r="BV19">
            <v>9341</v>
          </cell>
          <cell r="BW19">
            <v>2763</v>
          </cell>
          <cell r="BX19">
            <v>112</v>
          </cell>
          <cell r="BY19">
            <v>246</v>
          </cell>
          <cell r="BZ19">
            <v>12461</v>
          </cell>
          <cell r="CA19">
            <v>12461</v>
          </cell>
          <cell r="CB19">
            <v>2190</v>
          </cell>
          <cell r="CC19">
            <v>32</v>
          </cell>
          <cell r="CD19">
            <v>2222</v>
          </cell>
          <cell r="CE19">
            <v>644</v>
          </cell>
          <cell r="CF19">
            <v>24</v>
          </cell>
          <cell r="CG19">
            <v>136</v>
          </cell>
          <cell r="CH19">
            <v>3027</v>
          </cell>
          <cell r="CI19">
            <v>15488</v>
          </cell>
          <cell r="CJ19">
            <v>8292</v>
          </cell>
          <cell r="CK19">
            <v>107</v>
          </cell>
          <cell r="CL19">
            <v>8186</v>
          </cell>
          <cell r="CM19">
            <v>23780</v>
          </cell>
        </row>
        <row r="20">
          <cell r="B20">
            <v>19334</v>
          </cell>
          <cell r="C20">
            <v>2649</v>
          </cell>
          <cell r="D20">
            <v>82</v>
          </cell>
          <cell r="E20">
            <v>10</v>
          </cell>
          <cell r="F20">
            <v>63</v>
          </cell>
          <cell r="G20">
            <v>1</v>
          </cell>
          <cell r="H20">
            <v>2806</v>
          </cell>
          <cell r="I20">
            <v>22140</v>
          </cell>
          <cell r="J20">
            <v>509</v>
          </cell>
          <cell r="K20">
            <v>401</v>
          </cell>
          <cell r="L20">
            <v>910</v>
          </cell>
          <cell r="M20">
            <v>23050</v>
          </cell>
          <cell r="N20">
            <v>8993</v>
          </cell>
          <cell r="O20">
            <v>2141</v>
          </cell>
          <cell r="P20">
            <v>108</v>
          </cell>
          <cell r="Q20">
            <v>288</v>
          </cell>
          <cell r="R20">
            <v>11531</v>
          </cell>
          <cell r="S20">
            <v>11531</v>
          </cell>
          <cell r="T20">
            <v>2243</v>
          </cell>
          <cell r="U20">
            <v>24</v>
          </cell>
          <cell r="V20">
            <v>2267</v>
          </cell>
          <cell r="W20">
            <v>652</v>
          </cell>
          <cell r="X20">
            <v>24</v>
          </cell>
          <cell r="Y20">
            <v>163</v>
          </cell>
          <cell r="Z20">
            <v>3105</v>
          </cell>
          <cell r="AA20">
            <v>14636</v>
          </cell>
          <cell r="AB20">
            <v>8413</v>
          </cell>
          <cell r="AC20">
            <v>82</v>
          </cell>
          <cell r="AD20">
            <v>8332</v>
          </cell>
          <cell r="AE20">
            <v>23050</v>
          </cell>
          <cell r="AF20">
            <v>19976</v>
          </cell>
          <cell r="AG20">
            <v>2637</v>
          </cell>
          <cell r="AH20">
            <v>70</v>
          </cell>
          <cell r="AI20">
            <v>-88</v>
          </cell>
          <cell r="AJ20">
            <v>63</v>
          </cell>
          <cell r="AK20">
            <v>1</v>
          </cell>
          <cell r="AL20">
            <v>2682</v>
          </cell>
          <cell r="AM20">
            <v>22658</v>
          </cell>
          <cell r="AN20">
            <v>509</v>
          </cell>
          <cell r="AO20">
            <v>400</v>
          </cell>
          <cell r="AP20">
            <v>909</v>
          </cell>
          <cell r="AQ20">
            <v>23567</v>
          </cell>
          <cell r="AR20">
            <v>8949</v>
          </cell>
          <cell r="AS20">
            <v>2505</v>
          </cell>
          <cell r="AT20">
            <v>102</v>
          </cell>
          <cell r="AU20">
            <v>294</v>
          </cell>
          <cell r="AV20">
            <v>11851</v>
          </cell>
          <cell r="AW20">
            <v>11851</v>
          </cell>
          <cell r="AX20">
            <v>2620</v>
          </cell>
          <cell r="AY20">
            <v>23</v>
          </cell>
          <cell r="AZ20">
            <v>2644</v>
          </cell>
          <cell r="BA20">
            <v>652</v>
          </cell>
          <cell r="BB20">
            <v>24</v>
          </cell>
          <cell r="BC20">
            <v>162</v>
          </cell>
          <cell r="BD20">
            <v>3482</v>
          </cell>
          <cell r="BE20">
            <v>15332</v>
          </cell>
          <cell r="BF20">
            <v>8235</v>
          </cell>
          <cell r="BG20">
            <v>-99</v>
          </cell>
          <cell r="BH20">
            <v>8334</v>
          </cell>
          <cell r="BI20">
            <v>23567</v>
          </cell>
          <cell r="BJ20">
            <v>21769</v>
          </cell>
          <cell r="BK20">
            <v>2637</v>
          </cell>
          <cell r="BL20">
            <v>73</v>
          </cell>
          <cell r="BM20">
            <v>-88</v>
          </cell>
          <cell r="BN20">
            <v>63</v>
          </cell>
          <cell r="BO20">
            <v>1</v>
          </cell>
          <cell r="BP20">
            <v>2685</v>
          </cell>
          <cell r="BQ20">
            <v>24454</v>
          </cell>
          <cell r="BR20">
            <v>508</v>
          </cell>
          <cell r="BS20">
            <v>392</v>
          </cell>
          <cell r="BT20">
            <v>900</v>
          </cell>
          <cell r="BU20">
            <v>25354</v>
          </cell>
          <cell r="BV20">
            <v>8843</v>
          </cell>
          <cell r="BW20">
            <v>1336</v>
          </cell>
          <cell r="BX20">
            <v>59</v>
          </cell>
          <cell r="BY20">
            <v>321</v>
          </cell>
          <cell r="BZ20">
            <v>10559</v>
          </cell>
          <cell r="CA20">
            <v>10559</v>
          </cell>
          <cell r="CB20">
            <v>3277</v>
          </cell>
          <cell r="CC20">
            <v>23</v>
          </cell>
          <cell r="CD20">
            <v>3300</v>
          </cell>
          <cell r="CE20">
            <v>652</v>
          </cell>
          <cell r="CF20">
            <v>24</v>
          </cell>
          <cell r="CG20">
            <v>158</v>
          </cell>
          <cell r="CH20">
            <v>4134</v>
          </cell>
          <cell r="CI20">
            <v>14693</v>
          </cell>
          <cell r="CJ20">
            <v>10661</v>
          </cell>
          <cell r="CK20">
            <v>2327</v>
          </cell>
          <cell r="CL20">
            <v>8334</v>
          </cell>
          <cell r="CM20">
            <v>25354</v>
          </cell>
        </row>
        <row r="21">
          <cell r="B21">
            <v>18019</v>
          </cell>
          <cell r="C21">
            <v>2425</v>
          </cell>
          <cell r="D21">
            <v>76</v>
          </cell>
          <cell r="E21">
            <v>-13</v>
          </cell>
          <cell r="F21">
            <v>61</v>
          </cell>
          <cell r="G21">
            <v>1</v>
          </cell>
          <cell r="H21">
            <v>2549</v>
          </cell>
          <cell r="I21">
            <v>20568</v>
          </cell>
          <cell r="J21">
            <v>534</v>
          </cell>
          <cell r="K21">
            <v>410</v>
          </cell>
          <cell r="L21">
            <v>944</v>
          </cell>
          <cell r="M21">
            <v>21513</v>
          </cell>
          <cell r="N21">
            <v>8637</v>
          </cell>
          <cell r="O21">
            <v>2174</v>
          </cell>
          <cell r="P21">
            <v>69</v>
          </cell>
          <cell r="Q21">
            <v>286</v>
          </cell>
          <cell r="R21">
            <v>11165</v>
          </cell>
          <cell r="S21">
            <v>11165</v>
          </cell>
          <cell r="T21">
            <v>2140</v>
          </cell>
          <cell r="U21">
            <v>22</v>
          </cell>
          <cell r="V21">
            <v>2162</v>
          </cell>
          <cell r="W21">
            <v>660</v>
          </cell>
          <cell r="X21">
            <v>23</v>
          </cell>
          <cell r="Y21">
            <v>160</v>
          </cell>
          <cell r="Z21">
            <v>3004</v>
          </cell>
          <cell r="AA21">
            <v>14169</v>
          </cell>
          <cell r="AB21">
            <v>7343</v>
          </cell>
          <cell r="AC21">
            <v>-1094</v>
          </cell>
          <cell r="AD21">
            <v>8437</v>
          </cell>
          <cell r="AE21">
            <v>21513</v>
          </cell>
          <cell r="AF21">
            <v>18118</v>
          </cell>
          <cell r="AG21">
            <v>2410</v>
          </cell>
          <cell r="AH21">
            <v>74</v>
          </cell>
          <cell r="AI21">
            <v>57</v>
          </cell>
          <cell r="AJ21">
            <v>61</v>
          </cell>
          <cell r="AK21">
            <v>1</v>
          </cell>
          <cell r="AL21">
            <v>2603</v>
          </cell>
          <cell r="AM21">
            <v>20721</v>
          </cell>
          <cell r="AN21">
            <v>542</v>
          </cell>
          <cell r="AO21">
            <v>409</v>
          </cell>
          <cell r="AP21">
            <v>951</v>
          </cell>
          <cell r="AQ21">
            <v>21672</v>
          </cell>
          <cell r="AR21">
            <v>8645</v>
          </cell>
          <cell r="AS21">
            <v>1815</v>
          </cell>
          <cell r="AT21">
            <v>111</v>
          </cell>
          <cell r="AU21">
            <v>278</v>
          </cell>
          <cell r="AV21">
            <v>10849</v>
          </cell>
          <cell r="AW21">
            <v>10849</v>
          </cell>
          <cell r="AX21">
            <v>1880</v>
          </cell>
          <cell r="AY21">
            <v>19</v>
          </cell>
          <cell r="AZ21">
            <v>1900</v>
          </cell>
          <cell r="BA21">
            <v>660</v>
          </cell>
          <cell r="BB21">
            <v>23</v>
          </cell>
          <cell r="BC21">
            <v>159</v>
          </cell>
          <cell r="BD21">
            <v>2743</v>
          </cell>
          <cell r="BE21">
            <v>13592</v>
          </cell>
          <cell r="BF21">
            <v>8080</v>
          </cell>
          <cell r="BG21">
            <v>-362</v>
          </cell>
          <cell r="BH21">
            <v>8442</v>
          </cell>
          <cell r="BI21">
            <v>21672</v>
          </cell>
          <cell r="BJ21">
            <v>16291</v>
          </cell>
          <cell r="BK21">
            <v>2410</v>
          </cell>
          <cell r="BL21">
            <v>59</v>
          </cell>
          <cell r="BM21">
            <v>57</v>
          </cell>
          <cell r="BN21">
            <v>61</v>
          </cell>
          <cell r="BO21">
            <v>1</v>
          </cell>
          <cell r="BP21">
            <v>2588</v>
          </cell>
          <cell r="BQ21">
            <v>18880</v>
          </cell>
          <cell r="BR21">
            <v>555</v>
          </cell>
          <cell r="BS21">
            <v>405</v>
          </cell>
          <cell r="BT21">
            <v>961</v>
          </cell>
          <cell r="BU21">
            <v>19840</v>
          </cell>
          <cell r="BV21">
            <v>8716</v>
          </cell>
          <cell r="BW21">
            <v>2691</v>
          </cell>
          <cell r="BX21">
            <v>118</v>
          </cell>
          <cell r="BY21">
            <v>231</v>
          </cell>
          <cell r="BZ21">
            <v>11755</v>
          </cell>
          <cell r="CA21">
            <v>11755</v>
          </cell>
          <cell r="CB21">
            <v>1566</v>
          </cell>
          <cell r="CC21">
            <v>18</v>
          </cell>
          <cell r="CD21">
            <v>1584</v>
          </cell>
          <cell r="CE21">
            <v>660</v>
          </cell>
          <cell r="CF21">
            <v>23</v>
          </cell>
          <cell r="CG21">
            <v>166</v>
          </cell>
          <cell r="CH21">
            <v>2433</v>
          </cell>
          <cell r="CI21">
            <v>14188</v>
          </cell>
          <cell r="CJ21">
            <v>5652</v>
          </cell>
          <cell r="CK21">
            <v>-2790</v>
          </cell>
          <cell r="CL21">
            <v>8442</v>
          </cell>
          <cell r="CM21">
            <v>19840</v>
          </cell>
        </row>
        <row r="22">
          <cell r="B22">
            <v>17969</v>
          </cell>
          <cell r="C22">
            <v>2250</v>
          </cell>
          <cell r="D22">
            <v>82</v>
          </cell>
          <cell r="E22">
            <v>1</v>
          </cell>
          <cell r="F22">
            <v>59</v>
          </cell>
          <cell r="G22">
            <v>1</v>
          </cell>
          <cell r="H22">
            <v>2392</v>
          </cell>
          <cell r="I22">
            <v>20361</v>
          </cell>
          <cell r="J22">
            <v>545</v>
          </cell>
          <cell r="K22">
            <v>411</v>
          </cell>
          <cell r="L22">
            <v>956</v>
          </cell>
          <cell r="M22">
            <v>21317</v>
          </cell>
          <cell r="N22">
            <v>8216</v>
          </cell>
          <cell r="O22">
            <v>2013</v>
          </cell>
          <cell r="P22">
            <v>77</v>
          </cell>
          <cell r="Q22">
            <v>274</v>
          </cell>
          <cell r="R22">
            <v>10579</v>
          </cell>
          <cell r="S22">
            <v>10579</v>
          </cell>
          <cell r="T22">
            <v>2109</v>
          </cell>
          <cell r="U22">
            <v>19</v>
          </cell>
          <cell r="V22">
            <v>2128</v>
          </cell>
          <cell r="W22">
            <v>667</v>
          </cell>
          <cell r="X22">
            <v>23</v>
          </cell>
          <cell r="Y22">
            <v>153</v>
          </cell>
          <cell r="Z22">
            <v>2970</v>
          </cell>
          <cell r="AA22">
            <v>13550</v>
          </cell>
          <cell r="AB22">
            <v>7767</v>
          </cell>
          <cell r="AC22">
            <v>-723</v>
          </cell>
          <cell r="AD22">
            <v>8490</v>
          </cell>
          <cell r="AE22">
            <v>21317</v>
          </cell>
          <cell r="AF22">
            <v>17378</v>
          </cell>
          <cell r="AG22">
            <v>2235</v>
          </cell>
          <cell r="AH22">
            <v>80</v>
          </cell>
          <cell r="AI22">
            <v>-22</v>
          </cell>
          <cell r="AJ22">
            <v>59</v>
          </cell>
          <cell r="AK22">
            <v>1</v>
          </cell>
          <cell r="AL22">
            <v>2353</v>
          </cell>
          <cell r="AM22">
            <v>19731</v>
          </cell>
          <cell r="AN22">
            <v>538</v>
          </cell>
          <cell r="AO22">
            <v>432</v>
          </cell>
          <cell r="AP22">
            <v>969</v>
          </cell>
          <cell r="AQ22">
            <v>20700</v>
          </cell>
          <cell r="AR22">
            <v>8238</v>
          </cell>
          <cell r="AS22">
            <v>2302</v>
          </cell>
          <cell r="AT22">
            <v>78</v>
          </cell>
          <cell r="AU22">
            <v>278</v>
          </cell>
          <cell r="AV22">
            <v>10896</v>
          </cell>
          <cell r="AW22">
            <v>10896</v>
          </cell>
          <cell r="AX22">
            <v>2055</v>
          </cell>
          <cell r="AY22">
            <v>20</v>
          </cell>
          <cell r="AZ22">
            <v>2075</v>
          </cell>
          <cell r="BA22">
            <v>667</v>
          </cell>
          <cell r="BB22">
            <v>24</v>
          </cell>
          <cell r="BC22">
            <v>162</v>
          </cell>
          <cell r="BD22">
            <v>2929</v>
          </cell>
          <cell r="BE22">
            <v>13825</v>
          </cell>
          <cell r="BF22">
            <v>6875</v>
          </cell>
          <cell r="BG22">
            <v>-1634</v>
          </cell>
          <cell r="BH22">
            <v>8510</v>
          </cell>
          <cell r="BI22">
            <v>20700</v>
          </cell>
          <cell r="BJ22">
            <v>16690</v>
          </cell>
          <cell r="BK22">
            <v>2235</v>
          </cell>
          <cell r="BL22">
            <v>98</v>
          </cell>
          <cell r="BM22">
            <v>-22</v>
          </cell>
          <cell r="BN22">
            <v>59</v>
          </cell>
          <cell r="BO22">
            <v>1</v>
          </cell>
          <cell r="BP22">
            <v>2372</v>
          </cell>
          <cell r="BQ22">
            <v>19061</v>
          </cell>
          <cell r="BR22">
            <v>535</v>
          </cell>
          <cell r="BS22">
            <v>453</v>
          </cell>
          <cell r="BT22">
            <v>988</v>
          </cell>
          <cell r="BU22">
            <v>20050</v>
          </cell>
          <cell r="BV22">
            <v>8283</v>
          </cell>
          <cell r="BW22">
            <v>1405</v>
          </cell>
          <cell r="BX22">
            <v>72</v>
          </cell>
          <cell r="BY22">
            <v>354</v>
          </cell>
          <cell r="BZ22">
            <v>10115</v>
          </cell>
          <cell r="CA22">
            <v>10115</v>
          </cell>
          <cell r="CB22">
            <v>1797</v>
          </cell>
          <cell r="CC22">
            <v>21</v>
          </cell>
          <cell r="CD22">
            <v>1818</v>
          </cell>
          <cell r="CE22">
            <v>667</v>
          </cell>
          <cell r="CF22">
            <v>24</v>
          </cell>
          <cell r="CG22">
            <v>188</v>
          </cell>
          <cell r="CH22">
            <v>2697</v>
          </cell>
          <cell r="CI22">
            <v>12812</v>
          </cell>
          <cell r="CJ22">
            <v>7238</v>
          </cell>
          <cell r="CK22">
            <v>-1272</v>
          </cell>
          <cell r="CL22">
            <v>8510</v>
          </cell>
          <cell r="CM22">
            <v>20050</v>
          </cell>
        </row>
        <row r="23">
          <cell r="B23">
            <v>18327</v>
          </cell>
          <cell r="C23">
            <v>2102</v>
          </cell>
          <cell r="D23">
            <v>99</v>
          </cell>
          <cell r="E23">
            <v>48</v>
          </cell>
          <cell r="F23">
            <v>57</v>
          </cell>
          <cell r="G23">
            <v>1</v>
          </cell>
          <cell r="H23">
            <v>2306</v>
          </cell>
          <cell r="I23">
            <v>20633</v>
          </cell>
          <cell r="J23">
            <v>555</v>
          </cell>
          <cell r="K23">
            <v>402</v>
          </cell>
          <cell r="L23">
            <v>957</v>
          </cell>
          <cell r="M23">
            <v>21589</v>
          </cell>
          <cell r="N23">
            <v>7586</v>
          </cell>
          <cell r="O23">
            <v>1865</v>
          </cell>
          <cell r="P23">
            <v>61</v>
          </cell>
          <cell r="Q23">
            <v>259</v>
          </cell>
          <cell r="R23">
            <v>9771</v>
          </cell>
          <cell r="S23">
            <v>9771</v>
          </cell>
          <cell r="T23">
            <v>2277</v>
          </cell>
          <cell r="U23">
            <v>19</v>
          </cell>
          <cell r="V23">
            <v>2296</v>
          </cell>
          <cell r="W23">
            <v>674</v>
          </cell>
          <cell r="X23">
            <v>22</v>
          </cell>
          <cell r="Y23">
            <v>153</v>
          </cell>
          <cell r="Z23">
            <v>3145</v>
          </cell>
          <cell r="AA23">
            <v>12916</v>
          </cell>
          <cell r="AB23">
            <v>8673</v>
          </cell>
          <cell r="AC23">
            <v>152</v>
          </cell>
          <cell r="AD23">
            <v>8521</v>
          </cell>
          <cell r="AE23">
            <v>21589</v>
          </cell>
          <cell r="AF23">
            <v>18616</v>
          </cell>
          <cell r="AG23">
            <v>2133</v>
          </cell>
          <cell r="AH23">
            <v>101</v>
          </cell>
          <cell r="AI23">
            <v>-2</v>
          </cell>
          <cell r="AJ23">
            <v>57</v>
          </cell>
          <cell r="AK23">
            <v>1</v>
          </cell>
          <cell r="AL23">
            <v>2290</v>
          </cell>
          <cell r="AM23">
            <v>20906</v>
          </cell>
          <cell r="AN23">
            <v>553</v>
          </cell>
          <cell r="AO23">
            <v>382</v>
          </cell>
          <cell r="AP23">
            <v>935</v>
          </cell>
          <cell r="AQ23">
            <v>21840</v>
          </cell>
          <cell r="AR23">
            <v>7668</v>
          </cell>
          <cell r="AS23">
            <v>1801</v>
          </cell>
          <cell r="AT23">
            <v>32</v>
          </cell>
          <cell r="AU23">
            <v>263</v>
          </cell>
          <cell r="AV23">
            <v>9765</v>
          </cell>
          <cell r="AW23">
            <v>9765</v>
          </cell>
          <cell r="AX23">
            <v>2339</v>
          </cell>
          <cell r="AY23">
            <v>19</v>
          </cell>
          <cell r="AZ23">
            <v>2358</v>
          </cell>
          <cell r="BA23">
            <v>673</v>
          </cell>
          <cell r="BB23">
            <v>38</v>
          </cell>
          <cell r="BC23">
            <v>184</v>
          </cell>
          <cell r="BD23">
            <v>3253</v>
          </cell>
          <cell r="BE23">
            <v>13018</v>
          </cell>
          <cell r="BF23">
            <v>8822</v>
          </cell>
          <cell r="BG23">
            <v>322</v>
          </cell>
          <cell r="BH23">
            <v>8500</v>
          </cell>
          <cell r="BI23">
            <v>21840</v>
          </cell>
          <cell r="BJ23">
            <v>19485</v>
          </cell>
          <cell r="BK23">
            <v>2077</v>
          </cell>
          <cell r="BL23">
            <v>93</v>
          </cell>
          <cell r="BM23">
            <v>-2</v>
          </cell>
          <cell r="BN23">
            <v>57</v>
          </cell>
          <cell r="BO23">
            <v>1</v>
          </cell>
          <cell r="BP23">
            <v>2226</v>
          </cell>
          <cell r="BQ23">
            <v>21711</v>
          </cell>
          <cell r="BR23">
            <v>544</v>
          </cell>
          <cell r="BS23">
            <v>374</v>
          </cell>
          <cell r="BT23">
            <v>918</v>
          </cell>
          <cell r="BU23">
            <v>22629</v>
          </cell>
          <cell r="BV23">
            <v>7445</v>
          </cell>
          <cell r="BW23">
            <v>2579</v>
          </cell>
          <cell r="BX23">
            <v>79</v>
          </cell>
          <cell r="BY23">
            <v>228</v>
          </cell>
          <cell r="BZ23">
            <v>10331</v>
          </cell>
          <cell r="CA23">
            <v>10331</v>
          </cell>
          <cell r="CB23">
            <v>2555</v>
          </cell>
          <cell r="CC23">
            <v>20</v>
          </cell>
          <cell r="CD23">
            <v>2575</v>
          </cell>
          <cell r="CE23">
            <v>673</v>
          </cell>
          <cell r="CF23">
            <v>40</v>
          </cell>
          <cell r="CG23">
            <v>164</v>
          </cell>
          <cell r="CH23">
            <v>3452</v>
          </cell>
          <cell r="CI23">
            <v>13783</v>
          </cell>
          <cell r="CJ23">
            <v>8846</v>
          </cell>
          <cell r="CK23">
            <v>346</v>
          </cell>
          <cell r="CL23">
            <v>8500</v>
          </cell>
          <cell r="CM23">
            <v>22629</v>
          </cell>
        </row>
        <row r="24">
          <cell r="B24">
            <v>19083</v>
          </cell>
          <cell r="C24">
            <v>1959</v>
          </cell>
          <cell r="D24">
            <v>104</v>
          </cell>
          <cell r="E24">
            <v>38</v>
          </cell>
          <cell r="F24">
            <v>55</v>
          </cell>
          <cell r="G24">
            <v>1</v>
          </cell>
          <cell r="H24">
            <v>2156</v>
          </cell>
          <cell r="I24">
            <v>21239</v>
          </cell>
          <cell r="J24">
            <v>563</v>
          </cell>
          <cell r="K24">
            <v>395</v>
          </cell>
          <cell r="L24">
            <v>958</v>
          </cell>
          <cell r="M24">
            <v>22197</v>
          </cell>
          <cell r="N24">
            <v>6822</v>
          </cell>
          <cell r="O24">
            <v>1883</v>
          </cell>
          <cell r="P24">
            <v>34</v>
          </cell>
          <cell r="Q24">
            <v>250</v>
          </cell>
          <cell r="R24">
            <v>8989</v>
          </cell>
          <cell r="S24">
            <v>8989</v>
          </cell>
          <cell r="T24">
            <v>2526</v>
          </cell>
          <cell r="U24">
            <v>20</v>
          </cell>
          <cell r="V24">
            <v>2545</v>
          </cell>
          <cell r="W24">
            <v>681</v>
          </cell>
          <cell r="X24">
            <v>21</v>
          </cell>
          <cell r="Y24">
            <v>161</v>
          </cell>
          <cell r="Z24">
            <v>3408</v>
          </cell>
          <cell r="AA24">
            <v>12397</v>
          </cell>
          <cell r="AB24">
            <v>9801</v>
          </cell>
          <cell r="AC24">
            <v>1229</v>
          </cell>
          <cell r="AD24">
            <v>8571</v>
          </cell>
          <cell r="AE24">
            <v>22197</v>
          </cell>
          <cell r="AF24">
            <v>18875</v>
          </cell>
          <cell r="AG24">
            <v>1953</v>
          </cell>
          <cell r="AH24">
            <v>107</v>
          </cell>
          <cell r="AI24">
            <v>154</v>
          </cell>
          <cell r="AJ24">
            <v>55</v>
          </cell>
          <cell r="AK24">
            <v>1</v>
          </cell>
          <cell r="AL24">
            <v>2269</v>
          </cell>
          <cell r="AM24">
            <v>21144</v>
          </cell>
          <cell r="AN24">
            <v>564</v>
          </cell>
          <cell r="AO24">
            <v>401</v>
          </cell>
          <cell r="AP24">
            <v>965</v>
          </cell>
          <cell r="AQ24">
            <v>22108</v>
          </cell>
          <cell r="AR24">
            <v>6820</v>
          </cell>
          <cell r="AS24">
            <v>1635</v>
          </cell>
          <cell r="AT24">
            <v>79</v>
          </cell>
          <cell r="AU24">
            <v>238</v>
          </cell>
          <cell r="AV24">
            <v>8771</v>
          </cell>
          <cell r="AW24">
            <v>8771</v>
          </cell>
          <cell r="AX24">
            <v>2532</v>
          </cell>
          <cell r="AY24">
            <v>19</v>
          </cell>
          <cell r="AZ24">
            <v>2551</v>
          </cell>
          <cell r="BA24">
            <v>681</v>
          </cell>
          <cell r="BB24">
            <v>24</v>
          </cell>
          <cell r="BC24">
            <v>176</v>
          </cell>
          <cell r="BD24">
            <v>3431</v>
          </cell>
          <cell r="BE24">
            <v>12203</v>
          </cell>
          <cell r="BF24">
            <v>9906</v>
          </cell>
          <cell r="BG24">
            <v>1338</v>
          </cell>
          <cell r="BH24">
            <v>8568</v>
          </cell>
          <cell r="BI24">
            <v>22108</v>
          </cell>
          <cell r="BJ24">
            <v>20442</v>
          </cell>
          <cell r="BK24">
            <v>1954</v>
          </cell>
          <cell r="BL24">
            <v>112</v>
          </cell>
          <cell r="BM24">
            <v>154</v>
          </cell>
          <cell r="BN24">
            <v>55</v>
          </cell>
          <cell r="BO24">
            <v>1</v>
          </cell>
          <cell r="BP24">
            <v>2276</v>
          </cell>
          <cell r="BQ24">
            <v>22717</v>
          </cell>
          <cell r="BR24">
            <v>563</v>
          </cell>
          <cell r="BS24">
            <v>394</v>
          </cell>
          <cell r="BT24">
            <v>957</v>
          </cell>
          <cell r="BU24">
            <v>23674</v>
          </cell>
          <cell r="BV24">
            <v>6652</v>
          </cell>
          <cell r="BW24">
            <v>1000</v>
          </cell>
          <cell r="BX24">
            <v>33</v>
          </cell>
          <cell r="BY24">
            <v>242</v>
          </cell>
          <cell r="BZ24">
            <v>7927</v>
          </cell>
          <cell r="CA24">
            <v>7927</v>
          </cell>
          <cell r="CB24">
            <v>3090</v>
          </cell>
          <cell r="CC24">
            <v>19</v>
          </cell>
          <cell r="CD24">
            <v>3109</v>
          </cell>
          <cell r="CE24">
            <v>681</v>
          </cell>
          <cell r="CF24">
            <v>26</v>
          </cell>
          <cell r="CG24">
            <v>179</v>
          </cell>
          <cell r="CH24">
            <v>3995</v>
          </cell>
          <cell r="CI24">
            <v>11922</v>
          </cell>
          <cell r="CJ24">
            <v>11753</v>
          </cell>
          <cell r="CK24">
            <v>3185</v>
          </cell>
          <cell r="CL24">
            <v>8568</v>
          </cell>
          <cell r="CM24">
            <v>23674</v>
          </cell>
        </row>
        <row r="25">
          <cell r="B25">
            <v>19447</v>
          </cell>
          <cell r="C25">
            <v>1805</v>
          </cell>
          <cell r="D25">
            <v>97</v>
          </cell>
          <cell r="E25">
            <v>56</v>
          </cell>
          <cell r="F25">
            <v>53</v>
          </cell>
          <cell r="G25">
            <v>1</v>
          </cell>
          <cell r="H25">
            <v>2012</v>
          </cell>
          <cell r="I25">
            <v>21459</v>
          </cell>
          <cell r="J25">
            <v>564</v>
          </cell>
          <cell r="K25">
            <v>397</v>
          </cell>
          <cell r="L25">
            <v>961</v>
          </cell>
          <cell r="M25">
            <v>22420</v>
          </cell>
          <cell r="N25">
            <v>6102</v>
          </cell>
          <cell r="O25">
            <v>1964</v>
          </cell>
          <cell r="P25">
            <v>48</v>
          </cell>
          <cell r="Q25">
            <v>243</v>
          </cell>
          <cell r="R25">
            <v>8356</v>
          </cell>
          <cell r="S25">
            <v>8356</v>
          </cell>
          <cell r="T25">
            <v>2606</v>
          </cell>
          <cell r="U25">
            <v>19</v>
          </cell>
          <cell r="V25">
            <v>2625</v>
          </cell>
          <cell r="W25">
            <v>690</v>
          </cell>
          <cell r="X25">
            <v>21</v>
          </cell>
          <cell r="Y25">
            <v>173</v>
          </cell>
          <cell r="Z25">
            <v>3509</v>
          </cell>
          <cell r="AA25">
            <v>11865</v>
          </cell>
          <cell r="AB25">
            <v>10555</v>
          </cell>
          <cell r="AC25">
            <v>1882</v>
          </cell>
          <cell r="AD25">
            <v>8673</v>
          </cell>
          <cell r="AE25">
            <v>22420</v>
          </cell>
          <cell r="AF25">
            <v>19921</v>
          </cell>
          <cell r="AG25">
            <v>1787</v>
          </cell>
          <cell r="AH25">
            <v>106</v>
          </cell>
          <cell r="AI25">
            <v>3</v>
          </cell>
          <cell r="AJ25">
            <v>53</v>
          </cell>
          <cell r="AK25">
            <v>1</v>
          </cell>
          <cell r="AL25">
            <v>1950</v>
          </cell>
          <cell r="AM25">
            <v>21871</v>
          </cell>
          <cell r="AN25">
            <v>568</v>
          </cell>
          <cell r="AO25">
            <v>400</v>
          </cell>
          <cell r="AP25">
            <v>968</v>
          </cell>
          <cell r="AQ25">
            <v>22838</v>
          </cell>
          <cell r="AR25">
            <v>5972</v>
          </cell>
          <cell r="AS25">
            <v>2203</v>
          </cell>
          <cell r="AT25">
            <v>53</v>
          </cell>
          <cell r="AU25">
            <v>249</v>
          </cell>
          <cell r="AV25">
            <v>8477</v>
          </cell>
          <cell r="AW25">
            <v>8477</v>
          </cell>
          <cell r="AX25">
            <v>2692</v>
          </cell>
          <cell r="AY25">
            <v>20</v>
          </cell>
          <cell r="AZ25">
            <v>2713</v>
          </cell>
          <cell r="BA25">
            <v>689</v>
          </cell>
          <cell r="BB25">
            <v>19</v>
          </cell>
          <cell r="BC25">
            <v>172</v>
          </cell>
          <cell r="BD25">
            <v>3593</v>
          </cell>
          <cell r="BE25">
            <v>12070</v>
          </cell>
          <cell r="BF25">
            <v>10768</v>
          </cell>
          <cell r="BG25">
            <v>2097</v>
          </cell>
          <cell r="BH25">
            <v>8672</v>
          </cell>
          <cell r="BI25">
            <v>22838</v>
          </cell>
          <cell r="BJ25">
            <v>18342</v>
          </cell>
          <cell r="BK25">
            <v>1784</v>
          </cell>
          <cell r="BL25">
            <v>81</v>
          </cell>
          <cell r="BM25">
            <v>3</v>
          </cell>
          <cell r="BN25">
            <v>53</v>
          </cell>
          <cell r="BO25">
            <v>1</v>
          </cell>
          <cell r="BP25">
            <v>1922</v>
          </cell>
          <cell r="BQ25">
            <v>20264</v>
          </cell>
          <cell r="BR25">
            <v>580</v>
          </cell>
          <cell r="BS25">
            <v>393</v>
          </cell>
          <cell r="BT25">
            <v>973</v>
          </cell>
          <cell r="BU25">
            <v>21237</v>
          </cell>
          <cell r="BV25">
            <v>5990</v>
          </cell>
          <cell r="BW25">
            <v>2995</v>
          </cell>
          <cell r="BX25">
            <v>64</v>
          </cell>
          <cell r="BY25">
            <v>246</v>
          </cell>
          <cell r="BZ25">
            <v>9296</v>
          </cell>
          <cell r="CA25">
            <v>9296</v>
          </cell>
          <cell r="CB25">
            <v>2350</v>
          </cell>
          <cell r="CC25">
            <v>19</v>
          </cell>
          <cell r="CD25">
            <v>2369</v>
          </cell>
          <cell r="CE25">
            <v>689</v>
          </cell>
          <cell r="CF25">
            <v>16</v>
          </cell>
          <cell r="CG25">
            <v>169</v>
          </cell>
          <cell r="CH25">
            <v>3244</v>
          </cell>
          <cell r="CI25">
            <v>12539</v>
          </cell>
          <cell r="CJ25">
            <v>8698</v>
          </cell>
          <cell r="CK25">
            <v>26</v>
          </cell>
          <cell r="CL25">
            <v>8672</v>
          </cell>
          <cell r="CM25">
            <v>21237</v>
          </cell>
        </row>
        <row r="26">
          <cell r="B26">
            <v>19508</v>
          </cell>
          <cell r="C26">
            <v>1655</v>
          </cell>
          <cell r="D26">
            <v>94</v>
          </cell>
          <cell r="E26">
            <v>90</v>
          </cell>
          <cell r="F26">
            <v>51</v>
          </cell>
          <cell r="G26">
            <v>1</v>
          </cell>
          <cell r="H26">
            <v>1891</v>
          </cell>
          <cell r="I26">
            <v>21399</v>
          </cell>
          <cell r="J26">
            <v>555</v>
          </cell>
          <cell r="K26">
            <v>407</v>
          </cell>
          <cell r="L26">
            <v>962</v>
          </cell>
          <cell r="M26">
            <v>22361</v>
          </cell>
          <cell r="N26">
            <v>5591</v>
          </cell>
          <cell r="O26">
            <v>2110</v>
          </cell>
          <cell r="P26">
            <v>154</v>
          </cell>
          <cell r="Q26">
            <v>239</v>
          </cell>
          <cell r="R26">
            <v>8094</v>
          </cell>
          <cell r="S26">
            <v>8094</v>
          </cell>
          <cell r="T26">
            <v>2648</v>
          </cell>
          <cell r="U26">
            <v>18</v>
          </cell>
          <cell r="V26">
            <v>2666</v>
          </cell>
          <cell r="W26">
            <v>700</v>
          </cell>
          <cell r="X26">
            <v>24</v>
          </cell>
          <cell r="Y26">
            <v>182</v>
          </cell>
          <cell r="Z26">
            <v>3572</v>
          </cell>
          <cell r="AA26">
            <v>11666</v>
          </cell>
          <cell r="AB26">
            <v>10695</v>
          </cell>
          <cell r="AC26">
            <v>1874</v>
          </cell>
          <cell r="AD26">
            <v>8821</v>
          </cell>
          <cell r="AE26">
            <v>22361</v>
          </cell>
          <cell r="AF26">
            <v>19451</v>
          </cell>
          <cell r="AG26">
            <v>1700</v>
          </cell>
          <cell r="AH26">
            <v>76</v>
          </cell>
          <cell r="AI26">
            <v>-18</v>
          </cell>
          <cell r="AJ26">
            <v>52</v>
          </cell>
          <cell r="AK26">
            <v>1</v>
          </cell>
          <cell r="AL26">
            <v>1810</v>
          </cell>
          <cell r="AM26">
            <v>21261</v>
          </cell>
          <cell r="AN26">
            <v>553</v>
          </cell>
          <cell r="AO26">
            <v>405</v>
          </cell>
          <cell r="AP26">
            <v>958</v>
          </cell>
          <cell r="AQ26">
            <v>22219</v>
          </cell>
          <cell r="AR26">
            <v>5672</v>
          </cell>
          <cell r="AS26">
            <v>2105</v>
          </cell>
          <cell r="AT26">
            <v>32</v>
          </cell>
          <cell r="AU26">
            <v>249</v>
          </cell>
          <cell r="AV26">
            <v>8058</v>
          </cell>
          <cell r="AW26">
            <v>8058</v>
          </cell>
          <cell r="AX26">
            <v>2551</v>
          </cell>
          <cell r="AY26">
            <v>18</v>
          </cell>
          <cell r="AZ26">
            <v>2569</v>
          </cell>
          <cell r="BA26">
            <v>699</v>
          </cell>
          <cell r="BB26">
            <v>22</v>
          </cell>
          <cell r="BC26">
            <v>178</v>
          </cell>
          <cell r="BD26">
            <v>3468</v>
          </cell>
          <cell r="BE26">
            <v>11526</v>
          </cell>
          <cell r="BF26">
            <v>10693</v>
          </cell>
          <cell r="BG26">
            <v>1882</v>
          </cell>
          <cell r="BH26">
            <v>8812</v>
          </cell>
          <cell r="BI26">
            <v>22219</v>
          </cell>
          <cell r="BJ26">
            <v>18483</v>
          </cell>
          <cell r="BK26">
            <v>1745</v>
          </cell>
          <cell r="BL26">
            <v>101</v>
          </cell>
          <cell r="BM26">
            <v>-18</v>
          </cell>
          <cell r="BN26">
            <v>52</v>
          </cell>
          <cell r="BO26">
            <v>1</v>
          </cell>
          <cell r="BP26">
            <v>1881</v>
          </cell>
          <cell r="BQ26">
            <v>20364</v>
          </cell>
          <cell r="BR26">
            <v>550</v>
          </cell>
          <cell r="BS26">
            <v>428</v>
          </cell>
          <cell r="BT26">
            <v>978</v>
          </cell>
          <cell r="BU26">
            <v>21342</v>
          </cell>
          <cell r="BV26">
            <v>5989</v>
          </cell>
          <cell r="BW26">
            <v>1350</v>
          </cell>
          <cell r="BX26">
            <v>11</v>
          </cell>
          <cell r="BY26">
            <v>243</v>
          </cell>
          <cell r="BZ26">
            <v>7593</v>
          </cell>
          <cell r="CA26">
            <v>7593</v>
          </cell>
          <cell r="CB26">
            <v>2138</v>
          </cell>
          <cell r="CC26">
            <v>19</v>
          </cell>
          <cell r="CD26">
            <v>2157</v>
          </cell>
          <cell r="CE26">
            <v>699</v>
          </cell>
          <cell r="CF26">
            <v>21</v>
          </cell>
          <cell r="CG26">
            <v>203</v>
          </cell>
          <cell r="CH26">
            <v>3081</v>
          </cell>
          <cell r="CI26">
            <v>10674</v>
          </cell>
          <cell r="CJ26">
            <v>10668</v>
          </cell>
          <cell r="CK26">
            <v>1856</v>
          </cell>
          <cell r="CL26">
            <v>8812</v>
          </cell>
          <cell r="CM26">
            <v>21342</v>
          </cell>
        </row>
        <row r="27">
          <cell r="B27">
            <v>19692</v>
          </cell>
          <cell r="C27">
            <v>1534</v>
          </cell>
          <cell r="D27">
            <v>99</v>
          </cell>
          <cell r="E27">
            <v>162</v>
          </cell>
          <cell r="F27">
            <v>49</v>
          </cell>
          <cell r="G27">
            <v>1</v>
          </cell>
          <cell r="H27">
            <v>1845</v>
          </cell>
          <cell r="I27">
            <v>21537</v>
          </cell>
          <cell r="J27">
            <v>539</v>
          </cell>
          <cell r="K27">
            <v>422</v>
          </cell>
          <cell r="L27">
            <v>962</v>
          </cell>
          <cell r="M27">
            <v>22499</v>
          </cell>
          <cell r="N27">
            <v>5320</v>
          </cell>
          <cell r="O27">
            <v>2189</v>
          </cell>
          <cell r="P27">
            <v>303</v>
          </cell>
          <cell r="Q27">
            <v>237</v>
          </cell>
          <cell r="R27">
            <v>8050</v>
          </cell>
          <cell r="S27">
            <v>8050</v>
          </cell>
          <cell r="T27">
            <v>2712</v>
          </cell>
          <cell r="U27">
            <v>17</v>
          </cell>
          <cell r="V27">
            <v>2729</v>
          </cell>
          <cell r="W27">
            <v>710</v>
          </cell>
          <cell r="X27">
            <v>26</v>
          </cell>
          <cell r="Y27">
            <v>184</v>
          </cell>
          <cell r="Z27">
            <v>3649</v>
          </cell>
          <cell r="AA27">
            <v>11699</v>
          </cell>
          <cell r="AB27">
            <v>10800</v>
          </cell>
          <cell r="AC27">
            <v>1817</v>
          </cell>
          <cell r="AD27">
            <v>8982</v>
          </cell>
          <cell r="AE27">
            <v>22499</v>
          </cell>
          <cell r="AF27">
            <v>19103</v>
          </cell>
          <cell r="AG27">
            <v>1489</v>
          </cell>
          <cell r="AH27">
            <v>98</v>
          </cell>
          <cell r="AI27">
            <v>347</v>
          </cell>
          <cell r="AJ27">
            <v>49</v>
          </cell>
          <cell r="AK27">
            <v>1</v>
          </cell>
          <cell r="AL27">
            <v>1984</v>
          </cell>
          <cell r="AM27">
            <v>21086</v>
          </cell>
          <cell r="AN27">
            <v>539</v>
          </cell>
          <cell r="AO27">
            <v>417</v>
          </cell>
          <cell r="AP27">
            <v>956</v>
          </cell>
          <cell r="AQ27">
            <v>22043</v>
          </cell>
          <cell r="AR27">
            <v>5233</v>
          </cell>
          <cell r="AS27">
            <v>2047</v>
          </cell>
          <cell r="AT27">
            <v>399</v>
          </cell>
          <cell r="AU27">
            <v>219</v>
          </cell>
          <cell r="AV27">
            <v>7898</v>
          </cell>
          <cell r="AW27">
            <v>7898</v>
          </cell>
          <cell r="AX27">
            <v>2670</v>
          </cell>
          <cell r="AY27">
            <v>16</v>
          </cell>
          <cell r="AZ27">
            <v>2685</v>
          </cell>
          <cell r="BA27">
            <v>711</v>
          </cell>
          <cell r="BB27">
            <v>30</v>
          </cell>
          <cell r="BC27">
            <v>190</v>
          </cell>
          <cell r="BD27">
            <v>3616</v>
          </cell>
          <cell r="BE27">
            <v>11514</v>
          </cell>
          <cell r="BF27">
            <v>10529</v>
          </cell>
          <cell r="BG27">
            <v>1532</v>
          </cell>
          <cell r="BH27">
            <v>8997</v>
          </cell>
          <cell r="BI27">
            <v>22043</v>
          </cell>
          <cell r="BJ27">
            <v>20038</v>
          </cell>
          <cell r="BK27">
            <v>1455</v>
          </cell>
          <cell r="BL27">
            <v>83</v>
          </cell>
          <cell r="BM27">
            <v>347</v>
          </cell>
          <cell r="BN27">
            <v>49</v>
          </cell>
          <cell r="BO27">
            <v>2</v>
          </cell>
          <cell r="BP27">
            <v>1935</v>
          </cell>
          <cell r="BQ27">
            <v>21973</v>
          </cell>
          <cell r="BR27">
            <v>533</v>
          </cell>
          <cell r="BS27">
            <v>403</v>
          </cell>
          <cell r="BT27">
            <v>936</v>
          </cell>
          <cell r="BU27">
            <v>22909</v>
          </cell>
          <cell r="BV27">
            <v>5056</v>
          </cell>
          <cell r="BW27">
            <v>2842</v>
          </cell>
          <cell r="BX27">
            <v>454</v>
          </cell>
          <cell r="BY27">
            <v>222</v>
          </cell>
          <cell r="BZ27">
            <v>8574</v>
          </cell>
          <cell r="CA27">
            <v>8574</v>
          </cell>
          <cell r="CB27">
            <v>3052</v>
          </cell>
          <cell r="CC27">
            <v>16</v>
          </cell>
          <cell r="CD27">
            <v>3068</v>
          </cell>
          <cell r="CE27">
            <v>711</v>
          </cell>
          <cell r="CF27">
            <v>32</v>
          </cell>
          <cell r="CG27">
            <v>163</v>
          </cell>
          <cell r="CH27">
            <v>3974</v>
          </cell>
          <cell r="CI27">
            <v>12547</v>
          </cell>
          <cell r="CJ27">
            <v>10362</v>
          </cell>
          <cell r="CK27">
            <v>1365</v>
          </cell>
          <cell r="CL27">
            <v>8997</v>
          </cell>
          <cell r="CM27">
            <v>22909</v>
          </cell>
        </row>
        <row r="28">
          <cell r="B28">
            <v>20282</v>
          </cell>
          <cell r="C28">
            <v>1464</v>
          </cell>
          <cell r="D28">
            <v>113</v>
          </cell>
          <cell r="E28">
            <v>232</v>
          </cell>
          <cell r="F28">
            <v>48</v>
          </cell>
          <cell r="G28">
            <v>1</v>
          </cell>
          <cell r="H28">
            <v>1858</v>
          </cell>
          <cell r="I28">
            <v>22140</v>
          </cell>
          <cell r="J28">
            <v>525</v>
          </cell>
          <cell r="K28">
            <v>432</v>
          </cell>
          <cell r="L28">
            <v>956</v>
          </cell>
          <cell r="M28">
            <v>23096</v>
          </cell>
          <cell r="N28">
            <v>5144</v>
          </cell>
          <cell r="O28">
            <v>2123</v>
          </cell>
          <cell r="P28">
            <v>434</v>
          </cell>
          <cell r="Q28">
            <v>239</v>
          </cell>
          <cell r="R28">
            <v>7939</v>
          </cell>
          <cell r="S28">
            <v>7939</v>
          </cell>
          <cell r="T28">
            <v>2801</v>
          </cell>
          <cell r="U28">
            <v>17</v>
          </cell>
          <cell r="V28">
            <v>2818</v>
          </cell>
          <cell r="W28">
            <v>720</v>
          </cell>
          <cell r="X28">
            <v>26</v>
          </cell>
          <cell r="Y28">
            <v>196</v>
          </cell>
          <cell r="Z28">
            <v>3761</v>
          </cell>
          <cell r="AA28">
            <v>11700</v>
          </cell>
          <cell r="AB28">
            <v>11396</v>
          </cell>
          <cell r="AC28">
            <v>2261</v>
          </cell>
          <cell r="AD28">
            <v>9135</v>
          </cell>
          <cell r="AE28">
            <v>23096</v>
          </cell>
          <cell r="AF28">
            <v>20826</v>
          </cell>
          <cell r="AG28">
            <v>1469</v>
          </cell>
          <cell r="AH28">
            <v>134</v>
          </cell>
          <cell r="AI28">
            <v>114</v>
          </cell>
          <cell r="AJ28">
            <v>48</v>
          </cell>
          <cell r="AK28">
            <v>1</v>
          </cell>
          <cell r="AL28">
            <v>1766</v>
          </cell>
          <cell r="AM28">
            <v>22592</v>
          </cell>
          <cell r="AN28">
            <v>525</v>
          </cell>
          <cell r="AO28">
            <v>443</v>
          </cell>
          <cell r="AP28">
            <v>968</v>
          </cell>
          <cell r="AQ28">
            <v>23560</v>
          </cell>
          <cell r="AR28">
            <v>5193</v>
          </cell>
          <cell r="AS28">
            <v>2281</v>
          </cell>
          <cell r="AT28">
            <v>473</v>
          </cell>
          <cell r="AU28">
            <v>251</v>
          </cell>
          <cell r="AV28">
            <v>8198</v>
          </cell>
          <cell r="AW28">
            <v>8198</v>
          </cell>
          <cell r="AX28">
            <v>2919</v>
          </cell>
          <cell r="AY28">
            <v>18</v>
          </cell>
          <cell r="AZ28">
            <v>2937</v>
          </cell>
          <cell r="BA28">
            <v>721</v>
          </cell>
          <cell r="BB28">
            <v>27</v>
          </cell>
          <cell r="BC28">
            <v>190</v>
          </cell>
          <cell r="BD28">
            <v>3875</v>
          </cell>
          <cell r="BE28">
            <v>12074</v>
          </cell>
          <cell r="BF28">
            <v>11487</v>
          </cell>
          <cell r="BG28">
            <v>2350</v>
          </cell>
          <cell r="BH28">
            <v>9137</v>
          </cell>
          <cell r="BI28">
            <v>23560</v>
          </cell>
          <cell r="BJ28">
            <v>22504</v>
          </cell>
          <cell r="BK28">
            <v>1472</v>
          </cell>
          <cell r="BL28">
            <v>139</v>
          </cell>
          <cell r="BM28">
            <v>114</v>
          </cell>
          <cell r="BN28">
            <v>48</v>
          </cell>
          <cell r="BO28">
            <v>1</v>
          </cell>
          <cell r="BP28">
            <v>1774</v>
          </cell>
          <cell r="BQ28">
            <v>24278</v>
          </cell>
          <cell r="BR28">
            <v>525</v>
          </cell>
          <cell r="BS28">
            <v>435</v>
          </cell>
          <cell r="BT28">
            <v>960</v>
          </cell>
          <cell r="BU28">
            <v>25238</v>
          </cell>
          <cell r="BV28">
            <v>5058</v>
          </cell>
          <cell r="BW28">
            <v>1714</v>
          </cell>
          <cell r="BX28">
            <v>431</v>
          </cell>
          <cell r="BY28">
            <v>256</v>
          </cell>
          <cell r="BZ28">
            <v>7459</v>
          </cell>
          <cell r="CA28">
            <v>7459</v>
          </cell>
          <cell r="CB28">
            <v>3381</v>
          </cell>
          <cell r="CC28">
            <v>18</v>
          </cell>
          <cell r="CD28">
            <v>3399</v>
          </cell>
          <cell r="CE28">
            <v>721</v>
          </cell>
          <cell r="CF28">
            <v>29</v>
          </cell>
          <cell r="CG28">
            <v>193</v>
          </cell>
          <cell r="CH28">
            <v>4342</v>
          </cell>
          <cell r="CI28">
            <v>11801</v>
          </cell>
          <cell r="CJ28">
            <v>13437</v>
          </cell>
          <cell r="CK28">
            <v>4300</v>
          </cell>
          <cell r="CL28">
            <v>9137</v>
          </cell>
          <cell r="CM28">
            <v>25238</v>
          </cell>
        </row>
        <row r="29">
          <cell r="B29">
            <v>21124</v>
          </cell>
          <cell r="C29">
            <v>1444</v>
          </cell>
          <cell r="D29">
            <v>118</v>
          </cell>
          <cell r="E29">
            <v>342</v>
          </cell>
          <cell r="F29">
            <v>49</v>
          </cell>
          <cell r="G29">
            <v>1</v>
          </cell>
          <cell r="H29">
            <v>1954</v>
          </cell>
          <cell r="I29">
            <v>23078</v>
          </cell>
          <cell r="J29">
            <v>512</v>
          </cell>
          <cell r="K29">
            <v>460</v>
          </cell>
          <cell r="L29">
            <v>972</v>
          </cell>
          <cell r="M29">
            <v>24050</v>
          </cell>
          <cell r="N29">
            <v>4964</v>
          </cell>
          <cell r="O29">
            <v>2121</v>
          </cell>
          <cell r="P29">
            <v>485</v>
          </cell>
          <cell r="Q29">
            <v>244</v>
          </cell>
          <cell r="R29">
            <v>7815</v>
          </cell>
          <cell r="S29">
            <v>7815</v>
          </cell>
          <cell r="T29">
            <v>2857</v>
          </cell>
          <cell r="U29">
            <v>18</v>
          </cell>
          <cell r="V29">
            <v>2875</v>
          </cell>
          <cell r="W29">
            <v>731</v>
          </cell>
          <cell r="X29">
            <v>26</v>
          </cell>
          <cell r="Y29">
            <v>201</v>
          </cell>
          <cell r="Z29">
            <v>3832</v>
          </cell>
          <cell r="AA29">
            <v>11646</v>
          </cell>
          <cell r="AB29">
            <v>12404</v>
          </cell>
          <cell r="AC29">
            <v>3134</v>
          </cell>
          <cell r="AD29">
            <v>9270</v>
          </cell>
          <cell r="AE29">
            <v>24050</v>
          </cell>
          <cell r="AF29">
            <v>20716</v>
          </cell>
          <cell r="AG29">
            <v>1434</v>
          </cell>
          <cell r="AH29">
            <v>92</v>
          </cell>
          <cell r="AI29">
            <v>357</v>
          </cell>
          <cell r="AJ29">
            <v>48</v>
          </cell>
          <cell r="AK29">
            <v>2</v>
          </cell>
          <cell r="AL29">
            <v>1933</v>
          </cell>
          <cell r="AM29">
            <v>22649</v>
          </cell>
          <cell r="AN29">
            <v>506</v>
          </cell>
          <cell r="AO29">
            <v>470</v>
          </cell>
          <cell r="AP29">
            <v>976</v>
          </cell>
          <cell r="AQ29">
            <v>23625</v>
          </cell>
          <cell r="AR29">
            <v>5027</v>
          </cell>
          <cell r="AS29">
            <v>2227</v>
          </cell>
          <cell r="AT29">
            <v>385</v>
          </cell>
          <cell r="AU29">
            <v>241</v>
          </cell>
          <cell r="AV29">
            <v>7879</v>
          </cell>
          <cell r="AW29">
            <v>7879</v>
          </cell>
          <cell r="AX29">
            <v>2763</v>
          </cell>
          <cell r="AY29">
            <v>19</v>
          </cell>
          <cell r="AZ29">
            <v>2782</v>
          </cell>
          <cell r="BA29">
            <v>730</v>
          </cell>
          <cell r="BB29">
            <v>21</v>
          </cell>
          <cell r="BC29">
            <v>194</v>
          </cell>
          <cell r="BD29">
            <v>3727</v>
          </cell>
          <cell r="BE29">
            <v>11606</v>
          </cell>
          <cell r="BF29">
            <v>12019</v>
          </cell>
          <cell r="BG29">
            <v>2751</v>
          </cell>
          <cell r="BH29">
            <v>9269</v>
          </cell>
          <cell r="BI29">
            <v>23625</v>
          </cell>
          <cell r="BJ29">
            <v>19094</v>
          </cell>
          <cell r="BK29">
            <v>1431</v>
          </cell>
          <cell r="BL29">
            <v>68</v>
          </cell>
          <cell r="BM29">
            <v>357</v>
          </cell>
          <cell r="BN29">
            <v>48</v>
          </cell>
          <cell r="BO29">
            <v>1</v>
          </cell>
          <cell r="BP29">
            <v>1905</v>
          </cell>
          <cell r="BQ29">
            <v>20999</v>
          </cell>
          <cell r="BR29">
            <v>515</v>
          </cell>
          <cell r="BS29">
            <v>459</v>
          </cell>
          <cell r="BT29">
            <v>974</v>
          </cell>
          <cell r="BU29">
            <v>21973</v>
          </cell>
          <cell r="BV29">
            <v>5061</v>
          </cell>
          <cell r="BW29">
            <v>3057</v>
          </cell>
          <cell r="BX29">
            <v>412</v>
          </cell>
          <cell r="BY29">
            <v>240</v>
          </cell>
          <cell r="BZ29">
            <v>8770</v>
          </cell>
          <cell r="CA29">
            <v>8770</v>
          </cell>
          <cell r="CB29">
            <v>2546</v>
          </cell>
          <cell r="CC29">
            <v>18</v>
          </cell>
          <cell r="CD29">
            <v>2564</v>
          </cell>
          <cell r="CE29">
            <v>730</v>
          </cell>
          <cell r="CF29">
            <v>18</v>
          </cell>
          <cell r="CG29">
            <v>192</v>
          </cell>
          <cell r="CH29">
            <v>3505</v>
          </cell>
          <cell r="CI29">
            <v>12275</v>
          </cell>
          <cell r="CJ29">
            <v>9698</v>
          </cell>
          <cell r="CK29">
            <v>429</v>
          </cell>
          <cell r="CL29">
            <v>9269</v>
          </cell>
          <cell r="CM29">
            <v>21973</v>
          </cell>
        </row>
        <row r="30">
          <cell r="B30">
            <v>21635</v>
          </cell>
          <cell r="C30">
            <v>1429</v>
          </cell>
          <cell r="D30">
            <v>110</v>
          </cell>
          <cell r="E30">
            <v>442</v>
          </cell>
          <cell r="F30">
            <v>51</v>
          </cell>
          <cell r="G30">
            <v>1</v>
          </cell>
          <cell r="H30">
            <v>2033</v>
          </cell>
          <cell r="I30">
            <v>23668</v>
          </cell>
          <cell r="J30">
            <v>497</v>
          </cell>
          <cell r="K30">
            <v>515</v>
          </cell>
          <cell r="L30">
            <v>1013</v>
          </cell>
          <cell r="M30">
            <v>24681</v>
          </cell>
          <cell r="N30">
            <v>4763</v>
          </cell>
          <cell r="O30">
            <v>2307</v>
          </cell>
          <cell r="P30">
            <v>419</v>
          </cell>
          <cell r="Q30">
            <v>246</v>
          </cell>
          <cell r="R30">
            <v>7736</v>
          </cell>
          <cell r="S30">
            <v>7736</v>
          </cell>
          <cell r="T30">
            <v>2790</v>
          </cell>
          <cell r="U30">
            <v>18</v>
          </cell>
          <cell r="V30">
            <v>2808</v>
          </cell>
          <cell r="W30">
            <v>742</v>
          </cell>
          <cell r="X30">
            <v>26</v>
          </cell>
          <cell r="Y30">
            <v>198</v>
          </cell>
          <cell r="Z30">
            <v>3774</v>
          </cell>
          <cell r="AA30">
            <v>11509</v>
          </cell>
          <cell r="AB30">
            <v>13172</v>
          </cell>
          <cell r="AC30">
            <v>3774</v>
          </cell>
          <cell r="AD30">
            <v>9398</v>
          </cell>
          <cell r="AE30">
            <v>24681</v>
          </cell>
          <cell r="AF30">
            <v>22095</v>
          </cell>
          <cell r="AG30">
            <v>1459</v>
          </cell>
          <cell r="AH30">
            <v>137</v>
          </cell>
          <cell r="AI30">
            <v>369</v>
          </cell>
          <cell r="AJ30">
            <v>51</v>
          </cell>
          <cell r="AK30">
            <v>2</v>
          </cell>
          <cell r="AL30">
            <v>2018</v>
          </cell>
          <cell r="AM30">
            <v>24113</v>
          </cell>
          <cell r="AN30">
            <v>507</v>
          </cell>
          <cell r="AO30">
            <v>447</v>
          </cell>
          <cell r="AP30">
            <v>954</v>
          </cell>
          <cell r="AQ30">
            <v>25067</v>
          </cell>
          <cell r="AR30">
            <v>4691</v>
          </cell>
          <cell r="AS30">
            <v>1836</v>
          </cell>
          <cell r="AT30">
            <v>527</v>
          </cell>
          <cell r="AU30">
            <v>248</v>
          </cell>
          <cell r="AV30">
            <v>7302</v>
          </cell>
          <cell r="AW30">
            <v>7302</v>
          </cell>
          <cell r="AX30">
            <v>2859</v>
          </cell>
          <cell r="AY30">
            <v>17</v>
          </cell>
          <cell r="AZ30">
            <v>2876</v>
          </cell>
          <cell r="BA30">
            <v>740</v>
          </cell>
          <cell r="BB30">
            <v>29</v>
          </cell>
          <cell r="BC30">
            <v>233</v>
          </cell>
          <cell r="BD30">
            <v>3878</v>
          </cell>
          <cell r="BE30">
            <v>11181</v>
          </cell>
          <cell r="BF30">
            <v>13886</v>
          </cell>
          <cell r="BG30">
            <v>4494</v>
          </cell>
          <cell r="BH30">
            <v>9392</v>
          </cell>
          <cell r="BI30">
            <v>25067</v>
          </cell>
          <cell r="BJ30">
            <v>21003</v>
          </cell>
          <cell r="BK30">
            <v>1503</v>
          </cell>
          <cell r="BL30">
            <v>198</v>
          </cell>
          <cell r="BM30">
            <v>369</v>
          </cell>
          <cell r="BN30">
            <v>51</v>
          </cell>
          <cell r="BO30">
            <v>1</v>
          </cell>
          <cell r="BP30">
            <v>2121</v>
          </cell>
          <cell r="BQ30">
            <v>23125</v>
          </cell>
          <cell r="BR30">
            <v>503</v>
          </cell>
          <cell r="BS30">
            <v>480</v>
          </cell>
          <cell r="BT30">
            <v>983</v>
          </cell>
          <cell r="BU30">
            <v>24108</v>
          </cell>
          <cell r="BV30">
            <v>4947</v>
          </cell>
          <cell r="BW30">
            <v>1026</v>
          </cell>
          <cell r="BX30">
            <v>466</v>
          </cell>
          <cell r="BY30">
            <v>239</v>
          </cell>
          <cell r="BZ30">
            <v>6678</v>
          </cell>
          <cell r="CA30">
            <v>6678</v>
          </cell>
          <cell r="CB30">
            <v>2378</v>
          </cell>
          <cell r="CC30">
            <v>17</v>
          </cell>
          <cell r="CD30">
            <v>2395</v>
          </cell>
          <cell r="CE30">
            <v>740</v>
          </cell>
          <cell r="CF30">
            <v>29</v>
          </cell>
          <cell r="CG30">
            <v>267</v>
          </cell>
          <cell r="CH30">
            <v>3431</v>
          </cell>
          <cell r="CI30">
            <v>10109</v>
          </cell>
          <cell r="CJ30">
            <v>13999</v>
          </cell>
          <cell r="CK30">
            <v>4607</v>
          </cell>
          <cell r="CL30">
            <v>9392</v>
          </cell>
          <cell r="CM30">
            <v>24108</v>
          </cell>
        </row>
        <row r="31">
          <cell r="B31">
            <v>21926</v>
          </cell>
          <cell r="C31">
            <v>1378</v>
          </cell>
          <cell r="D31">
            <v>97</v>
          </cell>
          <cell r="E31">
            <v>465</v>
          </cell>
          <cell r="F31">
            <v>54</v>
          </cell>
          <cell r="G31">
            <v>1</v>
          </cell>
          <cell r="H31">
            <v>1994</v>
          </cell>
          <cell r="I31">
            <v>23920</v>
          </cell>
          <cell r="J31">
            <v>481</v>
          </cell>
          <cell r="K31">
            <v>570</v>
          </cell>
          <cell r="L31">
            <v>1051</v>
          </cell>
          <cell r="M31">
            <v>24972</v>
          </cell>
          <cell r="N31">
            <v>4549</v>
          </cell>
          <cell r="O31">
            <v>2657</v>
          </cell>
          <cell r="P31">
            <v>299</v>
          </cell>
          <cell r="Q31">
            <v>240</v>
          </cell>
          <cell r="R31">
            <v>7745</v>
          </cell>
          <cell r="S31">
            <v>7745</v>
          </cell>
          <cell r="T31">
            <v>2669</v>
          </cell>
          <cell r="U31">
            <v>18</v>
          </cell>
          <cell r="V31">
            <v>2687</v>
          </cell>
          <cell r="W31">
            <v>755</v>
          </cell>
          <cell r="X31">
            <v>27</v>
          </cell>
          <cell r="Y31">
            <v>198</v>
          </cell>
          <cell r="Z31">
            <v>3667</v>
          </cell>
          <cell r="AA31">
            <v>11411</v>
          </cell>
          <cell r="AB31">
            <v>13560</v>
          </cell>
          <cell r="AC31">
            <v>4033</v>
          </cell>
          <cell r="AD31">
            <v>9527</v>
          </cell>
          <cell r="AE31">
            <v>24972</v>
          </cell>
          <cell r="AF31">
            <v>21730</v>
          </cell>
          <cell r="AG31">
            <v>1381</v>
          </cell>
          <cell r="AH31">
            <v>82</v>
          </cell>
          <cell r="AI31">
            <v>715</v>
          </cell>
          <cell r="AJ31">
            <v>54</v>
          </cell>
          <cell r="AK31">
            <v>1</v>
          </cell>
          <cell r="AL31">
            <v>2233</v>
          </cell>
          <cell r="AM31">
            <v>23964</v>
          </cell>
          <cell r="AN31">
            <v>479</v>
          </cell>
          <cell r="AO31">
            <v>648</v>
          </cell>
          <cell r="AP31">
            <v>1127</v>
          </cell>
          <cell r="AQ31">
            <v>25091</v>
          </cell>
          <cell r="AR31">
            <v>4599</v>
          </cell>
          <cell r="AS31">
            <v>2992</v>
          </cell>
          <cell r="AT31">
            <v>366</v>
          </cell>
          <cell r="AU31">
            <v>239</v>
          </cell>
          <cell r="AV31">
            <v>8196</v>
          </cell>
          <cell r="AW31">
            <v>8196</v>
          </cell>
          <cell r="AX31">
            <v>2709</v>
          </cell>
          <cell r="AY31">
            <v>19</v>
          </cell>
          <cell r="AZ31">
            <v>2728</v>
          </cell>
          <cell r="BA31">
            <v>756</v>
          </cell>
          <cell r="BB31">
            <v>25</v>
          </cell>
          <cell r="BC31">
            <v>238</v>
          </cell>
          <cell r="BD31">
            <v>3747</v>
          </cell>
          <cell r="BE31">
            <v>11943</v>
          </cell>
          <cell r="BF31">
            <v>13148</v>
          </cell>
          <cell r="BG31">
            <v>3621</v>
          </cell>
          <cell r="BH31">
            <v>9528</v>
          </cell>
          <cell r="BI31">
            <v>25091</v>
          </cell>
          <cell r="BJ31">
            <v>22793</v>
          </cell>
          <cell r="BK31">
            <v>1345</v>
          </cell>
          <cell r="BL31">
            <v>64</v>
          </cell>
          <cell r="BM31">
            <v>860</v>
          </cell>
          <cell r="BN31">
            <v>54</v>
          </cell>
          <cell r="BO31">
            <v>2</v>
          </cell>
          <cell r="BP31">
            <v>2325</v>
          </cell>
          <cell r="BQ31">
            <v>25119</v>
          </cell>
          <cell r="BR31">
            <v>475</v>
          </cell>
          <cell r="BS31">
            <v>613</v>
          </cell>
          <cell r="BT31">
            <v>1089</v>
          </cell>
          <cell r="BU31">
            <v>26207</v>
          </cell>
          <cell r="BV31">
            <v>4451</v>
          </cell>
          <cell r="BW31">
            <v>3840</v>
          </cell>
          <cell r="BX31">
            <v>440</v>
          </cell>
          <cell r="BY31">
            <v>244</v>
          </cell>
          <cell r="BZ31">
            <v>8975</v>
          </cell>
          <cell r="CA31">
            <v>8975</v>
          </cell>
          <cell r="CB31">
            <v>3493</v>
          </cell>
          <cell r="CC31">
            <v>19</v>
          </cell>
          <cell r="CD31">
            <v>3512</v>
          </cell>
          <cell r="CE31">
            <v>756</v>
          </cell>
          <cell r="CF31">
            <v>27</v>
          </cell>
          <cell r="CG31">
            <v>182</v>
          </cell>
          <cell r="CH31">
            <v>4477</v>
          </cell>
          <cell r="CI31">
            <v>13452</v>
          </cell>
          <cell r="CJ31">
            <v>12755</v>
          </cell>
          <cell r="CK31">
            <v>3227</v>
          </cell>
          <cell r="CL31">
            <v>9528</v>
          </cell>
          <cell r="CM31">
            <v>26207</v>
          </cell>
        </row>
        <row r="32">
          <cell r="B32">
            <v>22138</v>
          </cell>
          <cell r="C32">
            <v>1309</v>
          </cell>
          <cell r="D32">
            <v>95</v>
          </cell>
          <cell r="E32">
            <v>396</v>
          </cell>
          <cell r="F32">
            <v>57</v>
          </cell>
          <cell r="G32">
            <v>1</v>
          </cell>
          <cell r="H32">
            <v>1859</v>
          </cell>
          <cell r="I32">
            <v>23998</v>
          </cell>
          <cell r="J32">
            <v>469</v>
          </cell>
          <cell r="K32">
            <v>588</v>
          </cell>
          <cell r="L32">
            <v>1057</v>
          </cell>
          <cell r="M32">
            <v>25055</v>
          </cell>
          <cell r="N32">
            <v>4399</v>
          </cell>
          <cell r="O32">
            <v>2979</v>
          </cell>
          <cell r="P32">
            <v>373</v>
          </cell>
          <cell r="Q32">
            <v>235</v>
          </cell>
          <cell r="R32">
            <v>7986</v>
          </cell>
          <cell r="S32">
            <v>7986</v>
          </cell>
          <cell r="T32">
            <v>2597</v>
          </cell>
          <cell r="U32">
            <v>18</v>
          </cell>
          <cell r="V32">
            <v>2615</v>
          </cell>
          <cell r="W32">
            <v>766</v>
          </cell>
          <cell r="X32">
            <v>26</v>
          </cell>
          <cell r="Y32">
            <v>206</v>
          </cell>
          <cell r="Z32">
            <v>3613</v>
          </cell>
          <cell r="AA32">
            <v>11599</v>
          </cell>
          <cell r="AB32">
            <v>13455</v>
          </cell>
          <cell r="AC32">
            <v>3806</v>
          </cell>
          <cell r="AD32">
            <v>9650</v>
          </cell>
          <cell r="AE32">
            <v>25055</v>
          </cell>
          <cell r="AF32">
            <v>21895</v>
          </cell>
          <cell r="AG32">
            <v>1299</v>
          </cell>
          <cell r="AH32">
            <v>96</v>
          </cell>
          <cell r="AI32">
            <v>176</v>
          </cell>
          <cell r="AJ32">
            <v>57</v>
          </cell>
          <cell r="AK32">
            <v>1</v>
          </cell>
          <cell r="AL32">
            <v>1629</v>
          </cell>
          <cell r="AM32">
            <v>23523</v>
          </cell>
          <cell r="AN32">
            <v>467</v>
          </cell>
          <cell r="AO32">
            <v>575</v>
          </cell>
          <cell r="AP32">
            <v>1042</v>
          </cell>
          <cell r="AQ32">
            <v>24565</v>
          </cell>
          <cell r="AR32">
            <v>4374</v>
          </cell>
          <cell r="AS32">
            <v>3057</v>
          </cell>
          <cell r="AT32">
            <v>180</v>
          </cell>
          <cell r="AU32">
            <v>239</v>
          </cell>
          <cell r="AV32">
            <v>7849</v>
          </cell>
          <cell r="AW32">
            <v>7849</v>
          </cell>
          <cell r="AX32">
            <v>2490</v>
          </cell>
          <cell r="AY32">
            <v>19</v>
          </cell>
          <cell r="AZ32">
            <v>2509</v>
          </cell>
          <cell r="BA32">
            <v>766</v>
          </cell>
          <cell r="BB32">
            <v>27</v>
          </cell>
          <cell r="BC32">
            <v>225</v>
          </cell>
          <cell r="BD32">
            <v>3526</v>
          </cell>
          <cell r="BE32">
            <v>11375</v>
          </cell>
          <cell r="BF32">
            <v>13190</v>
          </cell>
          <cell r="BG32">
            <v>3539</v>
          </cell>
          <cell r="BH32">
            <v>9651</v>
          </cell>
          <cell r="BI32">
            <v>24565</v>
          </cell>
          <cell r="BJ32">
            <v>23551</v>
          </cell>
          <cell r="BK32">
            <v>1303</v>
          </cell>
          <cell r="BL32">
            <v>97</v>
          </cell>
          <cell r="BM32">
            <v>211</v>
          </cell>
          <cell r="BN32">
            <v>57</v>
          </cell>
          <cell r="BO32">
            <v>1</v>
          </cell>
          <cell r="BP32">
            <v>1670</v>
          </cell>
          <cell r="BQ32">
            <v>25221</v>
          </cell>
          <cell r="BR32">
            <v>468</v>
          </cell>
          <cell r="BS32">
            <v>566</v>
          </cell>
          <cell r="BT32">
            <v>1033</v>
          </cell>
          <cell r="BU32">
            <v>26254</v>
          </cell>
          <cell r="BV32">
            <v>4246</v>
          </cell>
          <cell r="BW32">
            <v>2299</v>
          </cell>
          <cell r="BX32">
            <v>143</v>
          </cell>
          <cell r="BY32">
            <v>242</v>
          </cell>
          <cell r="BZ32">
            <v>6930</v>
          </cell>
          <cell r="CA32">
            <v>6930</v>
          </cell>
          <cell r="CB32">
            <v>2868</v>
          </cell>
          <cell r="CC32">
            <v>19</v>
          </cell>
          <cell r="CD32">
            <v>2887</v>
          </cell>
          <cell r="CE32">
            <v>766</v>
          </cell>
          <cell r="CF32">
            <v>28</v>
          </cell>
          <cell r="CG32">
            <v>224</v>
          </cell>
          <cell r="CH32">
            <v>3904</v>
          </cell>
          <cell r="CI32">
            <v>10834</v>
          </cell>
          <cell r="CJ32">
            <v>15420</v>
          </cell>
          <cell r="CK32">
            <v>5769</v>
          </cell>
          <cell r="CL32">
            <v>9651</v>
          </cell>
          <cell r="CM32">
            <v>26254</v>
          </cell>
        </row>
        <row r="33">
          <cell r="B33">
            <v>22233</v>
          </cell>
          <cell r="C33">
            <v>1266</v>
          </cell>
          <cell r="D33">
            <v>105</v>
          </cell>
          <cell r="E33">
            <v>341</v>
          </cell>
          <cell r="F33">
            <v>61</v>
          </cell>
          <cell r="G33">
            <v>1</v>
          </cell>
          <cell r="H33">
            <v>1774</v>
          </cell>
          <cell r="I33">
            <v>24007</v>
          </cell>
          <cell r="J33">
            <v>474</v>
          </cell>
          <cell r="K33">
            <v>567</v>
          </cell>
          <cell r="L33">
            <v>1041</v>
          </cell>
          <cell r="M33">
            <v>25048</v>
          </cell>
          <cell r="N33">
            <v>4299</v>
          </cell>
          <cell r="O33">
            <v>3133</v>
          </cell>
          <cell r="P33">
            <v>720</v>
          </cell>
          <cell r="Q33">
            <v>234</v>
          </cell>
          <cell r="R33">
            <v>8386</v>
          </cell>
          <cell r="S33">
            <v>8386</v>
          </cell>
          <cell r="T33">
            <v>2675</v>
          </cell>
          <cell r="U33">
            <v>19</v>
          </cell>
          <cell r="V33">
            <v>2694</v>
          </cell>
          <cell r="W33">
            <v>770</v>
          </cell>
          <cell r="X33">
            <v>24</v>
          </cell>
          <cell r="Y33">
            <v>221</v>
          </cell>
          <cell r="Z33">
            <v>3709</v>
          </cell>
          <cell r="AA33">
            <v>12095</v>
          </cell>
          <cell r="AB33">
            <v>12953</v>
          </cell>
          <cell r="AC33">
            <v>3201</v>
          </cell>
          <cell r="AD33">
            <v>9751</v>
          </cell>
          <cell r="AE33">
            <v>25048</v>
          </cell>
          <cell r="AF33">
            <v>22738</v>
          </cell>
          <cell r="AG33">
            <v>1270</v>
          </cell>
          <cell r="AH33">
            <v>92</v>
          </cell>
          <cell r="AI33">
            <v>376</v>
          </cell>
          <cell r="AJ33">
            <v>61</v>
          </cell>
          <cell r="AK33">
            <v>2</v>
          </cell>
          <cell r="AL33">
            <v>1801</v>
          </cell>
          <cell r="AM33">
            <v>24539</v>
          </cell>
          <cell r="AN33">
            <v>471</v>
          </cell>
          <cell r="AO33">
            <v>555</v>
          </cell>
          <cell r="AP33">
            <v>1026</v>
          </cell>
          <cell r="AQ33">
            <v>25565</v>
          </cell>
          <cell r="AR33">
            <v>4326</v>
          </cell>
          <cell r="AS33">
            <v>2999</v>
          </cell>
          <cell r="AT33">
            <v>576</v>
          </cell>
          <cell r="AU33">
            <v>226</v>
          </cell>
          <cell r="AV33">
            <v>8127</v>
          </cell>
          <cell r="AW33">
            <v>8127</v>
          </cell>
          <cell r="AX33">
            <v>2691</v>
          </cell>
          <cell r="AY33">
            <v>18</v>
          </cell>
          <cell r="AZ33">
            <v>2708</v>
          </cell>
          <cell r="BA33">
            <v>770</v>
          </cell>
          <cell r="BB33">
            <v>25</v>
          </cell>
          <cell r="BC33">
            <v>224</v>
          </cell>
          <cell r="BD33">
            <v>3727</v>
          </cell>
          <cell r="BE33">
            <v>11854</v>
          </cell>
          <cell r="BF33">
            <v>13711</v>
          </cell>
          <cell r="BG33">
            <v>3957</v>
          </cell>
          <cell r="BH33">
            <v>9754</v>
          </cell>
          <cell r="BI33">
            <v>25565</v>
          </cell>
          <cell r="BJ33">
            <v>21014</v>
          </cell>
          <cell r="BK33">
            <v>1269</v>
          </cell>
          <cell r="BL33">
            <v>67</v>
          </cell>
          <cell r="BM33">
            <v>160</v>
          </cell>
          <cell r="BN33">
            <v>61</v>
          </cell>
          <cell r="BO33">
            <v>1</v>
          </cell>
          <cell r="BP33">
            <v>1558</v>
          </cell>
          <cell r="BQ33">
            <v>22573</v>
          </cell>
          <cell r="BR33">
            <v>476</v>
          </cell>
          <cell r="BS33">
            <v>544</v>
          </cell>
          <cell r="BT33">
            <v>1020</v>
          </cell>
          <cell r="BU33">
            <v>23593</v>
          </cell>
          <cell r="BV33">
            <v>4378</v>
          </cell>
          <cell r="BW33">
            <v>3828</v>
          </cell>
          <cell r="BX33">
            <v>623</v>
          </cell>
          <cell r="BY33">
            <v>228</v>
          </cell>
          <cell r="BZ33">
            <v>9056</v>
          </cell>
          <cell r="CA33">
            <v>9056</v>
          </cell>
          <cell r="CB33">
            <v>2271</v>
          </cell>
          <cell r="CC33">
            <v>17</v>
          </cell>
          <cell r="CD33">
            <v>2288</v>
          </cell>
          <cell r="CE33">
            <v>770</v>
          </cell>
          <cell r="CF33">
            <v>23</v>
          </cell>
          <cell r="CG33">
            <v>227</v>
          </cell>
          <cell r="CH33">
            <v>3308</v>
          </cell>
          <cell r="CI33">
            <v>12364</v>
          </cell>
          <cell r="CJ33">
            <v>11229</v>
          </cell>
          <cell r="CK33">
            <v>1475</v>
          </cell>
          <cell r="CL33">
            <v>9754</v>
          </cell>
          <cell r="CM33">
            <v>23593</v>
          </cell>
        </row>
        <row r="34">
          <cell r="B34">
            <v>22362</v>
          </cell>
          <cell r="C34">
            <v>1292</v>
          </cell>
          <cell r="D34">
            <v>119</v>
          </cell>
          <cell r="E34">
            <v>394</v>
          </cell>
          <cell r="F34">
            <v>66</v>
          </cell>
          <cell r="G34">
            <v>2</v>
          </cell>
          <cell r="H34">
            <v>1872</v>
          </cell>
          <cell r="I34">
            <v>24234</v>
          </cell>
          <cell r="J34">
            <v>498</v>
          </cell>
          <cell r="K34">
            <v>541</v>
          </cell>
          <cell r="L34">
            <v>1038</v>
          </cell>
          <cell r="M34">
            <v>25273</v>
          </cell>
          <cell r="N34">
            <v>4333</v>
          </cell>
          <cell r="O34">
            <v>3228</v>
          </cell>
          <cell r="P34">
            <v>1160</v>
          </cell>
          <cell r="Q34">
            <v>232</v>
          </cell>
          <cell r="R34">
            <v>8953</v>
          </cell>
          <cell r="S34">
            <v>8953</v>
          </cell>
          <cell r="T34">
            <v>2923</v>
          </cell>
          <cell r="U34">
            <v>19</v>
          </cell>
          <cell r="V34">
            <v>2942</v>
          </cell>
          <cell r="W34">
            <v>766</v>
          </cell>
          <cell r="X34">
            <v>23</v>
          </cell>
          <cell r="Y34">
            <v>229</v>
          </cell>
          <cell r="Z34">
            <v>3960</v>
          </cell>
          <cell r="AA34">
            <v>12913</v>
          </cell>
          <cell r="AB34">
            <v>12360</v>
          </cell>
          <cell r="AC34">
            <v>2534</v>
          </cell>
          <cell r="AD34">
            <v>9826</v>
          </cell>
          <cell r="AE34">
            <v>25273</v>
          </cell>
          <cell r="AF34">
            <v>21947</v>
          </cell>
          <cell r="AG34">
            <v>1269</v>
          </cell>
          <cell r="AH34">
            <v>143</v>
          </cell>
          <cell r="AI34">
            <v>456</v>
          </cell>
          <cell r="AJ34">
            <v>66</v>
          </cell>
          <cell r="AK34">
            <v>2</v>
          </cell>
          <cell r="AL34">
            <v>1934</v>
          </cell>
          <cell r="AM34">
            <v>23881</v>
          </cell>
          <cell r="AN34">
            <v>492</v>
          </cell>
          <cell r="AO34">
            <v>538</v>
          </cell>
          <cell r="AP34">
            <v>1030</v>
          </cell>
          <cell r="AQ34">
            <v>24911</v>
          </cell>
          <cell r="AR34">
            <v>4344</v>
          </cell>
          <cell r="AS34">
            <v>3192</v>
          </cell>
          <cell r="AT34">
            <v>1514</v>
          </cell>
          <cell r="AU34">
            <v>238</v>
          </cell>
          <cell r="AV34">
            <v>9288</v>
          </cell>
          <cell r="AW34">
            <v>9288</v>
          </cell>
          <cell r="AX34">
            <v>2865</v>
          </cell>
          <cell r="AY34">
            <v>20</v>
          </cell>
          <cell r="AZ34">
            <v>2884</v>
          </cell>
          <cell r="BA34">
            <v>769</v>
          </cell>
          <cell r="BB34">
            <v>22</v>
          </cell>
          <cell r="BC34">
            <v>230</v>
          </cell>
          <cell r="BD34">
            <v>3905</v>
          </cell>
          <cell r="BE34">
            <v>13193</v>
          </cell>
          <cell r="BF34">
            <v>11718</v>
          </cell>
          <cell r="BG34">
            <v>1881</v>
          </cell>
          <cell r="BH34">
            <v>9837</v>
          </cell>
          <cell r="BI34">
            <v>24911</v>
          </cell>
          <cell r="BJ34">
            <v>20915</v>
          </cell>
          <cell r="BK34">
            <v>1290</v>
          </cell>
          <cell r="BL34">
            <v>218</v>
          </cell>
          <cell r="BM34">
            <v>495</v>
          </cell>
          <cell r="BN34">
            <v>66</v>
          </cell>
          <cell r="BO34">
            <v>1</v>
          </cell>
          <cell r="BP34">
            <v>2070</v>
          </cell>
          <cell r="BQ34">
            <v>22985</v>
          </cell>
          <cell r="BR34">
            <v>489</v>
          </cell>
          <cell r="BS34">
            <v>583</v>
          </cell>
          <cell r="BT34">
            <v>1073</v>
          </cell>
          <cell r="BU34">
            <v>24058</v>
          </cell>
          <cell r="BV34">
            <v>4540</v>
          </cell>
          <cell r="BW34">
            <v>2010</v>
          </cell>
          <cell r="BX34">
            <v>1408</v>
          </cell>
          <cell r="BY34">
            <v>226</v>
          </cell>
          <cell r="BZ34">
            <v>8184</v>
          </cell>
          <cell r="CA34">
            <v>8184</v>
          </cell>
          <cell r="CB34">
            <v>2456</v>
          </cell>
          <cell r="CC34">
            <v>20</v>
          </cell>
          <cell r="CD34">
            <v>2476</v>
          </cell>
          <cell r="CE34">
            <v>769</v>
          </cell>
          <cell r="CF34">
            <v>22</v>
          </cell>
          <cell r="CG34">
            <v>272</v>
          </cell>
          <cell r="CH34">
            <v>3538</v>
          </cell>
          <cell r="CI34">
            <v>11723</v>
          </cell>
          <cell r="CJ34">
            <v>12335</v>
          </cell>
          <cell r="CK34">
            <v>2498</v>
          </cell>
          <cell r="CL34">
            <v>9837</v>
          </cell>
          <cell r="CM34">
            <v>24058</v>
          </cell>
        </row>
        <row r="35">
          <cell r="B35">
            <v>22482</v>
          </cell>
          <cell r="C35">
            <v>1389</v>
          </cell>
          <cell r="D35">
            <v>116</v>
          </cell>
          <cell r="E35">
            <v>534</v>
          </cell>
          <cell r="F35">
            <v>72</v>
          </cell>
          <cell r="G35">
            <v>3</v>
          </cell>
          <cell r="H35">
            <v>2115</v>
          </cell>
          <cell r="I35">
            <v>24597</v>
          </cell>
          <cell r="J35">
            <v>526</v>
          </cell>
          <cell r="K35">
            <v>550</v>
          </cell>
          <cell r="L35">
            <v>1076</v>
          </cell>
          <cell r="M35">
            <v>25673</v>
          </cell>
          <cell r="N35">
            <v>4631</v>
          </cell>
          <cell r="O35">
            <v>3415</v>
          </cell>
          <cell r="P35">
            <v>1436</v>
          </cell>
          <cell r="Q35">
            <v>234</v>
          </cell>
          <cell r="R35">
            <v>9715</v>
          </cell>
          <cell r="S35">
            <v>9715</v>
          </cell>
          <cell r="T35">
            <v>3144</v>
          </cell>
          <cell r="U35">
            <v>20</v>
          </cell>
          <cell r="V35">
            <v>3164</v>
          </cell>
          <cell r="W35">
            <v>760</v>
          </cell>
          <cell r="X35">
            <v>23</v>
          </cell>
          <cell r="Y35">
            <v>225</v>
          </cell>
          <cell r="Z35">
            <v>4172</v>
          </cell>
          <cell r="AA35">
            <v>13888</v>
          </cell>
          <cell r="AB35">
            <v>11785</v>
          </cell>
          <cell r="AC35">
            <v>1896</v>
          </cell>
          <cell r="AD35">
            <v>9889</v>
          </cell>
          <cell r="AE35">
            <v>25673</v>
          </cell>
          <cell r="AF35">
            <v>22574</v>
          </cell>
          <cell r="AG35">
            <v>1388</v>
          </cell>
          <cell r="AH35">
            <v>106</v>
          </cell>
          <cell r="AI35">
            <v>408</v>
          </cell>
          <cell r="AJ35">
            <v>73</v>
          </cell>
          <cell r="AK35">
            <v>2</v>
          </cell>
          <cell r="AL35">
            <v>1979</v>
          </cell>
          <cell r="AM35">
            <v>24553</v>
          </cell>
          <cell r="AN35">
            <v>535</v>
          </cell>
          <cell r="AO35">
            <v>558</v>
          </cell>
          <cell r="AP35">
            <v>1093</v>
          </cell>
          <cell r="AQ35">
            <v>25646</v>
          </cell>
          <cell r="AR35">
            <v>4460</v>
          </cell>
          <cell r="AS35">
            <v>3512</v>
          </cell>
          <cell r="AT35">
            <v>1284</v>
          </cell>
          <cell r="AU35">
            <v>241</v>
          </cell>
          <cell r="AV35">
            <v>9497</v>
          </cell>
          <cell r="AW35">
            <v>9497</v>
          </cell>
          <cell r="AX35">
            <v>3242</v>
          </cell>
          <cell r="AY35">
            <v>20</v>
          </cell>
          <cell r="AZ35">
            <v>3263</v>
          </cell>
          <cell r="BA35">
            <v>757</v>
          </cell>
          <cell r="BB35">
            <v>23</v>
          </cell>
          <cell r="BC35">
            <v>221</v>
          </cell>
          <cell r="BD35">
            <v>4264</v>
          </cell>
          <cell r="BE35">
            <v>13762</v>
          </cell>
          <cell r="BF35">
            <v>11884</v>
          </cell>
          <cell r="BG35">
            <v>2006</v>
          </cell>
          <cell r="BH35">
            <v>9878</v>
          </cell>
          <cell r="BI35">
            <v>25646</v>
          </cell>
          <cell r="BJ35">
            <v>23657</v>
          </cell>
          <cell r="BK35">
            <v>1359</v>
          </cell>
          <cell r="BL35">
            <v>78</v>
          </cell>
          <cell r="BM35">
            <v>542</v>
          </cell>
          <cell r="BN35">
            <v>73</v>
          </cell>
          <cell r="BO35">
            <v>4</v>
          </cell>
          <cell r="BP35">
            <v>2055</v>
          </cell>
          <cell r="BQ35">
            <v>25713</v>
          </cell>
          <cell r="BR35">
            <v>532</v>
          </cell>
          <cell r="BS35">
            <v>529</v>
          </cell>
          <cell r="BT35">
            <v>1061</v>
          </cell>
          <cell r="BU35">
            <v>26774</v>
          </cell>
          <cell r="BV35">
            <v>4326</v>
          </cell>
          <cell r="BW35">
            <v>4722</v>
          </cell>
          <cell r="BX35">
            <v>1377</v>
          </cell>
          <cell r="BY35">
            <v>248</v>
          </cell>
          <cell r="BZ35">
            <v>10673</v>
          </cell>
          <cell r="CA35">
            <v>10673</v>
          </cell>
          <cell r="CB35">
            <v>4011</v>
          </cell>
          <cell r="CC35">
            <v>21</v>
          </cell>
          <cell r="CD35">
            <v>4032</v>
          </cell>
          <cell r="CE35">
            <v>757</v>
          </cell>
          <cell r="CF35">
            <v>24</v>
          </cell>
          <cell r="CG35">
            <v>179</v>
          </cell>
          <cell r="CH35">
            <v>4992</v>
          </cell>
          <cell r="CI35">
            <v>15665</v>
          </cell>
          <cell r="CJ35">
            <v>11109</v>
          </cell>
          <cell r="CK35">
            <v>1231</v>
          </cell>
          <cell r="CL35">
            <v>9878</v>
          </cell>
          <cell r="CM35">
            <v>26774</v>
          </cell>
        </row>
        <row r="36">
          <cell r="B36">
            <v>22559</v>
          </cell>
          <cell r="C36">
            <v>1519</v>
          </cell>
          <cell r="D36">
            <v>100</v>
          </cell>
          <cell r="E36">
            <v>634</v>
          </cell>
          <cell r="F36">
            <v>78</v>
          </cell>
          <cell r="G36">
            <v>4</v>
          </cell>
          <cell r="H36">
            <v>2335</v>
          </cell>
          <cell r="I36">
            <v>24894</v>
          </cell>
          <cell r="J36">
            <v>546</v>
          </cell>
          <cell r="K36">
            <v>585</v>
          </cell>
          <cell r="L36">
            <v>1132</v>
          </cell>
          <cell r="M36">
            <v>26026</v>
          </cell>
          <cell r="N36">
            <v>5089</v>
          </cell>
          <cell r="O36">
            <v>3658</v>
          </cell>
          <cell r="P36">
            <v>1397</v>
          </cell>
          <cell r="Q36">
            <v>242</v>
          </cell>
          <cell r="R36">
            <v>10386</v>
          </cell>
          <cell r="S36">
            <v>10386</v>
          </cell>
          <cell r="T36">
            <v>3191</v>
          </cell>
          <cell r="U36">
            <v>21</v>
          </cell>
          <cell r="V36">
            <v>3212</v>
          </cell>
          <cell r="W36">
            <v>759</v>
          </cell>
          <cell r="X36">
            <v>23</v>
          </cell>
          <cell r="Y36">
            <v>227</v>
          </cell>
          <cell r="Z36">
            <v>4220</v>
          </cell>
          <cell r="AA36">
            <v>14606</v>
          </cell>
          <cell r="AB36">
            <v>11420</v>
          </cell>
          <cell r="AC36">
            <v>1459</v>
          </cell>
          <cell r="AD36">
            <v>9961</v>
          </cell>
          <cell r="AE36">
            <v>26026</v>
          </cell>
          <cell r="AF36">
            <v>22638</v>
          </cell>
          <cell r="AG36">
            <v>1520</v>
          </cell>
          <cell r="AH36">
            <v>100</v>
          </cell>
          <cell r="AI36">
            <v>757</v>
          </cell>
          <cell r="AJ36">
            <v>78</v>
          </cell>
          <cell r="AK36">
            <v>4</v>
          </cell>
          <cell r="AL36">
            <v>2458</v>
          </cell>
          <cell r="AM36">
            <v>25097</v>
          </cell>
          <cell r="AN36">
            <v>546</v>
          </cell>
          <cell r="AO36">
            <v>565</v>
          </cell>
          <cell r="AP36">
            <v>1111</v>
          </cell>
          <cell r="AQ36">
            <v>26208</v>
          </cell>
          <cell r="AR36">
            <v>5146</v>
          </cell>
          <cell r="AS36">
            <v>3645</v>
          </cell>
          <cell r="AT36">
            <v>1384</v>
          </cell>
          <cell r="AU36">
            <v>216</v>
          </cell>
          <cell r="AV36">
            <v>10391</v>
          </cell>
          <cell r="AW36">
            <v>10391</v>
          </cell>
          <cell r="AX36">
            <v>3222</v>
          </cell>
          <cell r="AY36">
            <v>21</v>
          </cell>
          <cell r="AZ36">
            <v>3243</v>
          </cell>
          <cell r="BA36">
            <v>756</v>
          </cell>
          <cell r="BB36">
            <v>23</v>
          </cell>
          <cell r="BC36">
            <v>226</v>
          </cell>
          <cell r="BD36">
            <v>4248</v>
          </cell>
          <cell r="BE36">
            <v>14638</v>
          </cell>
          <cell r="BF36">
            <v>11569</v>
          </cell>
          <cell r="BG36">
            <v>1608</v>
          </cell>
          <cell r="BH36">
            <v>9961</v>
          </cell>
          <cell r="BI36">
            <v>26208</v>
          </cell>
          <cell r="BJ36">
            <v>24329</v>
          </cell>
          <cell r="BK36">
            <v>1527</v>
          </cell>
          <cell r="BL36">
            <v>98</v>
          </cell>
          <cell r="BM36">
            <v>810</v>
          </cell>
          <cell r="BN36">
            <v>78</v>
          </cell>
          <cell r="BO36">
            <v>4</v>
          </cell>
          <cell r="BP36">
            <v>2518</v>
          </cell>
          <cell r="BQ36">
            <v>26847</v>
          </cell>
          <cell r="BR36">
            <v>548</v>
          </cell>
          <cell r="BS36">
            <v>555</v>
          </cell>
          <cell r="BT36">
            <v>1103</v>
          </cell>
          <cell r="BU36">
            <v>27950</v>
          </cell>
          <cell r="BV36">
            <v>4986</v>
          </cell>
          <cell r="BW36">
            <v>2865</v>
          </cell>
          <cell r="BX36">
            <v>1359</v>
          </cell>
          <cell r="BY36">
            <v>219</v>
          </cell>
          <cell r="BZ36">
            <v>9429</v>
          </cell>
          <cell r="CA36">
            <v>9429</v>
          </cell>
          <cell r="CB36">
            <v>3778</v>
          </cell>
          <cell r="CC36">
            <v>21</v>
          </cell>
          <cell r="CD36">
            <v>3799</v>
          </cell>
          <cell r="CE36">
            <v>756</v>
          </cell>
          <cell r="CF36">
            <v>23</v>
          </cell>
          <cell r="CG36">
            <v>221</v>
          </cell>
          <cell r="CH36">
            <v>4799</v>
          </cell>
          <cell r="CI36">
            <v>14228</v>
          </cell>
          <cell r="CJ36">
            <v>13722</v>
          </cell>
          <cell r="CK36">
            <v>3761</v>
          </cell>
          <cell r="CL36">
            <v>9961</v>
          </cell>
          <cell r="CM36">
            <v>27950</v>
          </cell>
        </row>
        <row r="37">
          <cell r="B37">
            <v>22655</v>
          </cell>
          <cell r="C37">
            <v>1625</v>
          </cell>
          <cell r="D37">
            <v>80</v>
          </cell>
          <cell r="E37">
            <v>690</v>
          </cell>
          <cell r="F37">
            <v>82</v>
          </cell>
          <cell r="G37">
            <v>5</v>
          </cell>
          <cell r="H37">
            <v>2482</v>
          </cell>
          <cell r="I37">
            <v>25137</v>
          </cell>
          <cell r="J37">
            <v>549</v>
          </cell>
          <cell r="K37">
            <v>627</v>
          </cell>
          <cell r="L37">
            <v>1176</v>
          </cell>
          <cell r="M37">
            <v>26313</v>
          </cell>
          <cell r="N37">
            <v>5430</v>
          </cell>
          <cell r="O37">
            <v>3856</v>
          </cell>
          <cell r="P37">
            <v>1194</v>
          </cell>
          <cell r="Q37">
            <v>248</v>
          </cell>
          <cell r="R37">
            <v>10728</v>
          </cell>
          <cell r="S37">
            <v>10728</v>
          </cell>
          <cell r="T37">
            <v>3087</v>
          </cell>
          <cell r="U37">
            <v>21</v>
          </cell>
          <cell r="V37">
            <v>3109</v>
          </cell>
          <cell r="W37">
            <v>760</v>
          </cell>
          <cell r="X37">
            <v>22</v>
          </cell>
          <cell r="Y37">
            <v>235</v>
          </cell>
          <cell r="Z37">
            <v>4126</v>
          </cell>
          <cell r="AA37">
            <v>14854</v>
          </cell>
          <cell r="AB37">
            <v>11459</v>
          </cell>
          <cell r="AC37">
            <v>1392</v>
          </cell>
          <cell r="AD37">
            <v>10067</v>
          </cell>
          <cell r="AE37">
            <v>26313</v>
          </cell>
          <cell r="AF37">
            <v>22827</v>
          </cell>
          <cell r="AG37">
            <v>1652</v>
          </cell>
          <cell r="AH37">
            <v>90</v>
          </cell>
          <cell r="AI37">
            <v>641</v>
          </cell>
          <cell r="AJ37">
            <v>82</v>
          </cell>
          <cell r="AK37">
            <v>5</v>
          </cell>
          <cell r="AL37">
            <v>2470</v>
          </cell>
          <cell r="AM37">
            <v>25297</v>
          </cell>
          <cell r="AN37">
            <v>547</v>
          </cell>
          <cell r="AO37">
            <v>630</v>
          </cell>
          <cell r="AP37">
            <v>1177</v>
          </cell>
          <cell r="AQ37">
            <v>26474</v>
          </cell>
          <cell r="AR37">
            <v>5597</v>
          </cell>
          <cell r="AS37">
            <v>3735</v>
          </cell>
          <cell r="AT37">
            <v>1390</v>
          </cell>
          <cell r="AU37">
            <v>276</v>
          </cell>
          <cell r="AV37">
            <v>10997</v>
          </cell>
          <cell r="AW37">
            <v>10997</v>
          </cell>
          <cell r="AX37">
            <v>3028</v>
          </cell>
          <cell r="AY37">
            <v>22</v>
          </cell>
          <cell r="AZ37">
            <v>3050</v>
          </cell>
          <cell r="BA37">
            <v>760</v>
          </cell>
          <cell r="BB37">
            <v>23</v>
          </cell>
          <cell r="BC37">
            <v>242</v>
          </cell>
          <cell r="BD37">
            <v>4074</v>
          </cell>
          <cell r="BE37">
            <v>15072</v>
          </cell>
          <cell r="BF37">
            <v>11402</v>
          </cell>
          <cell r="BG37">
            <v>1336</v>
          </cell>
          <cell r="BH37">
            <v>10066</v>
          </cell>
          <cell r="BI37">
            <v>26474</v>
          </cell>
          <cell r="BJ37">
            <v>21087</v>
          </cell>
          <cell r="BK37">
            <v>1657</v>
          </cell>
          <cell r="BL37">
            <v>66</v>
          </cell>
          <cell r="BM37">
            <v>415</v>
          </cell>
          <cell r="BN37">
            <v>82</v>
          </cell>
          <cell r="BO37">
            <v>4</v>
          </cell>
          <cell r="BP37">
            <v>2223</v>
          </cell>
          <cell r="BQ37">
            <v>23310</v>
          </cell>
          <cell r="BR37">
            <v>550</v>
          </cell>
          <cell r="BS37">
            <v>622</v>
          </cell>
          <cell r="BT37">
            <v>1172</v>
          </cell>
          <cell r="BU37">
            <v>24482</v>
          </cell>
          <cell r="BV37">
            <v>5693</v>
          </cell>
          <cell r="BW37">
            <v>4813</v>
          </cell>
          <cell r="BX37">
            <v>1649</v>
          </cell>
          <cell r="BY37">
            <v>281</v>
          </cell>
          <cell r="BZ37">
            <v>12435</v>
          </cell>
          <cell r="CA37">
            <v>12435</v>
          </cell>
          <cell r="CB37">
            <v>2578</v>
          </cell>
          <cell r="CC37">
            <v>21</v>
          </cell>
          <cell r="CD37">
            <v>2599</v>
          </cell>
          <cell r="CE37">
            <v>760</v>
          </cell>
          <cell r="CF37">
            <v>23</v>
          </cell>
          <cell r="CG37">
            <v>247</v>
          </cell>
          <cell r="CH37">
            <v>3629</v>
          </cell>
          <cell r="CI37">
            <v>16064</v>
          </cell>
          <cell r="CJ37">
            <v>8418</v>
          </cell>
          <cell r="CK37">
            <v>-1648</v>
          </cell>
          <cell r="CL37">
            <v>10066</v>
          </cell>
          <cell r="CM37">
            <v>24482</v>
          </cell>
        </row>
        <row r="38">
          <cell r="B38">
            <v>22873</v>
          </cell>
          <cell r="C38">
            <v>1681</v>
          </cell>
          <cell r="D38">
            <v>72</v>
          </cell>
          <cell r="E38">
            <v>642</v>
          </cell>
          <cell r="F38">
            <v>85</v>
          </cell>
          <cell r="G38">
            <v>4</v>
          </cell>
          <cell r="H38">
            <v>2485</v>
          </cell>
          <cell r="I38">
            <v>25358</v>
          </cell>
          <cell r="J38">
            <v>535</v>
          </cell>
          <cell r="K38">
            <v>648</v>
          </cell>
          <cell r="L38">
            <v>1183</v>
          </cell>
          <cell r="M38">
            <v>26541</v>
          </cell>
          <cell r="N38">
            <v>5519</v>
          </cell>
          <cell r="O38">
            <v>4162</v>
          </cell>
          <cell r="P38">
            <v>1098</v>
          </cell>
          <cell r="Q38">
            <v>257</v>
          </cell>
          <cell r="R38">
            <v>11036</v>
          </cell>
          <cell r="S38">
            <v>11036</v>
          </cell>
          <cell r="T38">
            <v>2873</v>
          </cell>
          <cell r="U38">
            <v>21</v>
          </cell>
          <cell r="V38">
            <v>2894</v>
          </cell>
          <cell r="W38">
            <v>757</v>
          </cell>
          <cell r="X38">
            <v>21</v>
          </cell>
          <cell r="Y38">
            <v>250</v>
          </cell>
          <cell r="Z38">
            <v>3922</v>
          </cell>
          <cell r="AA38">
            <v>14958</v>
          </cell>
          <cell r="AB38">
            <v>11583</v>
          </cell>
          <cell r="AC38">
            <v>1374</v>
          </cell>
          <cell r="AD38">
            <v>10209</v>
          </cell>
          <cell r="AE38">
            <v>26541</v>
          </cell>
          <cell r="AF38">
            <v>22420</v>
          </cell>
          <cell r="AG38">
            <v>1670</v>
          </cell>
          <cell r="AH38">
            <v>63</v>
          </cell>
          <cell r="AI38">
            <v>680</v>
          </cell>
          <cell r="AJ38">
            <v>84</v>
          </cell>
          <cell r="AK38">
            <v>5</v>
          </cell>
          <cell r="AL38">
            <v>2502</v>
          </cell>
          <cell r="AM38">
            <v>24922</v>
          </cell>
          <cell r="AN38">
            <v>544</v>
          </cell>
          <cell r="AO38">
            <v>683</v>
          </cell>
          <cell r="AP38">
            <v>1227</v>
          </cell>
          <cell r="AQ38">
            <v>26150</v>
          </cell>
          <cell r="AR38">
            <v>5488</v>
          </cell>
          <cell r="AS38">
            <v>4394</v>
          </cell>
          <cell r="AT38">
            <v>851</v>
          </cell>
          <cell r="AU38">
            <v>250</v>
          </cell>
          <cell r="AV38">
            <v>10983</v>
          </cell>
          <cell r="AW38">
            <v>10983</v>
          </cell>
          <cell r="AX38">
            <v>2922</v>
          </cell>
          <cell r="AY38">
            <v>20</v>
          </cell>
          <cell r="AZ38">
            <v>2942</v>
          </cell>
          <cell r="BA38">
            <v>768</v>
          </cell>
          <cell r="BB38">
            <v>19</v>
          </cell>
          <cell r="BC38">
            <v>234</v>
          </cell>
          <cell r="BD38">
            <v>3963</v>
          </cell>
          <cell r="BE38">
            <v>14946</v>
          </cell>
          <cell r="BF38">
            <v>11203</v>
          </cell>
          <cell r="BG38">
            <v>1010</v>
          </cell>
          <cell r="BH38">
            <v>10193</v>
          </cell>
          <cell r="BI38">
            <v>26150</v>
          </cell>
          <cell r="BJ38">
            <v>21412</v>
          </cell>
          <cell r="BK38">
            <v>1687</v>
          </cell>
          <cell r="BL38">
            <v>100</v>
          </cell>
          <cell r="BM38">
            <v>716</v>
          </cell>
          <cell r="BN38">
            <v>84</v>
          </cell>
          <cell r="BO38">
            <v>4</v>
          </cell>
          <cell r="BP38">
            <v>2591</v>
          </cell>
          <cell r="BQ38">
            <v>24003</v>
          </cell>
          <cell r="BR38">
            <v>541</v>
          </cell>
          <cell r="BS38">
            <v>739</v>
          </cell>
          <cell r="BT38">
            <v>1280</v>
          </cell>
          <cell r="BU38">
            <v>25283</v>
          </cell>
          <cell r="BV38">
            <v>5714</v>
          </cell>
          <cell r="BW38">
            <v>2802</v>
          </cell>
          <cell r="BX38">
            <v>575</v>
          </cell>
          <cell r="BY38">
            <v>234</v>
          </cell>
          <cell r="BZ38">
            <v>9325</v>
          </cell>
          <cell r="CA38">
            <v>9325</v>
          </cell>
          <cell r="CB38">
            <v>2579</v>
          </cell>
          <cell r="CC38">
            <v>21</v>
          </cell>
          <cell r="CD38">
            <v>2600</v>
          </cell>
          <cell r="CE38">
            <v>768</v>
          </cell>
          <cell r="CF38">
            <v>19</v>
          </cell>
          <cell r="CG38">
            <v>285</v>
          </cell>
          <cell r="CH38">
            <v>3672</v>
          </cell>
          <cell r="CI38">
            <v>12997</v>
          </cell>
          <cell r="CJ38">
            <v>12287</v>
          </cell>
          <cell r="CK38">
            <v>2093</v>
          </cell>
          <cell r="CL38">
            <v>10193</v>
          </cell>
          <cell r="CM38">
            <v>25283</v>
          </cell>
        </row>
        <row r="39">
          <cell r="B39">
            <v>23449</v>
          </cell>
          <cell r="C39">
            <v>1689</v>
          </cell>
          <cell r="D39">
            <v>98</v>
          </cell>
          <cell r="E39">
            <v>535</v>
          </cell>
          <cell r="F39">
            <v>88</v>
          </cell>
          <cell r="G39">
            <v>4</v>
          </cell>
          <cell r="H39">
            <v>2414</v>
          </cell>
          <cell r="I39">
            <v>25863</v>
          </cell>
          <cell r="J39">
            <v>515</v>
          </cell>
          <cell r="K39">
            <v>629</v>
          </cell>
          <cell r="L39">
            <v>1144</v>
          </cell>
          <cell r="M39">
            <v>27007</v>
          </cell>
          <cell r="N39">
            <v>5419</v>
          </cell>
          <cell r="O39">
            <v>4542</v>
          </cell>
          <cell r="P39">
            <v>1176</v>
          </cell>
          <cell r="Q39">
            <v>263</v>
          </cell>
          <cell r="R39">
            <v>11400</v>
          </cell>
          <cell r="S39">
            <v>11400</v>
          </cell>
          <cell r="T39">
            <v>2740</v>
          </cell>
          <cell r="U39">
            <v>22</v>
          </cell>
          <cell r="V39">
            <v>2761</v>
          </cell>
          <cell r="W39">
            <v>751</v>
          </cell>
          <cell r="X39">
            <v>20</v>
          </cell>
          <cell r="Y39">
            <v>263</v>
          </cell>
          <cell r="Z39">
            <v>3795</v>
          </cell>
          <cell r="AA39">
            <v>15196</v>
          </cell>
          <cell r="AB39">
            <v>11811</v>
          </cell>
          <cell r="AC39">
            <v>1448</v>
          </cell>
          <cell r="AD39">
            <v>10363</v>
          </cell>
          <cell r="AE39">
            <v>27007</v>
          </cell>
          <cell r="AF39">
            <v>23600</v>
          </cell>
          <cell r="AG39">
            <v>1685</v>
          </cell>
          <cell r="AH39">
            <v>90</v>
          </cell>
          <cell r="AI39">
            <v>526</v>
          </cell>
          <cell r="AJ39">
            <v>88</v>
          </cell>
          <cell r="AK39">
            <v>4</v>
          </cell>
          <cell r="AL39">
            <v>2393</v>
          </cell>
          <cell r="AM39">
            <v>25993</v>
          </cell>
          <cell r="AN39">
            <v>508</v>
          </cell>
          <cell r="AO39">
            <v>611</v>
          </cell>
          <cell r="AP39">
            <v>1119</v>
          </cell>
          <cell r="AQ39">
            <v>27112</v>
          </cell>
          <cell r="AR39">
            <v>5301</v>
          </cell>
          <cell r="AS39">
            <v>4148</v>
          </cell>
          <cell r="AT39">
            <v>1104</v>
          </cell>
          <cell r="AU39">
            <v>245</v>
          </cell>
          <cell r="AV39">
            <v>10798</v>
          </cell>
          <cell r="AW39">
            <v>10798</v>
          </cell>
          <cell r="AX39">
            <v>2755</v>
          </cell>
          <cell r="AY39">
            <v>21</v>
          </cell>
          <cell r="AZ39">
            <v>2776</v>
          </cell>
          <cell r="BA39">
            <v>746</v>
          </cell>
          <cell r="BB39">
            <v>23</v>
          </cell>
          <cell r="BC39">
            <v>280</v>
          </cell>
          <cell r="BD39">
            <v>3826</v>
          </cell>
          <cell r="BE39">
            <v>14624</v>
          </cell>
          <cell r="BF39">
            <v>12489</v>
          </cell>
          <cell r="BG39">
            <v>2112</v>
          </cell>
          <cell r="BH39">
            <v>10377</v>
          </cell>
          <cell r="BI39">
            <v>27112</v>
          </cell>
          <cell r="BJ39">
            <v>24710</v>
          </cell>
          <cell r="BK39">
            <v>1655</v>
          </cell>
          <cell r="BL39">
            <v>63</v>
          </cell>
          <cell r="BM39">
            <v>657</v>
          </cell>
          <cell r="BN39">
            <v>88</v>
          </cell>
          <cell r="BO39">
            <v>5</v>
          </cell>
          <cell r="BP39">
            <v>2469</v>
          </cell>
          <cell r="BQ39">
            <v>27179</v>
          </cell>
          <cell r="BR39">
            <v>506</v>
          </cell>
          <cell r="BS39">
            <v>576</v>
          </cell>
          <cell r="BT39">
            <v>1083</v>
          </cell>
          <cell r="BU39">
            <v>28262</v>
          </cell>
          <cell r="BV39">
            <v>5188</v>
          </cell>
          <cell r="BW39">
            <v>5523</v>
          </cell>
          <cell r="BX39">
            <v>1585</v>
          </cell>
          <cell r="BY39">
            <v>255</v>
          </cell>
          <cell r="BZ39">
            <v>12550</v>
          </cell>
          <cell r="CA39">
            <v>12550</v>
          </cell>
          <cell r="CB39">
            <v>3460</v>
          </cell>
          <cell r="CC39">
            <v>22</v>
          </cell>
          <cell r="CD39">
            <v>3482</v>
          </cell>
          <cell r="CE39">
            <v>746</v>
          </cell>
          <cell r="CF39">
            <v>24</v>
          </cell>
          <cell r="CG39">
            <v>228</v>
          </cell>
          <cell r="CH39">
            <v>4480</v>
          </cell>
          <cell r="CI39">
            <v>17030</v>
          </cell>
          <cell r="CJ39">
            <v>11232</v>
          </cell>
          <cell r="CK39">
            <v>855</v>
          </cell>
          <cell r="CL39">
            <v>10377</v>
          </cell>
          <cell r="CM39">
            <v>28262</v>
          </cell>
        </row>
        <row r="40">
          <cell r="B40">
            <v>24077</v>
          </cell>
          <cell r="C40">
            <v>1663</v>
          </cell>
          <cell r="D40">
            <v>157</v>
          </cell>
          <cell r="E40">
            <v>456</v>
          </cell>
          <cell r="F40">
            <v>91</v>
          </cell>
          <cell r="G40">
            <v>5</v>
          </cell>
          <cell r="H40">
            <v>2372</v>
          </cell>
          <cell r="I40">
            <v>26448</v>
          </cell>
          <cell r="J40">
            <v>502</v>
          </cell>
          <cell r="K40">
            <v>617</v>
          </cell>
          <cell r="L40">
            <v>1119</v>
          </cell>
          <cell r="M40">
            <v>27567</v>
          </cell>
          <cell r="N40">
            <v>5338</v>
          </cell>
          <cell r="O40">
            <v>4829</v>
          </cell>
          <cell r="P40">
            <v>1276</v>
          </cell>
          <cell r="Q40">
            <v>263</v>
          </cell>
          <cell r="R40">
            <v>11706</v>
          </cell>
          <cell r="S40">
            <v>11706</v>
          </cell>
          <cell r="T40">
            <v>2753</v>
          </cell>
          <cell r="U40">
            <v>22</v>
          </cell>
          <cell r="V40">
            <v>2775</v>
          </cell>
          <cell r="W40">
            <v>757</v>
          </cell>
          <cell r="X40">
            <v>21</v>
          </cell>
          <cell r="Y40">
            <v>271</v>
          </cell>
          <cell r="Z40">
            <v>3824</v>
          </cell>
          <cell r="AA40">
            <v>15530</v>
          </cell>
          <cell r="AB40">
            <v>12037</v>
          </cell>
          <cell r="AC40">
            <v>1533</v>
          </cell>
          <cell r="AD40">
            <v>10504</v>
          </cell>
          <cell r="AE40">
            <v>27567</v>
          </cell>
          <cell r="AF40">
            <v>24179</v>
          </cell>
          <cell r="AG40">
            <v>1694</v>
          </cell>
          <cell r="AH40">
            <v>136</v>
          </cell>
          <cell r="AI40">
            <v>413</v>
          </cell>
          <cell r="AJ40">
            <v>91</v>
          </cell>
          <cell r="AK40">
            <v>5</v>
          </cell>
          <cell r="AL40">
            <v>2339</v>
          </cell>
          <cell r="AM40">
            <v>26518</v>
          </cell>
          <cell r="AN40">
            <v>503</v>
          </cell>
          <cell r="AO40">
            <v>617</v>
          </cell>
          <cell r="AP40">
            <v>1120</v>
          </cell>
          <cell r="AQ40">
            <v>27638</v>
          </cell>
          <cell r="AR40">
            <v>5465</v>
          </cell>
          <cell r="AS40">
            <v>5251</v>
          </cell>
          <cell r="AT40">
            <v>1476</v>
          </cell>
          <cell r="AU40">
            <v>292</v>
          </cell>
          <cell r="AV40">
            <v>12484</v>
          </cell>
          <cell r="AW40">
            <v>12484</v>
          </cell>
          <cell r="AX40">
            <v>2561</v>
          </cell>
          <cell r="AY40">
            <v>23</v>
          </cell>
          <cell r="AZ40">
            <v>2583</v>
          </cell>
          <cell r="BA40">
            <v>755</v>
          </cell>
          <cell r="BB40">
            <v>18</v>
          </cell>
          <cell r="BC40">
            <v>270</v>
          </cell>
          <cell r="BD40">
            <v>3626</v>
          </cell>
          <cell r="BE40">
            <v>16110</v>
          </cell>
          <cell r="BF40">
            <v>11528</v>
          </cell>
          <cell r="BG40">
            <v>1024</v>
          </cell>
          <cell r="BH40">
            <v>10504</v>
          </cell>
          <cell r="BI40">
            <v>27638</v>
          </cell>
          <cell r="BJ40">
            <v>25887</v>
          </cell>
          <cell r="BK40">
            <v>1703</v>
          </cell>
          <cell r="BL40">
            <v>126</v>
          </cell>
          <cell r="BM40">
            <v>483</v>
          </cell>
          <cell r="BN40">
            <v>91</v>
          </cell>
          <cell r="BO40">
            <v>5</v>
          </cell>
          <cell r="BP40">
            <v>2408</v>
          </cell>
          <cell r="BQ40">
            <v>28296</v>
          </cell>
          <cell r="BR40">
            <v>505</v>
          </cell>
          <cell r="BS40">
            <v>605</v>
          </cell>
          <cell r="BT40">
            <v>1110</v>
          </cell>
          <cell r="BU40">
            <v>29405</v>
          </cell>
          <cell r="BV40">
            <v>5274</v>
          </cell>
          <cell r="BW40">
            <v>4343</v>
          </cell>
          <cell r="BX40">
            <v>1024</v>
          </cell>
          <cell r="BY40">
            <v>294</v>
          </cell>
          <cell r="BZ40">
            <v>10935</v>
          </cell>
          <cell r="CA40">
            <v>10935</v>
          </cell>
          <cell r="CB40">
            <v>2902</v>
          </cell>
          <cell r="CC40">
            <v>22</v>
          </cell>
          <cell r="CD40">
            <v>2924</v>
          </cell>
          <cell r="CE40">
            <v>755</v>
          </cell>
          <cell r="CF40">
            <v>18</v>
          </cell>
          <cell r="CG40">
            <v>261</v>
          </cell>
          <cell r="CH40">
            <v>3958</v>
          </cell>
          <cell r="CI40">
            <v>14892</v>
          </cell>
          <cell r="CJ40">
            <v>14513</v>
          </cell>
          <cell r="CK40">
            <v>4009</v>
          </cell>
          <cell r="CL40">
            <v>10504</v>
          </cell>
          <cell r="CM40">
            <v>29405</v>
          </cell>
        </row>
        <row r="41">
          <cell r="B41">
            <v>24420</v>
          </cell>
          <cell r="C41">
            <v>1658</v>
          </cell>
          <cell r="D41">
            <v>203</v>
          </cell>
          <cell r="E41">
            <v>402</v>
          </cell>
          <cell r="F41">
            <v>91</v>
          </cell>
          <cell r="G41">
            <v>5</v>
          </cell>
          <cell r="H41">
            <v>2359</v>
          </cell>
          <cell r="I41">
            <v>26779</v>
          </cell>
          <cell r="J41">
            <v>512</v>
          </cell>
          <cell r="K41">
            <v>641</v>
          </cell>
          <cell r="L41">
            <v>1153</v>
          </cell>
          <cell r="M41">
            <v>27932</v>
          </cell>
          <cell r="N41">
            <v>5361</v>
          </cell>
          <cell r="O41">
            <v>4963</v>
          </cell>
          <cell r="P41">
            <v>1208</v>
          </cell>
          <cell r="Q41">
            <v>273</v>
          </cell>
          <cell r="R41">
            <v>11806</v>
          </cell>
          <cell r="S41">
            <v>11806</v>
          </cell>
          <cell r="T41">
            <v>2854</v>
          </cell>
          <cell r="U41">
            <v>22</v>
          </cell>
          <cell r="V41">
            <v>2877</v>
          </cell>
          <cell r="W41">
            <v>804</v>
          </cell>
          <cell r="X41">
            <v>22</v>
          </cell>
          <cell r="Y41">
            <v>275</v>
          </cell>
          <cell r="Z41">
            <v>3978</v>
          </cell>
          <cell r="AA41">
            <v>15783</v>
          </cell>
          <cell r="AB41">
            <v>12149</v>
          </cell>
          <cell r="AC41">
            <v>1555</v>
          </cell>
          <cell r="AD41">
            <v>10595</v>
          </cell>
          <cell r="AE41">
            <v>27932</v>
          </cell>
          <cell r="AF41">
            <v>24465</v>
          </cell>
          <cell r="AG41">
            <v>1619</v>
          </cell>
          <cell r="AH41">
            <v>242</v>
          </cell>
          <cell r="AI41">
            <v>441</v>
          </cell>
          <cell r="AJ41">
            <v>91</v>
          </cell>
          <cell r="AK41">
            <v>6</v>
          </cell>
          <cell r="AL41">
            <v>2400</v>
          </cell>
          <cell r="AM41">
            <v>26865</v>
          </cell>
          <cell r="AN41">
            <v>507</v>
          </cell>
          <cell r="AO41">
            <v>595</v>
          </cell>
          <cell r="AP41">
            <v>1102</v>
          </cell>
          <cell r="AQ41">
            <v>27967</v>
          </cell>
          <cell r="AR41">
            <v>5223</v>
          </cell>
          <cell r="AS41">
            <v>4813</v>
          </cell>
          <cell r="AT41">
            <v>1325</v>
          </cell>
          <cell r="AU41">
            <v>255</v>
          </cell>
          <cell r="AV41">
            <v>11617</v>
          </cell>
          <cell r="AW41">
            <v>11617</v>
          </cell>
          <cell r="AX41">
            <v>3067</v>
          </cell>
          <cell r="AY41">
            <v>23</v>
          </cell>
          <cell r="AZ41">
            <v>3090</v>
          </cell>
          <cell r="BA41">
            <v>800</v>
          </cell>
          <cell r="BB41">
            <v>22</v>
          </cell>
          <cell r="BC41">
            <v>265</v>
          </cell>
          <cell r="BD41">
            <v>4177</v>
          </cell>
          <cell r="BE41">
            <v>15794</v>
          </cell>
          <cell r="BF41">
            <v>12173</v>
          </cell>
          <cell r="BG41">
            <v>1576</v>
          </cell>
          <cell r="BH41">
            <v>10597</v>
          </cell>
          <cell r="BI41">
            <v>27967</v>
          </cell>
          <cell r="BJ41">
            <v>22504</v>
          </cell>
          <cell r="BK41">
            <v>1627</v>
          </cell>
          <cell r="BL41">
            <v>175</v>
          </cell>
          <cell r="BM41">
            <v>207</v>
          </cell>
          <cell r="BN41">
            <v>91</v>
          </cell>
          <cell r="BO41">
            <v>5</v>
          </cell>
          <cell r="BP41">
            <v>2105</v>
          </cell>
          <cell r="BQ41">
            <v>24609</v>
          </cell>
          <cell r="BR41">
            <v>509</v>
          </cell>
          <cell r="BS41">
            <v>595</v>
          </cell>
          <cell r="BT41">
            <v>1104</v>
          </cell>
          <cell r="BU41">
            <v>25713</v>
          </cell>
          <cell r="BV41">
            <v>5333</v>
          </cell>
          <cell r="BW41">
            <v>5703</v>
          </cell>
          <cell r="BX41">
            <v>1569</v>
          </cell>
          <cell r="BY41">
            <v>262</v>
          </cell>
          <cell r="BZ41">
            <v>12866</v>
          </cell>
          <cell r="CA41">
            <v>12866</v>
          </cell>
          <cell r="CB41">
            <v>2672</v>
          </cell>
          <cell r="CC41">
            <v>22</v>
          </cell>
          <cell r="CD41">
            <v>2694</v>
          </cell>
          <cell r="CE41">
            <v>800</v>
          </cell>
          <cell r="CF41">
            <v>22</v>
          </cell>
          <cell r="CG41">
            <v>273</v>
          </cell>
          <cell r="CH41">
            <v>3789</v>
          </cell>
          <cell r="CI41">
            <v>16655</v>
          </cell>
          <cell r="CJ41">
            <v>9058</v>
          </cell>
          <cell r="CK41">
            <v>-1539</v>
          </cell>
          <cell r="CL41">
            <v>10597</v>
          </cell>
          <cell r="CM41">
            <v>25713</v>
          </cell>
        </row>
        <row r="42">
          <cell r="B42">
            <v>24295</v>
          </cell>
          <cell r="C42">
            <v>1687</v>
          </cell>
          <cell r="D42">
            <v>193</v>
          </cell>
          <cell r="E42">
            <v>388</v>
          </cell>
          <cell r="F42">
            <v>88</v>
          </cell>
          <cell r="G42">
            <v>5</v>
          </cell>
          <cell r="H42">
            <v>2362</v>
          </cell>
          <cell r="I42">
            <v>26657</v>
          </cell>
          <cell r="J42">
            <v>546</v>
          </cell>
          <cell r="K42">
            <v>682</v>
          </cell>
          <cell r="L42">
            <v>1227</v>
          </cell>
          <cell r="M42">
            <v>27884</v>
          </cell>
          <cell r="N42">
            <v>5386</v>
          </cell>
          <cell r="O42">
            <v>5004</v>
          </cell>
          <cell r="P42">
            <v>951</v>
          </cell>
          <cell r="Q42">
            <v>283</v>
          </cell>
          <cell r="R42">
            <v>11623</v>
          </cell>
          <cell r="S42">
            <v>11623</v>
          </cell>
          <cell r="T42">
            <v>3054</v>
          </cell>
          <cell r="U42">
            <v>24</v>
          </cell>
          <cell r="V42">
            <v>3077</v>
          </cell>
          <cell r="W42">
            <v>900</v>
          </cell>
          <cell r="X42">
            <v>22</v>
          </cell>
          <cell r="Y42">
            <v>273</v>
          </cell>
          <cell r="Z42">
            <v>4272</v>
          </cell>
          <cell r="AA42">
            <v>15896</v>
          </cell>
          <cell r="AB42">
            <v>11989</v>
          </cell>
          <cell r="AC42">
            <v>1361</v>
          </cell>
          <cell r="AD42">
            <v>10628</v>
          </cell>
          <cell r="AE42">
            <v>27884</v>
          </cell>
          <cell r="AF42">
            <v>24222</v>
          </cell>
          <cell r="AG42">
            <v>1656</v>
          </cell>
          <cell r="AH42">
            <v>203</v>
          </cell>
          <cell r="AI42">
            <v>379</v>
          </cell>
          <cell r="AJ42">
            <v>89</v>
          </cell>
          <cell r="AK42">
            <v>6</v>
          </cell>
          <cell r="AL42">
            <v>2332</v>
          </cell>
          <cell r="AM42">
            <v>26555</v>
          </cell>
          <cell r="AN42">
            <v>538</v>
          </cell>
          <cell r="AO42">
            <v>752</v>
          </cell>
          <cell r="AP42">
            <v>1290</v>
          </cell>
          <cell r="AQ42">
            <v>27845</v>
          </cell>
          <cell r="AR42">
            <v>5414</v>
          </cell>
          <cell r="AS42">
            <v>4941</v>
          </cell>
          <cell r="AT42">
            <v>694</v>
          </cell>
          <cell r="AU42">
            <v>271</v>
          </cell>
          <cell r="AV42">
            <v>11321</v>
          </cell>
          <cell r="AW42">
            <v>11321</v>
          </cell>
          <cell r="AX42">
            <v>3000</v>
          </cell>
          <cell r="AY42">
            <v>21</v>
          </cell>
          <cell r="AZ42">
            <v>3021</v>
          </cell>
          <cell r="BA42">
            <v>881</v>
          </cell>
          <cell r="BB42">
            <v>25</v>
          </cell>
          <cell r="BC42">
            <v>283</v>
          </cell>
          <cell r="BD42">
            <v>4210</v>
          </cell>
          <cell r="BE42">
            <v>15531</v>
          </cell>
          <cell r="BF42">
            <v>12314</v>
          </cell>
          <cell r="BG42">
            <v>1658</v>
          </cell>
          <cell r="BH42">
            <v>10657</v>
          </cell>
          <cell r="BI42">
            <v>27845</v>
          </cell>
          <cell r="BJ42">
            <v>23285</v>
          </cell>
          <cell r="BK42">
            <v>1662</v>
          </cell>
          <cell r="BL42">
            <v>338</v>
          </cell>
          <cell r="BM42">
            <v>396</v>
          </cell>
          <cell r="BN42">
            <v>89</v>
          </cell>
          <cell r="BO42">
            <v>5</v>
          </cell>
          <cell r="BP42">
            <v>2490</v>
          </cell>
          <cell r="BQ42">
            <v>25775</v>
          </cell>
          <cell r="BR42">
            <v>535</v>
          </cell>
          <cell r="BS42">
            <v>812</v>
          </cell>
          <cell r="BT42">
            <v>1347</v>
          </cell>
          <cell r="BU42">
            <v>27122</v>
          </cell>
          <cell r="BV42">
            <v>5575</v>
          </cell>
          <cell r="BW42">
            <v>3377</v>
          </cell>
          <cell r="BX42">
            <v>425</v>
          </cell>
          <cell r="BY42">
            <v>251</v>
          </cell>
          <cell r="BZ42">
            <v>9628</v>
          </cell>
          <cell r="CA42">
            <v>9628</v>
          </cell>
          <cell r="CB42">
            <v>2710</v>
          </cell>
          <cell r="CC42">
            <v>22</v>
          </cell>
          <cell r="CD42">
            <v>2732</v>
          </cell>
          <cell r="CE42">
            <v>881</v>
          </cell>
          <cell r="CF42">
            <v>25</v>
          </cell>
          <cell r="CG42">
            <v>338</v>
          </cell>
          <cell r="CH42">
            <v>3976</v>
          </cell>
          <cell r="CI42">
            <v>13604</v>
          </cell>
          <cell r="CJ42">
            <v>13518</v>
          </cell>
          <cell r="CK42">
            <v>2861</v>
          </cell>
          <cell r="CL42">
            <v>10657</v>
          </cell>
          <cell r="CM42">
            <v>27122</v>
          </cell>
        </row>
        <row r="43">
          <cell r="B43">
            <v>23869</v>
          </cell>
          <cell r="C43">
            <v>1724</v>
          </cell>
          <cell r="D43">
            <v>143</v>
          </cell>
          <cell r="E43">
            <v>392</v>
          </cell>
          <cell r="F43">
            <v>85</v>
          </cell>
          <cell r="G43">
            <v>5</v>
          </cell>
          <cell r="H43">
            <v>2349</v>
          </cell>
          <cell r="I43">
            <v>26218</v>
          </cell>
          <cell r="J43">
            <v>584</v>
          </cell>
          <cell r="K43">
            <v>696</v>
          </cell>
          <cell r="L43">
            <v>1280</v>
          </cell>
          <cell r="M43">
            <v>27498</v>
          </cell>
          <cell r="N43">
            <v>5318</v>
          </cell>
          <cell r="O43">
            <v>5013</v>
          </cell>
          <cell r="P43">
            <v>798</v>
          </cell>
          <cell r="Q43">
            <v>290</v>
          </cell>
          <cell r="R43">
            <v>11419</v>
          </cell>
          <cell r="S43">
            <v>11419</v>
          </cell>
          <cell r="T43">
            <v>3277</v>
          </cell>
          <cell r="U43">
            <v>26</v>
          </cell>
          <cell r="V43">
            <v>3302</v>
          </cell>
          <cell r="W43">
            <v>1016</v>
          </cell>
          <cell r="X43">
            <v>21</v>
          </cell>
          <cell r="Y43">
            <v>277</v>
          </cell>
          <cell r="Z43">
            <v>4616</v>
          </cell>
          <cell r="AA43">
            <v>16035</v>
          </cell>
          <cell r="AB43">
            <v>11462</v>
          </cell>
          <cell r="AC43">
            <v>822</v>
          </cell>
          <cell r="AD43">
            <v>10641</v>
          </cell>
          <cell r="AE43">
            <v>27498</v>
          </cell>
          <cell r="AF43">
            <v>24091</v>
          </cell>
          <cell r="AG43">
            <v>1786</v>
          </cell>
          <cell r="AH43">
            <v>121</v>
          </cell>
          <cell r="AI43">
            <v>394</v>
          </cell>
          <cell r="AJ43">
            <v>84</v>
          </cell>
          <cell r="AK43">
            <v>4</v>
          </cell>
          <cell r="AL43">
            <v>2388</v>
          </cell>
          <cell r="AM43">
            <v>26480</v>
          </cell>
          <cell r="AN43">
            <v>597</v>
          </cell>
          <cell r="AO43">
            <v>666</v>
          </cell>
          <cell r="AP43">
            <v>1264</v>
          </cell>
          <cell r="AQ43">
            <v>27743</v>
          </cell>
          <cell r="AR43">
            <v>5446</v>
          </cell>
          <cell r="AS43">
            <v>5076</v>
          </cell>
          <cell r="AT43">
            <v>944</v>
          </cell>
          <cell r="AU43">
            <v>322</v>
          </cell>
          <cell r="AV43">
            <v>11787</v>
          </cell>
          <cell r="AW43">
            <v>11787</v>
          </cell>
          <cell r="AX43">
            <v>3121</v>
          </cell>
          <cell r="AY43">
            <v>28</v>
          </cell>
          <cell r="AZ43">
            <v>3149</v>
          </cell>
          <cell r="BA43">
            <v>1035</v>
          </cell>
          <cell r="BB43">
            <v>17</v>
          </cell>
          <cell r="BC43">
            <v>276</v>
          </cell>
          <cell r="BD43">
            <v>4477</v>
          </cell>
          <cell r="BE43">
            <v>16265</v>
          </cell>
          <cell r="BF43">
            <v>11479</v>
          </cell>
          <cell r="BG43">
            <v>861</v>
          </cell>
          <cell r="BH43">
            <v>10617</v>
          </cell>
          <cell r="BI43">
            <v>27743</v>
          </cell>
          <cell r="BJ43">
            <v>25143</v>
          </cell>
          <cell r="BK43">
            <v>1767</v>
          </cell>
          <cell r="BL43">
            <v>86</v>
          </cell>
          <cell r="BM43">
            <v>488</v>
          </cell>
          <cell r="BN43">
            <v>84</v>
          </cell>
          <cell r="BO43">
            <v>6</v>
          </cell>
          <cell r="BP43">
            <v>2431</v>
          </cell>
          <cell r="BQ43">
            <v>27574</v>
          </cell>
          <cell r="BR43">
            <v>596</v>
          </cell>
          <cell r="BS43">
            <v>631</v>
          </cell>
          <cell r="BT43">
            <v>1226</v>
          </cell>
          <cell r="BU43">
            <v>28801</v>
          </cell>
          <cell r="BV43">
            <v>5361</v>
          </cell>
          <cell r="BW43">
            <v>6515</v>
          </cell>
          <cell r="BX43">
            <v>1414</v>
          </cell>
          <cell r="BY43">
            <v>336</v>
          </cell>
          <cell r="BZ43">
            <v>13626</v>
          </cell>
          <cell r="CA43">
            <v>13626</v>
          </cell>
          <cell r="CB43">
            <v>3323</v>
          </cell>
          <cell r="CC43">
            <v>29</v>
          </cell>
          <cell r="CD43">
            <v>3352</v>
          </cell>
          <cell r="CE43">
            <v>1035</v>
          </cell>
          <cell r="CF43">
            <v>18</v>
          </cell>
          <cell r="CG43">
            <v>226</v>
          </cell>
          <cell r="CH43">
            <v>4630</v>
          </cell>
          <cell r="CI43">
            <v>18256</v>
          </cell>
          <cell r="CJ43">
            <v>10545</v>
          </cell>
          <cell r="CK43">
            <v>-73</v>
          </cell>
          <cell r="CL43">
            <v>10617</v>
          </cell>
          <cell r="CM43">
            <v>28801</v>
          </cell>
        </row>
        <row r="44">
          <cell r="B44">
            <v>23525</v>
          </cell>
          <cell r="C44">
            <v>1726</v>
          </cell>
          <cell r="D44">
            <v>93</v>
          </cell>
          <cell r="E44">
            <v>487</v>
          </cell>
          <cell r="F44">
            <v>81</v>
          </cell>
          <cell r="G44">
            <v>6</v>
          </cell>
          <cell r="H44">
            <v>2394</v>
          </cell>
          <cell r="I44">
            <v>25919</v>
          </cell>
          <cell r="J44">
            <v>612</v>
          </cell>
          <cell r="K44">
            <v>693</v>
          </cell>
          <cell r="L44">
            <v>1305</v>
          </cell>
          <cell r="M44">
            <v>27224</v>
          </cell>
          <cell r="N44">
            <v>5189</v>
          </cell>
          <cell r="O44">
            <v>5167</v>
          </cell>
          <cell r="P44">
            <v>952</v>
          </cell>
          <cell r="Q44">
            <v>293</v>
          </cell>
          <cell r="R44">
            <v>11600</v>
          </cell>
          <cell r="S44">
            <v>11600</v>
          </cell>
          <cell r="T44">
            <v>3481</v>
          </cell>
          <cell r="U44">
            <v>29</v>
          </cell>
          <cell r="V44">
            <v>3510</v>
          </cell>
          <cell r="W44">
            <v>1112</v>
          </cell>
          <cell r="X44">
            <v>19</v>
          </cell>
          <cell r="Y44">
            <v>284</v>
          </cell>
          <cell r="Z44">
            <v>4926</v>
          </cell>
          <cell r="AA44">
            <v>16526</v>
          </cell>
          <cell r="AB44">
            <v>10698</v>
          </cell>
          <cell r="AC44">
            <v>13</v>
          </cell>
          <cell r="AD44">
            <v>10684</v>
          </cell>
          <cell r="AE44">
            <v>27224</v>
          </cell>
          <cell r="AF44">
            <v>23395</v>
          </cell>
          <cell r="AG44">
            <v>1705</v>
          </cell>
          <cell r="AH44">
            <v>88</v>
          </cell>
          <cell r="AI44">
            <v>448</v>
          </cell>
          <cell r="AJ44">
            <v>81</v>
          </cell>
          <cell r="AK44">
            <v>6</v>
          </cell>
          <cell r="AL44">
            <v>2328</v>
          </cell>
          <cell r="AM44">
            <v>25723</v>
          </cell>
          <cell r="AN44">
            <v>611</v>
          </cell>
          <cell r="AO44">
            <v>526</v>
          </cell>
          <cell r="AP44">
            <v>1137</v>
          </cell>
          <cell r="AQ44">
            <v>26860</v>
          </cell>
          <cell r="AR44">
            <v>5073</v>
          </cell>
          <cell r="AS44">
            <v>5100</v>
          </cell>
          <cell r="AT44">
            <v>798</v>
          </cell>
          <cell r="AU44">
            <v>272</v>
          </cell>
          <cell r="AV44">
            <v>11243</v>
          </cell>
          <cell r="AW44">
            <v>11243</v>
          </cell>
          <cell r="AX44">
            <v>3708</v>
          </cell>
          <cell r="AY44">
            <v>28</v>
          </cell>
          <cell r="AZ44">
            <v>3736</v>
          </cell>
          <cell r="BA44">
            <v>1116</v>
          </cell>
          <cell r="BB44">
            <v>20</v>
          </cell>
          <cell r="BC44">
            <v>273</v>
          </cell>
          <cell r="BD44">
            <v>5145</v>
          </cell>
          <cell r="BE44">
            <v>16388</v>
          </cell>
          <cell r="BF44">
            <v>10472</v>
          </cell>
          <cell r="BG44">
            <v>-204</v>
          </cell>
          <cell r="BH44">
            <v>10677</v>
          </cell>
          <cell r="BI44">
            <v>26860</v>
          </cell>
          <cell r="BJ44">
            <v>25051</v>
          </cell>
          <cell r="BK44">
            <v>1706</v>
          </cell>
          <cell r="BL44">
            <v>76</v>
          </cell>
          <cell r="BM44">
            <v>871</v>
          </cell>
          <cell r="BN44">
            <v>81</v>
          </cell>
          <cell r="BO44">
            <v>5</v>
          </cell>
          <cell r="BP44">
            <v>2740</v>
          </cell>
          <cell r="BQ44">
            <v>27792</v>
          </cell>
          <cell r="BR44">
            <v>614</v>
          </cell>
          <cell r="BS44">
            <v>513</v>
          </cell>
          <cell r="BT44">
            <v>1127</v>
          </cell>
          <cell r="BU44">
            <v>28919</v>
          </cell>
          <cell r="BV44">
            <v>4900</v>
          </cell>
          <cell r="BW44">
            <v>4090</v>
          </cell>
          <cell r="BX44">
            <v>364</v>
          </cell>
          <cell r="BY44">
            <v>273</v>
          </cell>
          <cell r="BZ44">
            <v>9628</v>
          </cell>
          <cell r="CA44">
            <v>9628</v>
          </cell>
          <cell r="CB44">
            <v>4340</v>
          </cell>
          <cell r="CC44">
            <v>27</v>
          </cell>
          <cell r="CD44">
            <v>4367</v>
          </cell>
          <cell r="CE44">
            <v>1116</v>
          </cell>
          <cell r="CF44">
            <v>20</v>
          </cell>
          <cell r="CG44">
            <v>262</v>
          </cell>
          <cell r="CH44">
            <v>5765</v>
          </cell>
          <cell r="CI44">
            <v>15393</v>
          </cell>
          <cell r="CJ44">
            <v>13526</v>
          </cell>
          <cell r="CK44">
            <v>2850</v>
          </cell>
          <cell r="CL44">
            <v>10677</v>
          </cell>
          <cell r="CM44">
            <v>28919</v>
          </cell>
        </row>
        <row r="45">
          <cell r="B45">
            <v>23674</v>
          </cell>
          <cell r="C45">
            <v>1660</v>
          </cell>
          <cell r="D45">
            <v>76</v>
          </cell>
          <cell r="E45">
            <v>558</v>
          </cell>
          <cell r="F45">
            <v>78</v>
          </cell>
          <cell r="G45">
            <v>6</v>
          </cell>
          <cell r="H45">
            <v>2379</v>
          </cell>
          <cell r="I45">
            <v>26053</v>
          </cell>
          <cell r="J45">
            <v>620</v>
          </cell>
          <cell r="K45">
            <v>717</v>
          </cell>
          <cell r="L45">
            <v>1337</v>
          </cell>
          <cell r="M45">
            <v>27390</v>
          </cell>
          <cell r="N45">
            <v>4929</v>
          </cell>
          <cell r="O45">
            <v>5161</v>
          </cell>
          <cell r="P45">
            <v>1105</v>
          </cell>
          <cell r="Q45">
            <v>285</v>
          </cell>
          <cell r="R45">
            <v>11480</v>
          </cell>
          <cell r="S45">
            <v>11480</v>
          </cell>
          <cell r="T45">
            <v>3658</v>
          </cell>
          <cell r="U45">
            <v>33</v>
          </cell>
          <cell r="V45">
            <v>3691</v>
          </cell>
          <cell r="W45">
            <v>1161</v>
          </cell>
          <cell r="X45">
            <v>19</v>
          </cell>
          <cell r="Y45">
            <v>296</v>
          </cell>
          <cell r="Z45">
            <v>5166</v>
          </cell>
          <cell r="AA45">
            <v>16646</v>
          </cell>
          <cell r="AB45">
            <v>10744</v>
          </cell>
          <cell r="AC45">
            <v>-62</v>
          </cell>
          <cell r="AD45">
            <v>10806</v>
          </cell>
          <cell r="AE45">
            <v>27390</v>
          </cell>
          <cell r="AF45">
            <v>23292</v>
          </cell>
          <cell r="AG45">
            <v>1658</v>
          </cell>
          <cell r="AH45">
            <v>88</v>
          </cell>
          <cell r="AI45">
            <v>559</v>
          </cell>
          <cell r="AJ45">
            <v>79</v>
          </cell>
          <cell r="AK45">
            <v>7</v>
          </cell>
          <cell r="AL45">
            <v>2391</v>
          </cell>
          <cell r="AM45">
            <v>25683</v>
          </cell>
          <cell r="AN45">
            <v>616</v>
          </cell>
          <cell r="AO45">
            <v>700</v>
          </cell>
          <cell r="AP45">
            <v>1316</v>
          </cell>
          <cell r="AQ45">
            <v>27000</v>
          </cell>
          <cell r="AR45">
            <v>4925</v>
          </cell>
          <cell r="AS45">
            <v>5176</v>
          </cell>
          <cell r="AT45">
            <v>1197</v>
          </cell>
          <cell r="AU45">
            <v>295</v>
          </cell>
          <cell r="AV45">
            <v>11592</v>
          </cell>
          <cell r="AW45">
            <v>11592</v>
          </cell>
          <cell r="AX45">
            <v>3536</v>
          </cell>
          <cell r="AY45">
            <v>31</v>
          </cell>
          <cell r="AZ45">
            <v>3567</v>
          </cell>
          <cell r="BA45">
            <v>1163</v>
          </cell>
          <cell r="BB45">
            <v>20</v>
          </cell>
          <cell r="BC45">
            <v>309</v>
          </cell>
          <cell r="BD45">
            <v>5059</v>
          </cell>
          <cell r="BE45">
            <v>16651</v>
          </cell>
          <cell r="BF45">
            <v>10349</v>
          </cell>
          <cell r="BG45">
            <v>-452</v>
          </cell>
          <cell r="BH45">
            <v>10800</v>
          </cell>
          <cell r="BI45">
            <v>27000</v>
          </cell>
          <cell r="BJ45">
            <v>21546</v>
          </cell>
          <cell r="BK45">
            <v>1654</v>
          </cell>
          <cell r="BL45">
            <v>62</v>
          </cell>
          <cell r="BM45">
            <v>680</v>
          </cell>
          <cell r="BN45">
            <v>79</v>
          </cell>
          <cell r="BO45">
            <v>5</v>
          </cell>
          <cell r="BP45">
            <v>2480</v>
          </cell>
          <cell r="BQ45">
            <v>24027</v>
          </cell>
          <cell r="BR45">
            <v>619</v>
          </cell>
          <cell r="BS45">
            <v>677</v>
          </cell>
          <cell r="BT45">
            <v>1296</v>
          </cell>
          <cell r="BU45">
            <v>25323</v>
          </cell>
          <cell r="BV45">
            <v>5023</v>
          </cell>
          <cell r="BW45">
            <v>5967</v>
          </cell>
          <cell r="BX45">
            <v>1409</v>
          </cell>
          <cell r="BY45">
            <v>303</v>
          </cell>
          <cell r="BZ45">
            <v>12702</v>
          </cell>
          <cell r="CA45">
            <v>12702</v>
          </cell>
          <cell r="CB45">
            <v>3036</v>
          </cell>
          <cell r="CC45">
            <v>30</v>
          </cell>
          <cell r="CD45">
            <v>3066</v>
          </cell>
          <cell r="CE45">
            <v>1163</v>
          </cell>
          <cell r="CF45">
            <v>21</v>
          </cell>
          <cell r="CG45">
            <v>295</v>
          </cell>
          <cell r="CH45">
            <v>4544</v>
          </cell>
          <cell r="CI45">
            <v>17246</v>
          </cell>
          <cell r="CJ45">
            <v>8076</v>
          </cell>
          <cell r="CK45">
            <v>-2724</v>
          </cell>
          <cell r="CL45">
            <v>10800</v>
          </cell>
          <cell r="CM45">
            <v>25323</v>
          </cell>
        </row>
        <row r="46">
          <cell r="B46">
            <v>24230</v>
          </cell>
          <cell r="C46">
            <v>1566</v>
          </cell>
          <cell r="D46">
            <v>84</v>
          </cell>
          <cell r="E46">
            <v>636</v>
          </cell>
          <cell r="F46">
            <v>75</v>
          </cell>
          <cell r="G46">
            <v>7</v>
          </cell>
          <cell r="H46">
            <v>2368</v>
          </cell>
          <cell r="I46">
            <v>26598</v>
          </cell>
          <cell r="J46">
            <v>614</v>
          </cell>
          <cell r="K46">
            <v>814</v>
          </cell>
          <cell r="L46">
            <v>1427</v>
          </cell>
          <cell r="M46">
            <v>28025</v>
          </cell>
          <cell r="N46">
            <v>4639</v>
          </cell>
          <cell r="O46">
            <v>5029</v>
          </cell>
          <cell r="P46">
            <v>1418</v>
          </cell>
          <cell r="Q46">
            <v>297</v>
          </cell>
          <cell r="R46">
            <v>11383</v>
          </cell>
          <cell r="S46">
            <v>11383</v>
          </cell>
          <cell r="T46">
            <v>3706</v>
          </cell>
          <cell r="U46">
            <v>36</v>
          </cell>
          <cell r="V46">
            <v>3742</v>
          </cell>
          <cell r="W46">
            <v>1169</v>
          </cell>
          <cell r="X46">
            <v>18</v>
          </cell>
          <cell r="Y46">
            <v>307</v>
          </cell>
          <cell r="Z46">
            <v>5235</v>
          </cell>
          <cell r="AA46">
            <v>16618</v>
          </cell>
          <cell r="AB46">
            <v>11407</v>
          </cell>
          <cell r="AC46">
            <v>409</v>
          </cell>
          <cell r="AD46">
            <v>10998</v>
          </cell>
          <cell r="AE46">
            <v>28025</v>
          </cell>
          <cell r="AF46">
            <v>24536</v>
          </cell>
          <cell r="AG46">
            <v>1592</v>
          </cell>
          <cell r="AH46">
            <v>68</v>
          </cell>
          <cell r="AI46">
            <v>808</v>
          </cell>
          <cell r="AJ46">
            <v>76</v>
          </cell>
          <cell r="AK46">
            <v>6</v>
          </cell>
          <cell r="AL46">
            <v>2549</v>
          </cell>
          <cell r="AM46">
            <v>27085</v>
          </cell>
          <cell r="AN46">
            <v>623</v>
          </cell>
          <cell r="AO46">
            <v>796</v>
          </cell>
          <cell r="AP46">
            <v>1420</v>
          </cell>
          <cell r="AQ46">
            <v>28505</v>
          </cell>
          <cell r="AR46">
            <v>4832</v>
          </cell>
          <cell r="AS46">
            <v>5255</v>
          </cell>
          <cell r="AT46">
            <v>1557</v>
          </cell>
          <cell r="AU46">
            <v>291</v>
          </cell>
          <cell r="AV46">
            <v>11935</v>
          </cell>
          <cell r="AW46">
            <v>11935</v>
          </cell>
          <cell r="AX46">
            <v>3721</v>
          </cell>
          <cell r="AY46">
            <v>39</v>
          </cell>
          <cell r="AZ46">
            <v>3760</v>
          </cell>
          <cell r="BA46">
            <v>1173</v>
          </cell>
          <cell r="BB46">
            <v>16</v>
          </cell>
          <cell r="BC46">
            <v>304</v>
          </cell>
          <cell r="BD46">
            <v>5253</v>
          </cell>
          <cell r="BE46">
            <v>17188</v>
          </cell>
          <cell r="BF46">
            <v>11318</v>
          </cell>
          <cell r="BG46">
            <v>330</v>
          </cell>
          <cell r="BH46">
            <v>10988</v>
          </cell>
          <cell r="BI46">
            <v>28505</v>
          </cell>
          <cell r="BJ46">
            <v>23651</v>
          </cell>
          <cell r="BK46">
            <v>1610</v>
          </cell>
          <cell r="BL46">
            <v>121</v>
          </cell>
          <cell r="BM46">
            <v>148</v>
          </cell>
          <cell r="BN46">
            <v>76</v>
          </cell>
          <cell r="BO46">
            <v>5</v>
          </cell>
          <cell r="BP46">
            <v>1960</v>
          </cell>
          <cell r="BQ46">
            <v>25611</v>
          </cell>
          <cell r="BR46">
            <v>619</v>
          </cell>
          <cell r="BS46">
            <v>867</v>
          </cell>
          <cell r="BT46">
            <v>1486</v>
          </cell>
          <cell r="BU46">
            <v>27097</v>
          </cell>
          <cell r="BV46">
            <v>4969</v>
          </cell>
          <cell r="BW46">
            <v>3877</v>
          </cell>
          <cell r="BX46">
            <v>1333</v>
          </cell>
          <cell r="BY46">
            <v>269</v>
          </cell>
          <cell r="BZ46">
            <v>10448</v>
          </cell>
          <cell r="CA46">
            <v>10448</v>
          </cell>
          <cell r="CB46">
            <v>3388</v>
          </cell>
          <cell r="CC46">
            <v>41</v>
          </cell>
          <cell r="CD46">
            <v>3429</v>
          </cell>
          <cell r="CE46">
            <v>1173</v>
          </cell>
          <cell r="CF46">
            <v>16</v>
          </cell>
          <cell r="CG46">
            <v>377</v>
          </cell>
          <cell r="CH46">
            <v>4995</v>
          </cell>
          <cell r="CI46">
            <v>15443</v>
          </cell>
          <cell r="CJ46">
            <v>11654</v>
          </cell>
          <cell r="CK46">
            <v>666</v>
          </cell>
          <cell r="CL46">
            <v>10988</v>
          </cell>
          <cell r="CM46">
            <v>27097</v>
          </cell>
        </row>
        <row r="47">
          <cell r="B47">
            <v>24934</v>
          </cell>
          <cell r="C47">
            <v>1478</v>
          </cell>
          <cell r="D47">
            <v>91</v>
          </cell>
          <cell r="E47">
            <v>725</v>
          </cell>
          <cell r="F47">
            <v>72</v>
          </cell>
          <cell r="G47">
            <v>8</v>
          </cell>
          <cell r="H47">
            <v>2374</v>
          </cell>
          <cell r="I47">
            <v>27309</v>
          </cell>
          <cell r="J47">
            <v>609</v>
          </cell>
          <cell r="K47">
            <v>949</v>
          </cell>
          <cell r="L47">
            <v>1558</v>
          </cell>
          <cell r="M47">
            <v>28867</v>
          </cell>
          <cell r="N47">
            <v>4427</v>
          </cell>
          <cell r="O47">
            <v>4783</v>
          </cell>
          <cell r="P47">
            <v>1657</v>
          </cell>
          <cell r="Q47">
            <v>336</v>
          </cell>
          <cell r="R47">
            <v>11202</v>
          </cell>
          <cell r="S47">
            <v>11202</v>
          </cell>
          <cell r="T47">
            <v>3890</v>
          </cell>
          <cell r="U47">
            <v>37</v>
          </cell>
          <cell r="V47">
            <v>3926</v>
          </cell>
          <cell r="W47">
            <v>1165</v>
          </cell>
          <cell r="X47">
            <v>17</v>
          </cell>
          <cell r="Y47">
            <v>328</v>
          </cell>
          <cell r="Z47">
            <v>5436</v>
          </cell>
          <cell r="AA47">
            <v>16639</v>
          </cell>
          <cell r="AB47">
            <v>12228</v>
          </cell>
          <cell r="AC47">
            <v>1014</v>
          </cell>
          <cell r="AD47">
            <v>11214</v>
          </cell>
          <cell r="AE47">
            <v>28867</v>
          </cell>
          <cell r="AF47">
            <v>25046</v>
          </cell>
          <cell r="AG47">
            <v>1442</v>
          </cell>
          <cell r="AH47">
            <v>100</v>
          </cell>
          <cell r="AI47">
            <v>362</v>
          </cell>
          <cell r="AJ47">
            <v>72</v>
          </cell>
          <cell r="AK47">
            <v>7</v>
          </cell>
          <cell r="AL47">
            <v>1983</v>
          </cell>
          <cell r="AM47">
            <v>27029</v>
          </cell>
          <cell r="AN47">
            <v>602</v>
          </cell>
          <cell r="AO47">
            <v>944</v>
          </cell>
          <cell r="AP47">
            <v>1546</v>
          </cell>
          <cell r="AQ47">
            <v>28575</v>
          </cell>
          <cell r="AR47">
            <v>4177</v>
          </cell>
          <cell r="AS47">
            <v>4499</v>
          </cell>
          <cell r="AT47">
            <v>1029</v>
          </cell>
          <cell r="AU47">
            <v>318</v>
          </cell>
          <cell r="AV47">
            <v>10022</v>
          </cell>
          <cell r="AW47">
            <v>10022</v>
          </cell>
          <cell r="AX47">
            <v>3910</v>
          </cell>
          <cell r="AY47">
            <v>38</v>
          </cell>
          <cell r="AZ47">
            <v>3948</v>
          </cell>
          <cell r="BA47">
            <v>1153</v>
          </cell>
          <cell r="BB47">
            <v>19</v>
          </cell>
          <cell r="BC47">
            <v>330</v>
          </cell>
          <cell r="BD47">
            <v>5451</v>
          </cell>
          <cell r="BE47">
            <v>15473</v>
          </cell>
          <cell r="BF47">
            <v>13103</v>
          </cell>
          <cell r="BG47">
            <v>1866</v>
          </cell>
          <cell r="BH47">
            <v>11237</v>
          </cell>
          <cell r="BI47">
            <v>28575</v>
          </cell>
          <cell r="BJ47">
            <v>26023</v>
          </cell>
          <cell r="BK47">
            <v>1431</v>
          </cell>
          <cell r="BL47">
            <v>72</v>
          </cell>
          <cell r="BM47">
            <v>501</v>
          </cell>
          <cell r="BN47">
            <v>72</v>
          </cell>
          <cell r="BO47">
            <v>11</v>
          </cell>
          <cell r="BP47">
            <v>2085</v>
          </cell>
          <cell r="BQ47">
            <v>28109</v>
          </cell>
          <cell r="BR47">
            <v>600</v>
          </cell>
          <cell r="BS47">
            <v>894</v>
          </cell>
          <cell r="BT47">
            <v>1494</v>
          </cell>
          <cell r="BU47">
            <v>29602</v>
          </cell>
          <cell r="BV47">
            <v>4121</v>
          </cell>
          <cell r="BW47">
            <v>6010</v>
          </cell>
          <cell r="BX47">
            <v>1470</v>
          </cell>
          <cell r="BY47">
            <v>334</v>
          </cell>
          <cell r="BZ47">
            <v>11935</v>
          </cell>
          <cell r="CA47">
            <v>11935</v>
          </cell>
          <cell r="CB47">
            <v>4132</v>
          </cell>
          <cell r="CC47">
            <v>39</v>
          </cell>
          <cell r="CD47">
            <v>4171</v>
          </cell>
          <cell r="CE47">
            <v>1153</v>
          </cell>
          <cell r="CF47">
            <v>19</v>
          </cell>
          <cell r="CG47">
            <v>269</v>
          </cell>
          <cell r="CH47">
            <v>5612</v>
          </cell>
          <cell r="CI47">
            <v>17547</v>
          </cell>
          <cell r="CJ47">
            <v>12055</v>
          </cell>
          <cell r="CK47">
            <v>819</v>
          </cell>
          <cell r="CL47">
            <v>11237</v>
          </cell>
          <cell r="CM47">
            <v>29602</v>
          </cell>
        </row>
        <row r="48">
          <cell r="B48">
            <v>25420</v>
          </cell>
          <cell r="C48">
            <v>1418</v>
          </cell>
          <cell r="D48">
            <v>98</v>
          </cell>
          <cell r="E48">
            <v>735</v>
          </cell>
          <cell r="F48">
            <v>69</v>
          </cell>
          <cell r="G48">
            <v>9</v>
          </cell>
          <cell r="H48">
            <v>2329</v>
          </cell>
          <cell r="I48">
            <v>27749</v>
          </cell>
          <cell r="J48">
            <v>615</v>
          </cell>
          <cell r="K48">
            <v>1044</v>
          </cell>
          <cell r="L48">
            <v>1659</v>
          </cell>
          <cell r="M48">
            <v>29408</v>
          </cell>
          <cell r="N48">
            <v>4365</v>
          </cell>
          <cell r="O48">
            <v>4743</v>
          </cell>
          <cell r="P48">
            <v>1524</v>
          </cell>
          <cell r="Q48">
            <v>375</v>
          </cell>
          <cell r="R48">
            <v>11006</v>
          </cell>
          <cell r="S48">
            <v>11006</v>
          </cell>
          <cell r="T48">
            <v>3810</v>
          </cell>
          <cell r="U48">
            <v>36</v>
          </cell>
          <cell r="V48">
            <v>3846</v>
          </cell>
          <cell r="W48">
            <v>1164</v>
          </cell>
          <cell r="X48">
            <v>20</v>
          </cell>
          <cell r="Y48">
            <v>360</v>
          </cell>
          <cell r="Z48">
            <v>5389</v>
          </cell>
          <cell r="AA48">
            <v>16395</v>
          </cell>
          <cell r="AB48">
            <v>13013</v>
          </cell>
          <cell r="AC48">
            <v>1589</v>
          </cell>
          <cell r="AD48">
            <v>11423</v>
          </cell>
          <cell r="AE48">
            <v>29408</v>
          </cell>
          <cell r="AF48">
            <v>25145</v>
          </cell>
          <cell r="AG48">
            <v>1441</v>
          </cell>
          <cell r="AH48">
            <v>122</v>
          </cell>
          <cell r="AI48">
            <v>1088</v>
          </cell>
          <cell r="AJ48">
            <v>69</v>
          </cell>
          <cell r="AK48">
            <v>10</v>
          </cell>
          <cell r="AL48">
            <v>2730</v>
          </cell>
          <cell r="AM48">
            <v>27875</v>
          </cell>
          <cell r="AN48">
            <v>608</v>
          </cell>
          <cell r="AO48">
            <v>1083</v>
          </cell>
          <cell r="AP48">
            <v>1692</v>
          </cell>
          <cell r="AQ48">
            <v>29566</v>
          </cell>
          <cell r="AR48">
            <v>4418</v>
          </cell>
          <cell r="AS48">
            <v>4899</v>
          </cell>
          <cell r="AT48">
            <v>2655</v>
          </cell>
          <cell r="AU48">
            <v>398</v>
          </cell>
          <cell r="AV48">
            <v>12371</v>
          </cell>
          <cell r="AW48">
            <v>12371</v>
          </cell>
          <cell r="AX48">
            <v>3780</v>
          </cell>
          <cell r="AY48">
            <v>33</v>
          </cell>
          <cell r="AZ48">
            <v>3813</v>
          </cell>
          <cell r="BA48">
            <v>1164</v>
          </cell>
          <cell r="BB48">
            <v>14</v>
          </cell>
          <cell r="BC48">
            <v>337</v>
          </cell>
          <cell r="BD48">
            <v>5328</v>
          </cell>
          <cell r="BE48">
            <v>17699</v>
          </cell>
          <cell r="BF48">
            <v>11868</v>
          </cell>
          <cell r="BG48">
            <v>443</v>
          </cell>
          <cell r="BH48">
            <v>11424</v>
          </cell>
          <cell r="BI48">
            <v>29566</v>
          </cell>
          <cell r="BJ48">
            <v>26864</v>
          </cell>
          <cell r="BK48">
            <v>1443</v>
          </cell>
          <cell r="BL48">
            <v>102</v>
          </cell>
          <cell r="BM48">
            <v>1487</v>
          </cell>
          <cell r="BN48">
            <v>69</v>
          </cell>
          <cell r="BO48">
            <v>9</v>
          </cell>
          <cell r="BP48">
            <v>3110</v>
          </cell>
          <cell r="BQ48">
            <v>29974</v>
          </cell>
          <cell r="BR48">
            <v>612</v>
          </cell>
          <cell r="BS48">
            <v>1059</v>
          </cell>
          <cell r="BT48">
            <v>1671</v>
          </cell>
          <cell r="BU48">
            <v>31645</v>
          </cell>
          <cell r="BV48">
            <v>4277</v>
          </cell>
          <cell r="BW48">
            <v>3790</v>
          </cell>
          <cell r="BX48">
            <v>2229</v>
          </cell>
          <cell r="BY48">
            <v>394</v>
          </cell>
          <cell r="BZ48">
            <v>10690</v>
          </cell>
          <cell r="CA48">
            <v>10690</v>
          </cell>
          <cell r="CB48">
            <v>4366</v>
          </cell>
          <cell r="CC48">
            <v>31</v>
          </cell>
          <cell r="CD48">
            <v>4397</v>
          </cell>
          <cell r="CE48">
            <v>1164</v>
          </cell>
          <cell r="CF48">
            <v>14</v>
          </cell>
          <cell r="CG48">
            <v>327</v>
          </cell>
          <cell r="CH48">
            <v>5902</v>
          </cell>
          <cell r="CI48">
            <v>16592</v>
          </cell>
          <cell r="CJ48">
            <v>15053</v>
          </cell>
          <cell r="CK48">
            <v>3629</v>
          </cell>
          <cell r="CL48">
            <v>11424</v>
          </cell>
          <cell r="CM48">
            <v>31645</v>
          </cell>
        </row>
        <row r="49">
          <cell r="B49">
            <v>25638</v>
          </cell>
          <cell r="C49">
            <v>1418</v>
          </cell>
          <cell r="D49">
            <v>124</v>
          </cell>
          <cell r="E49">
            <v>684</v>
          </cell>
          <cell r="F49">
            <v>67</v>
          </cell>
          <cell r="G49">
            <v>12</v>
          </cell>
          <cell r="H49">
            <v>2305</v>
          </cell>
          <cell r="I49">
            <v>27943</v>
          </cell>
          <cell r="J49">
            <v>635</v>
          </cell>
          <cell r="K49">
            <v>1065</v>
          </cell>
          <cell r="L49">
            <v>1700</v>
          </cell>
          <cell r="M49">
            <v>29643</v>
          </cell>
          <cell r="N49">
            <v>4486</v>
          </cell>
          <cell r="O49">
            <v>5069</v>
          </cell>
          <cell r="P49">
            <v>1191</v>
          </cell>
          <cell r="Q49">
            <v>392</v>
          </cell>
          <cell r="R49">
            <v>11137</v>
          </cell>
          <cell r="S49">
            <v>11137</v>
          </cell>
          <cell r="T49">
            <v>3764</v>
          </cell>
          <cell r="U49">
            <v>36</v>
          </cell>
          <cell r="V49">
            <v>3800</v>
          </cell>
          <cell r="W49">
            <v>1167</v>
          </cell>
          <cell r="X49">
            <v>24</v>
          </cell>
          <cell r="Y49">
            <v>402</v>
          </cell>
          <cell r="Z49">
            <v>5393</v>
          </cell>
          <cell r="AA49">
            <v>16531</v>
          </cell>
          <cell r="AB49">
            <v>13113</v>
          </cell>
          <cell r="AC49">
            <v>1493</v>
          </cell>
          <cell r="AD49">
            <v>11620</v>
          </cell>
          <cell r="AE49">
            <v>29643</v>
          </cell>
          <cell r="AF49">
            <v>25995</v>
          </cell>
          <cell r="AG49">
            <v>1388</v>
          </cell>
          <cell r="AH49">
            <v>73</v>
          </cell>
          <cell r="AI49">
            <v>595</v>
          </cell>
          <cell r="AJ49">
            <v>67</v>
          </cell>
          <cell r="AK49">
            <v>12</v>
          </cell>
          <cell r="AL49">
            <v>2135</v>
          </cell>
          <cell r="AM49">
            <v>28130</v>
          </cell>
          <cell r="AN49">
            <v>644</v>
          </cell>
          <cell r="AO49">
            <v>657</v>
          </cell>
          <cell r="AP49">
            <v>1301</v>
          </cell>
          <cell r="AQ49">
            <v>29431</v>
          </cell>
          <cell r="AR49">
            <v>4519</v>
          </cell>
          <cell r="AS49">
            <v>4740</v>
          </cell>
          <cell r="AT49">
            <v>439</v>
          </cell>
          <cell r="AU49">
            <v>397</v>
          </cell>
          <cell r="AV49">
            <v>10096</v>
          </cell>
          <cell r="AW49">
            <v>10096</v>
          </cell>
          <cell r="AX49">
            <v>3679</v>
          </cell>
          <cell r="AY49">
            <v>37</v>
          </cell>
          <cell r="AZ49">
            <v>3716</v>
          </cell>
          <cell r="BA49">
            <v>1170</v>
          </cell>
          <cell r="BB49">
            <v>29</v>
          </cell>
          <cell r="BC49">
            <v>437</v>
          </cell>
          <cell r="BD49">
            <v>5351</v>
          </cell>
          <cell r="BE49">
            <v>15447</v>
          </cell>
          <cell r="BF49">
            <v>13984</v>
          </cell>
          <cell r="BG49">
            <v>2368</v>
          </cell>
          <cell r="BH49">
            <v>11615</v>
          </cell>
          <cell r="BI49">
            <v>29431</v>
          </cell>
          <cell r="BJ49">
            <v>24108</v>
          </cell>
          <cell r="BK49">
            <v>1387</v>
          </cell>
          <cell r="BL49">
            <v>51</v>
          </cell>
          <cell r="BM49">
            <v>708</v>
          </cell>
          <cell r="BN49">
            <v>67</v>
          </cell>
          <cell r="BO49">
            <v>9</v>
          </cell>
          <cell r="BP49">
            <v>2222</v>
          </cell>
          <cell r="BQ49">
            <v>26330</v>
          </cell>
          <cell r="BR49">
            <v>648</v>
          </cell>
          <cell r="BS49">
            <v>650</v>
          </cell>
          <cell r="BT49">
            <v>1297</v>
          </cell>
          <cell r="BU49">
            <v>27627</v>
          </cell>
          <cell r="BV49">
            <v>4598</v>
          </cell>
          <cell r="BW49">
            <v>5967</v>
          </cell>
          <cell r="BX49">
            <v>605</v>
          </cell>
          <cell r="BY49">
            <v>406</v>
          </cell>
          <cell r="BZ49">
            <v>11576</v>
          </cell>
          <cell r="CA49">
            <v>11576</v>
          </cell>
          <cell r="CB49">
            <v>3236</v>
          </cell>
          <cell r="CC49">
            <v>36</v>
          </cell>
          <cell r="CD49">
            <v>3272</v>
          </cell>
          <cell r="CE49">
            <v>1170</v>
          </cell>
          <cell r="CF49">
            <v>29</v>
          </cell>
          <cell r="CG49">
            <v>409</v>
          </cell>
          <cell r="CH49">
            <v>4880</v>
          </cell>
          <cell r="CI49">
            <v>16456</v>
          </cell>
          <cell r="CJ49">
            <v>11172</v>
          </cell>
          <cell r="CK49">
            <v>-444</v>
          </cell>
          <cell r="CL49">
            <v>11615</v>
          </cell>
          <cell r="CM49">
            <v>27627</v>
          </cell>
        </row>
        <row r="50">
          <cell r="B50">
            <v>25867</v>
          </cell>
          <cell r="C50">
            <v>1460</v>
          </cell>
          <cell r="D50">
            <v>156</v>
          </cell>
          <cell r="E50">
            <v>516</v>
          </cell>
          <cell r="F50">
            <v>66</v>
          </cell>
          <cell r="G50">
            <v>18</v>
          </cell>
          <cell r="H50">
            <v>2217</v>
          </cell>
          <cell r="I50">
            <v>28084</v>
          </cell>
          <cell r="J50">
            <v>669</v>
          </cell>
          <cell r="K50">
            <v>1034</v>
          </cell>
          <cell r="L50">
            <v>1703</v>
          </cell>
          <cell r="M50">
            <v>29787</v>
          </cell>
          <cell r="N50">
            <v>4618</v>
          </cell>
          <cell r="O50">
            <v>5253</v>
          </cell>
          <cell r="P50">
            <v>1021</v>
          </cell>
          <cell r="Q50">
            <v>380</v>
          </cell>
          <cell r="R50">
            <v>11270</v>
          </cell>
          <cell r="S50">
            <v>11270</v>
          </cell>
          <cell r="T50">
            <v>3836</v>
          </cell>
          <cell r="U50">
            <v>39</v>
          </cell>
          <cell r="V50">
            <v>3875</v>
          </cell>
          <cell r="W50">
            <v>1169</v>
          </cell>
          <cell r="X50">
            <v>28</v>
          </cell>
          <cell r="Y50">
            <v>437</v>
          </cell>
          <cell r="Z50">
            <v>5508</v>
          </cell>
          <cell r="AA50">
            <v>16779</v>
          </cell>
          <cell r="AB50">
            <v>13008</v>
          </cell>
          <cell r="AC50">
            <v>1189</v>
          </cell>
          <cell r="AD50">
            <v>11819</v>
          </cell>
          <cell r="AE50">
            <v>29787</v>
          </cell>
          <cell r="AF50">
            <v>25737</v>
          </cell>
          <cell r="AG50">
            <v>1466</v>
          </cell>
          <cell r="AH50">
            <v>176</v>
          </cell>
          <cell r="AI50">
            <v>383</v>
          </cell>
          <cell r="AJ50">
            <v>67</v>
          </cell>
          <cell r="AK50">
            <v>12</v>
          </cell>
          <cell r="AL50">
            <v>2104</v>
          </cell>
          <cell r="AM50">
            <v>27841</v>
          </cell>
          <cell r="AN50">
            <v>661</v>
          </cell>
          <cell r="AO50">
            <v>530</v>
          </cell>
          <cell r="AP50">
            <v>1191</v>
          </cell>
          <cell r="AQ50">
            <v>29032</v>
          </cell>
          <cell r="AR50">
            <v>4600</v>
          </cell>
          <cell r="AS50">
            <v>5787</v>
          </cell>
          <cell r="AT50">
            <v>927</v>
          </cell>
          <cell r="AU50">
            <v>374</v>
          </cell>
          <cell r="AV50">
            <v>11689</v>
          </cell>
          <cell r="AW50">
            <v>11689</v>
          </cell>
          <cell r="AX50">
            <v>3907</v>
          </cell>
          <cell r="AY50">
            <v>40</v>
          </cell>
          <cell r="AZ50">
            <v>3947</v>
          </cell>
          <cell r="BA50">
            <v>1172</v>
          </cell>
          <cell r="BB50">
            <v>28</v>
          </cell>
          <cell r="BC50">
            <v>415</v>
          </cell>
          <cell r="BD50">
            <v>5561</v>
          </cell>
          <cell r="BE50">
            <v>17249</v>
          </cell>
          <cell r="BF50">
            <v>11783</v>
          </cell>
          <cell r="BG50">
            <v>-27</v>
          </cell>
          <cell r="BH50">
            <v>11810</v>
          </cell>
          <cell r="BI50">
            <v>29032</v>
          </cell>
          <cell r="BJ50">
            <v>24884</v>
          </cell>
          <cell r="BK50">
            <v>1475</v>
          </cell>
          <cell r="BL50">
            <v>301</v>
          </cell>
          <cell r="BM50">
            <v>-280</v>
          </cell>
          <cell r="BN50">
            <v>67</v>
          </cell>
          <cell r="BO50">
            <v>13</v>
          </cell>
          <cell r="BP50">
            <v>1575</v>
          </cell>
          <cell r="BQ50">
            <v>26459</v>
          </cell>
          <cell r="BR50">
            <v>655</v>
          </cell>
          <cell r="BS50">
            <v>572</v>
          </cell>
          <cell r="BT50">
            <v>1228</v>
          </cell>
          <cell r="BU50">
            <v>27687</v>
          </cell>
          <cell r="BV50">
            <v>4701</v>
          </cell>
          <cell r="BW50">
            <v>4059</v>
          </cell>
          <cell r="BX50">
            <v>799</v>
          </cell>
          <cell r="BY50">
            <v>352</v>
          </cell>
          <cell r="BZ50">
            <v>9910</v>
          </cell>
          <cell r="CA50">
            <v>9910</v>
          </cell>
          <cell r="CB50">
            <v>3581</v>
          </cell>
          <cell r="CC50">
            <v>42</v>
          </cell>
          <cell r="CD50">
            <v>3623</v>
          </cell>
          <cell r="CE50">
            <v>1172</v>
          </cell>
          <cell r="CF50">
            <v>28</v>
          </cell>
          <cell r="CG50">
            <v>512</v>
          </cell>
          <cell r="CH50">
            <v>5335</v>
          </cell>
          <cell r="CI50">
            <v>15245</v>
          </cell>
          <cell r="CJ50">
            <v>12441</v>
          </cell>
          <cell r="CK50">
            <v>631</v>
          </cell>
          <cell r="CL50">
            <v>11810</v>
          </cell>
          <cell r="CM50">
            <v>27687</v>
          </cell>
        </row>
        <row r="51">
          <cell r="B51">
            <v>26413</v>
          </cell>
          <cell r="C51">
            <v>1500</v>
          </cell>
          <cell r="D51">
            <v>169</v>
          </cell>
          <cell r="E51">
            <v>309</v>
          </cell>
          <cell r="F51">
            <v>65</v>
          </cell>
          <cell r="G51">
            <v>27</v>
          </cell>
          <cell r="H51">
            <v>2070</v>
          </cell>
          <cell r="I51">
            <v>28483</v>
          </cell>
          <cell r="J51">
            <v>704</v>
          </cell>
          <cell r="K51">
            <v>1008</v>
          </cell>
          <cell r="L51">
            <v>1712</v>
          </cell>
          <cell r="M51">
            <v>30195</v>
          </cell>
          <cell r="N51">
            <v>4625</v>
          </cell>
          <cell r="O51">
            <v>5310</v>
          </cell>
          <cell r="P51">
            <v>1126</v>
          </cell>
          <cell r="Q51">
            <v>364</v>
          </cell>
          <cell r="R51">
            <v>11425</v>
          </cell>
          <cell r="S51">
            <v>11425</v>
          </cell>
          <cell r="T51">
            <v>3890</v>
          </cell>
          <cell r="U51">
            <v>42</v>
          </cell>
          <cell r="V51">
            <v>3932</v>
          </cell>
          <cell r="W51">
            <v>1165</v>
          </cell>
          <cell r="X51">
            <v>29</v>
          </cell>
          <cell r="Y51">
            <v>474</v>
          </cell>
          <cell r="Z51">
            <v>5600</v>
          </cell>
          <cell r="AA51">
            <v>17025</v>
          </cell>
          <cell r="AB51">
            <v>13170</v>
          </cell>
          <cell r="AC51">
            <v>1143</v>
          </cell>
          <cell r="AD51">
            <v>12027</v>
          </cell>
          <cell r="AE51">
            <v>30195</v>
          </cell>
          <cell r="AF51">
            <v>26056</v>
          </cell>
          <cell r="AG51">
            <v>1527</v>
          </cell>
          <cell r="AH51">
            <v>211</v>
          </cell>
          <cell r="AI51">
            <v>539</v>
          </cell>
          <cell r="AJ51">
            <v>66</v>
          </cell>
          <cell r="AK51">
            <v>33</v>
          </cell>
          <cell r="AL51">
            <v>2375</v>
          </cell>
          <cell r="AM51">
            <v>28431</v>
          </cell>
          <cell r="AN51">
            <v>707</v>
          </cell>
          <cell r="AO51">
            <v>1057</v>
          </cell>
          <cell r="AP51">
            <v>1764</v>
          </cell>
          <cell r="AQ51">
            <v>30195</v>
          </cell>
          <cell r="AR51">
            <v>4713</v>
          </cell>
          <cell r="AS51">
            <v>4932</v>
          </cell>
          <cell r="AT51">
            <v>1339</v>
          </cell>
          <cell r="AU51">
            <v>357</v>
          </cell>
          <cell r="AV51">
            <v>11342</v>
          </cell>
          <cell r="AW51">
            <v>11342</v>
          </cell>
          <cell r="AX51">
            <v>3881</v>
          </cell>
          <cell r="AY51">
            <v>42</v>
          </cell>
          <cell r="AZ51">
            <v>3923</v>
          </cell>
          <cell r="BA51">
            <v>1163</v>
          </cell>
          <cell r="BB51">
            <v>27</v>
          </cell>
          <cell r="BC51">
            <v>479</v>
          </cell>
          <cell r="BD51">
            <v>5592</v>
          </cell>
          <cell r="BE51">
            <v>16934</v>
          </cell>
          <cell r="BF51">
            <v>13261</v>
          </cell>
          <cell r="BG51">
            <v>1229</v>
          </cell>
          <cell r="BH51">
            <v>12032</v>
          </cell>
          <cell r="BI51">
            <v>30195</v>
          </cell>
          <cell r="BJ51">
            <v>26935</v>
          </cell>
          <cell r="BK51">
            <v>1516</v>
          </cell>
          <cell r="BL51">
            <v>151</v>
          </cell>
          <cell r="BM51">
            <v>713</v>
          </cell>
          <cell r="BN51">
            <v>66</v>
          </cell>
          <cell r="BO51">
            <v>36</v>
          </cell>
          <cell r="BP51">
            <v>2483</v>
          </cell>
          <cell r="BQ51">
            <v>29418</v>
          </cell>
          <cell r="BR51">
            <v>705</v>
          </cell>
          <cell r="BS51">
            <v>998</v>
          </cell>
          <cell r="BT51">
            <v>1703</v>
          </cell>
          <cell r="BU51">
            <v>31121</v>
          </cell>
          <cell r="BV51">
            <v>4677</v>
          </cell>
          <cell r="BW51">
            <v>6633</v>
          </cell>
          <cell r="BX51">
            <v>1731</v>
          </cell>
          <cell r="BY51">
            <v>375</v>
          </cell>
          <cell r="BZ51">
            <v>13415</v>
          </cell>
          <cell r="CA51">
            <v>13415</v>
          </cell>
          <cell r="CB51">
            <v>4078</v>
          </cell>
          <cell r="CC51">
            <v>43</v>
          </cell>
          <cell r="CD51">
            <v>4121</v>
          </cell>
          <cell r="CE51">
            <v>1163</v>
          </cell>
          <cell r="CF51">
            <v>25</v>
          </cell>
          <cell r="CG51">
            <v>385</v>
          </cell>
          <cell r="CH51">
            <v>5695</v>
          </cell>
          <cell r="CI51">
            <v>19110</v>
          </cell>
          <cell r="CJ51">
            <v>12011</v>
          </cell>
          <cell r="CK51">
            <v>-22</v>
          </cell>
          <cell r="CL51">
            <v>12032</v>
          </cell>
          <cell r="CM51">
            <v>31121</v>
          </cell>
        </row>
        <row r="52">
          <cell r="B52">
            <v>26977</v>
          </cell>
          <cell r="C52">
            <v>1530</v>
          </cell>
          <cell r="D52">
            <v>171</v>
          </cell>
          <cell r="E52">
            <v>187</v>
          </cell>
          <cell r="F52">
            <v>65</v>
          </cell>
          <cell r="G52">
            <v>35</v>
          </cell>
          <cell r="H52">
            <v>1987</v>
          </cell>
          <cell r="I52">
            <v>28964</v>
          </cell>
          <cell r="J52">
            <v>734</v>
          </cell>
          <cell r="K52">
            <v>981</v>
          </cell>
          <cell r="L52">
            <v>1715</v>
          </cell>
          <cell r="M52">
            <v>30679</v>
          </cell>
          <cell r="N52">
            <v>4610</v>
          </cell>
          <cell r="O52">
            <v>5197</v>
          </cell>
          <cell r="P52">
            <v>1424</v>
          </cell>
          <cell r="Q52">
            <v>364</v>
          </cell>
          <cell r="R52">
            <v>11595</v>
          </cell>
          <cell r="S52">
            <v>11595</v>
          </cell>
          <cell r="T52">
            <v>3827</v>
          </cell>
          <cell r="U52">
            <v>43</v>
          </cell>
          <cell r="V52">
            <v>3870</v>
          </cell>
          <cell r="W52">
            <v>1165</v>
          </cell>
          <cell r="X52">
            <v>30</v>
          </cell>
          <cell r="Y52">
            <v>506</v>
          </cell>
          <cell r="Z52">
            <v>5570</v>
          </cell>
          <cell r="AA52">
            <v>17165</v>
          </cell>
          <cell r="AB52">
            <v>13514</v>
          </cell>
          <cell r="AC52">
            <v>1288</v>
          </cell>
          <cell r="AD52">
            <v>12226</v>
          </cell>
          <cell r="AE52">
            <v>30679</v>
          </cell>
          <cell r="AF52">
            <v>27100</v>
          </cell>
          <cell r="AG52">
            <v>1531</v>
          </cell>
          <cell r="AH52">
            <v>128</v>
          </cell>
          <cell r="AI52">
            <v>-19</v>
          </cell>
          <cell r="AJ52">
            <v>65</v>
          </cell>
          <cell r="AK52">
            <v>33</v>
          </cell>
          <cell r="AL52">
            <v>1738</v>
          </cell>
          <cell r="AM52">
            <v>28838</v>
          </cell>
          <cell r="AN52">
            <v>743</v>
          </cell>
          <cell r="AO52">
            <v>951</v>
          </cell>
          <cell r="AP52">
            <v>1694</v>
          </cell>
          <cell r="AQ52">
            <v>30532</v>
          </cell>
          <cell r="AR52">
            <v>4519</v>
          </cell>
          <cell r="AS52">
            <v>5414</v>
          </cell>
          <cell r="AT52">
            <v>1540</v>
          </cell>
          <cell r="AU52">
            <v>364</v>
          </cell>
          <cell r="AV52">
            <v>11837</v>
          </cell>
          <cell r="AW52">
            <v>11837</v>
          </cell>
          <cell r="AX52">
            <v>3924</v>
          </cell>
          <cell r="AY52">
            <v>43</v>
          </cell>
          <cell r="AZ52">
            <v>3967</v>
          </cell>
          <cell r="BA52">
            <v>1164</v>
          </cell>
          <cell r="BB52">
            <v>30</v>
          </cell>
          <cell r="BC52">
            <v>494</v>
          </cell>
          <cell r="BD52">
            <v>5655</v>
          </cell>
          <cell r="BE52">
            <v>17493</v>
          </cell>
          <cell r="BF52">
            <v>13039</v>
          </cell>
          <cell r="BG52">
            <v>812</v>
          </cell>
          <cell r="BH52">
            <v>12227</v>
          </cell>
          <cell r="BI52">
            <v>30532</v>
          </cell>
          <cell r="BJ52">
            <v>28997</v>
          </cell>
          <cell r="BK52">
            <v>1534</v>
          </cell>
          <cell r="BL52">
            <v>108</v>
          </cell>
          <cell r="BM52">
            <v>351</v>
          </cell>
          <cell r="BN52">
            <v>65</v>
          </cell>
          <cell r="BO52">
            <v>32</v>
          </cell>
          <cell r="BP52">
            <v>2090</v>
          </cell>
          <cell r="BQ52">
            <v>31087</v>
          </cell>
          <cell r="BR52">
            <v>747</v>
          </cell>
          <cell r="BS52">
            <v>928</v>
          </cell>
          <cell r="BT52">
            <v>1676</v>
          </cell>
          <cell r="BU52">
            <v>32763</v>
          </cell>
          <cell r="BV52">
            <v>4397</v>
          </cell>
          <cell r="BW52">
            <v>4110</v>
          </cell>
          <cell r="BX52">
            <v>1085</v>
          </cell>
          <cell r="BY52">
            <v>359</v>
          </cell>
          <cell r="BZ52">
            <v>9950</v>
          </cell>
          <cell r="CA52">
            <v>9950</v>
          </cell>
          <cell r="CB52">
            <v>4486</v>
          </cell>
          <cell r="CC52">
            <v>40</v>
          </cell>
          <cell r="CD52">
            <v>4526</v>
          </cell>
          <cell r="CE52">
            <v>1164</v>
          </cell>
          <cell r="CF52">
            <v>33</v>
          </cell>
          <cell r="CG52">
            <v>483</v>
          </cell>
          <cell r="CH52">
            <v>6206</v>
          </cell>
          <cell r="CI52">
            <v>16156</v>
          </cell>
          <cell r="CJ52">
            <v>16606</v>
          </cell>
          <cell r="CK52">
            <v>4379</v>
          </cell>
          <cell r="CL52">
            <v>12227</v>
          </cell>
          <cell r="CM52">
            <v>32763</v>
          </cell>
        </row>
        <row r="53">
          <cell r="B53">
            <v>27076</v>
          </cell>
          <cell r="C53">
            <v>1562</v>
          </cell>
          <cell r="D53">
            <v>164</v>
          </cell>
          <cell r="E53">
            <v>146</v>
          </cell>
          <cell r="F53">
            <v>66</v>
          </cell>
          <cell r="G53">
            <v>35</v>
          </cell>
          <cell r="H53">
            <v>1974</v>
          </cell>
          <cell r="I53">
            <v>29050</v>
          </cell>
          <cell r="J53">
            <v>765</v>
          </cell>
          <cell r="K53">
            <v>934</v>
          </cell>
          <cell r="L53">
            <v>1699</v>
          </cell>
          <cell r="M53">
            <v>30750</v>
          </cell>
          <cell r="N53">
            <v>4587</v>
          </cell>
          <cell r="O53">
            <v>5460</v>
          </cell>
          <cell r="P53">
            <v>1421</v>
          </cell>
          <cell r="Q53">
            <v>376</v>
          </cell>
          <cell r="R53">
            <v>11845</v>
          </cell>
          <cell r="S53">
            <v>11845</v>
          </cell>
          <cell r="T53">
            <v>3787</v>
          </cell>
          <cell r="U53">
            <v>43</v>
          </cell>
          <cell r="V53">
            <v>3830</v>
          </cell>
          <cell r="W53">
            <v>1171</v>
          </cell>
          <cell r="X53">
            <v>32</v>
          </cell>
          <cell r="Y53">
            <v>521</v>
          </cell>
          <cell r="Z53">
            <v>5555</v>
          </cell>
          <cell r="AA53">
            <v>17400</v>
          </cell>
          <cell r="AB53">
            <v>13350</v>
          </cell>
          <cell r="AC53">
            <v>956</v>
          </cell>
          <cell r="AD53">
            <v>12394</v>
          </cell>
          <cell r="AE53">
            <v>30750</v>
          </cell>
          <cell r="AF53">
            <v>27885</v>
          </cell>
          <cell r="AG53">
            <v>1540</v>
          </cell>
          <cell r="AH53">
            <v>152</v>
          </cell>
          <cell r="AI53">
            <v>273</v>
          </cell>
          <cell r="AJ53">
            <v>66</v>
          </cell>
          <cell r="AK53">
            <v>33</v>
          </cell>
          <cell r="AL53">
            <v>2063</v>
          </cell>
          <cell r="AM53">
            <v>29948</v>
          </cell>
          <cell r="AN53">
            <v>759</v>
          </cell>
          <cell r="AO53">
            <v>986</v>
          </cell>
          <cell r="AP53">
            <v>1745</v>
          </cell>
          <cell r="AQ53">
            <v>31693</v>
          </cell>
          <cell r="AR53">
            <v>4624</v>
          </cell>
          <cell r="AS53">
            <v>5418</v>
          </cell>
          <cell r="AT53">
            <v>1196</v>
          </cell>
          <cell r="AU53">
            <v>382</v>
          </cell>
          <cell r="AV53">
            <v>11619</v>
          </cell>
          <cell r="AW53">
            <v>11619</v>
          </cell>
          <cell r="AX53">
            <v>3737</v>
          </cell>
          <cell r="AY53">
            <v>44</v>
          </cell>
          <cell r="AZ53">
            <v>3781</v>
          </cell>
          <cell r="BA53">
            <v>1171</v>
          </cell>
          <cell r="BB53">
            <v>30</v>
          </cell>
          <cell r="BC53">
            <v>554</v>
          </cell>
          <cell r="BD53">
            <v>5536</v>
          </cell>
          <cell r="BE53">
            <v>17154</v>
          </cell>
          <cell r="BF53">
            <v>14539</v>
          </cell>
          <cell r="BG53">
            <v>2142</v>
          </cell>
          <cell r="BH53">
            <v>12397</v>
          </cell>
          <cell r="BI53">
            <v>31693</v>
          </cell>
          <cell r="BJ53">
            <v>25955</v>
          </cell>
          <cell r="BK53">
            <v>1541</v>
          </cell>
          <cell r="BL53">
            <v>104</v>
          </cell>
          <cell r="BM53">
            <v>379</v>
          </cell>
          <cell r="BN53">
            <v>66</v>
          </cell>
          <cell r="BO53">
            <v>30</v>
          </cell>
          <cell r="BP53">
            <v>2119</v>
          </cell>
          <cell r="BQ53">
            <v>28074</v>
          </cell>
          <cell r="BR53">
            <v>765</v>
          </cell>
          <cell r="BS53">
            <v>989</v>
          </cell>
          <cell r="BT53">
            <v>1753</v>
          </cell>
          <cell r="BU53">
            <v>29827</v>
          </cell>
          <cell r="BV53">
            <v>4679</v>
          </cell>
          <cell r="BW53">
            <v>6624</v>
          </cell>
          <cell r="BX53">
            <v>1352</v>
          </cell>
          <cell r="BY53">
            <v>385</v>
          </cell>
          <cell r="BZ53">
            <v>13040</v>
          </cell>
          <cell r="CA53">
            <v>13040</v>
          </cell>
          <cell r="CB53">
            <v>3332</v>
          </cell>
          <cell r="CC53">
            <v>43</v>
          </cell>
          <cell r="CD53">
            <v>3375</v>
          </cell>
          <cell r="CE53">
            <v>1171</v>
          </cell>
          <cell r="CF53">
            <v>30</v>
          </cell>
          <cell r="CG53">
            <v>504</v>
          </cell>
          <cell r="CH53">
            <v>5079</v>
          </cell>
          <cell r="CI53">
            <v>18119</v>
          </cell>
          <cell r="CJ53">
            <v>11708</v>
          </cell>
          <cell r="CK53">
            <v>-689</v>
          </cell>
          <cell r="CL53">
            <v>12397</v>
          </cell>
          <cell r="CM53">
            <v>29827</v>
          </cell>
        </row>
        <row r="54">
          <cell r="B54">
            <v>26839</v>
          </cell>
          <cell r="C54">
            <v>1651</v>
          </cell>
          <cell r="D54">
            <v>160</v>
          </cell>
          <cell r="E54">
            <v>353</v>
          </cell>
          <cell r="F54">
            <v>69</v>
          </cell>
          <cell r="G54">
            <v>28</v>
          </cell>
          <cell r="H54">
            <v>2261</v>
          </cell>
          <cell r="I54">
            <v>29100</v>
          </cell>
          <cell r="J54">
            <v>807</v>
          </cell>
          <cell r="K54">
            <v>885</v>
          </cell>
          <cell r="L54">
            <v>1692</v>
          </cell>
          <cell r="M54">
            <v>30792</v>
          </cell>
          <cell r="N54">
            <v>4641</v>
          </cell>
          <cell r="O54">
            <v>6081</v>
          </cell>
          <cell r="P54">
            <v>1375</v>
          </cell>
          <cell r="Q54">
            <v>397</v>
          </cell>
          <cell r="R54">
            <v>12494</v>
          </cell>
          <cell r="S54">
            <v>12494</v>
          </cell>
          <cell r="T54">
            <v>3973</v>
          </cell>
          <cell r="U54">
            <v>42</v>
          </cell>
          <cell r="V54">
            <v>4015</v>
          </cell>
          <cell r="W54">
            <v>1185</v>
          </cell>
          <cell r="X54">
            <v>33</v>
          </cell>
          <cell r="Y54">
            <v>512</v>
          </cell>
          <cell r="Z54">
            <v>5745</v>
          </cell>
          <cell r="AA54">
            <v>18239</v>
          </cell>
          <cell r="AB54">
            <v>12552</v>
          </cell>
          <cell r="AC54">
            <v>26</v>
          </cell>
          <cell r="AD54">
            <v>12527</v>
          </cell>
          <cell r="AE54">
            <v>30792</v>
          </cell>
          <cell r="AF54">
            <v>26286</v>
          </cell>
          <cell r="AG54">
            <v>1660</v>
          </cell>
          <cell r="AH54">
            <v>225</v>
          </cell>
          <cell r="AI54">
            <v>126</v>
          </cell>
          <cell r="AJ54">
            <v>68</v>
          </cell>
          <cell r="AK54">
            <v>38</v>
          </cell>
          <cell r="AL54">
            <v>2117</v>
          </cell>
          <cell r="AM54">
            <v>28403</v>
          </cell>
          <cell r="AN54">
            <v>1107</v>
          </cell>
          <cell r="AO54">
            <v>836</v>
          </cell>
          <cell r="AP54">
            <v>1943</v>
          </cell>
          <cell r="AQ54">
            <v>30347</v>
          </cell>
          <cell r="AR54">
            <v>4691</v>
          </cell>
          <cell r="AS54">
            <v>5345</v>
          </cell>
          <cell r="AT54">
            <v>1557</v>
          </cell>
          <cell r="AU54">
            <v>387</v>
          </cell>
          <cell r="AV54">
            <v>11980</v>
          </cell>
          <cell r="AW54">
            <v>11980</v>
          </cell>
          <cell r="AX54">
            <v>3823</v>
          </cell>
          <cell r="AY54">
            <v>44</v>
          </cell>
          <cell r="AZ54">
            <v>3867</v>
          </cell>
          <cell r="BA54">
            <v>1183</v>
          </cell>
          <cell r="BB54">
            <v>37</v>
          </cell>
          <cell r="BC54">
            <v>497</v>
          </cell>
          <cell r="BD54">
            <v>5584</v>
          </cell>
          <cell r="BE54">
            <v>17564</v>
          </cell>
          <cell r="BF54">
            <v>12783</v>
          </cell>
          <cell r="BG54">
            <v>241</v>
          </cell>
          <cell r="BH54">
            <v>12542</v>
          </cell>
          <cell r="BI54">
            <v>30347</v>
          </cell>
          <cell r="BJ54">
            <v>25504</v>
          </cell>
          <cell r="BK54">
            <v>1662</v>
          </cell>
          <cell r="BL54">
            <v>388</v>
          </cell>
          <cell r="BM54">
            <v>-529</v>
          </cell>
          <cell r="BN54">
            <v>68</v>
          </cell>
          <cell r="BO54">
            <v>39</v>
          </cell>
          <cell r="BP54">
            <v>1628</v>
          </cell>
          <cell r="BQ54">
            <v>27132</v>
          </cell>
          <cell r="BR54">
            <v>1097</v>
          </cell>
          <cell r="BS54">
            <v>893</v>
          </cell>
          <cell r="BT54">
            <v>1989</v>
          </cell>
          <cell r="BU54">
            <v>29122</v>
          </cell>
          <cell r="BV54">
            <v>4782</v>
          </cell>
          <cell r="BW54">
            <v>3741</v>
          </cell>
          <cell r="BX54">
            <v>1523</v>
          </cell>
          <cell r="BY54">
            <v>375</v>
          </cell>
          <cell r="BZ54">
            <v>10421</v>
          </cell>
          <cell r="CA54">
            <v>10421</v>
          </cell>
          <cell r="CB54">
            <v>3501</v>
          </cell>
          <cell r="CC54">
            <v>46</v>
          </cell>
          <cell r="CD54">
            <v>3547</v>
          </cell>
          <cell r="CE54">
            <v>1183</v>
          </cell>
          <cell r="CF54">
            <v>37</v>
          </cell>
          <cell r="CG54">
            <v>630</v>
          </cell>
          <cell r="CH54">
            <v>5398</v>
          </cell>
          <cell r="CI54">
            <v>15818</v>
          </cell>
          <cell r="CJ54">
            <v>13304</v>
          </cell>
          <cell r="CK54">
            <v>761</v>
          </cell>
          <cell r="CL54">
            <v>12542</v>
          </cell>
          <cell r="CM54">
            <v>29122</v>
          </cell>
        </row>
        <row r="55">
          <cell r="B55">
            <v>27297</v>
          </cell>
          <cell r="C55">
            <v>1805</v>
          </cell>
          <cell r="D55">
            <v>202</v>
          </cell>
          <cell r="E55">
            <v>436</v>
          </cell>
          <cell r="F55">
            <v>72</v>
          </cell>
          <cell r="G55">
            <v>20</v>
          </cell>
          <cell r="H55">
            <v>2535</v>
          </cell>
          <cell r="I55">
            <v>29832</v>
          </cell>
          <cell r="J55">
            <v>854</v>
          </cell>
          <cell r="K55">
            <v>899</v>
          </cell>
          <cell r="L55">
            <v>1753</v>
          </cell>
          <cell r="M55">
            <v>31586</v>
          </cell>
          <cell r="N55">
            <v>4859</v>
          </cell>
          <cell r="O55">
            <v>6431</v>
          </cell>
          <cell r="P55">
            <v>1374</v>
          </cell>
          <cell r="Q55">
            <v>419</v>
          </cell>
          <cell r="R55">
            <v>13083</v>
          </cell>
          <cell r="S55">
            <v>13083</v>
          </cell>
          <cell r="T55">
            <v>4465</v>
          </cell>
          <cell r="U55">
            <v>43</v>
          </cell>
          <cell r="V55">
            <v>4508</v>
          </cell>
          <cell r="W55">
            <v>1201</v>
          </cell>
          <cell r="X55">
            <v>31</v>
          </cell>
          <cell r="Y55">
            <v>519</v>
          </cell>
          <cell r="Z55">
            <v>6260</v>
          </cell>
          <cell r="AA55">
            <v>19342</v>
          </cell>
          <cell r="AB55">
            <v>12243</v>
          </cell>
          <cell r="AC55">
            <v>-402</v>
          </cell>
          <cell r="AD55">
            <v>12645</v>
          </cell>
          <cell r="AE55">
            <v>31586</v>
          </cell>
          <cell r="AF55">
            <v>26827</v>
          </cell>
          <cell r="AG55">
            <v>1782</v>
          </cell>
          <cell r="AH55">
            <v>138</v>
          </cell>
          <cell r="AI55">
            <v>656</v>
          </cell>
          <cell r="AJ55">
            <v>73</v>
          </cell>
          <cell r="AK55">
            <v>10</v>
          </cell>
          <cell r="AL55">
            <v>2658</v>
          </cell>
          <cell r="AM55">
            <v>29485</v>
          </cell>
          <cell r="AN55">
            <v>862</v>
          </cell>
          <cell r="AO55">
            <v>907</v>
          </cell>
          <cell r="AP55">
            <v>1768</v>
          </cell>
          <cell r="AQ55">
            <v>31254</v>
          </cell>
          <cell r="AR55">
            <v>4710</v>
          </cell>
          <cell r="AS55">
            <v>8110</v>
          </cell>
          <cell r="AT55">
            <v>1290</v>
          </cell>
          <cell r="AU55">
            <v>426</v>
          </cell>
          <cell r="AV55">
            <v>14536</v>
          </cell>
          <cell r="AW55">
            <v>14536</v>
          </cell>
          <cell r="AX55">
            <v>4554</v>
          </cell>
          <cell r="AY55">
            <v>41</v>
          </cell>
          <cell r="AZ55">
            <v>4595</v>
          </cell>
          <cell r="BA55">
            <v>1204</v>
          </cell>
          <cell r="BB55">
            <v>31</v>
          </cell>
          <cell r="BC55">
            <v>503</v>
          </cell>
          <cell r="BD55">
            <v>6332</v>
          </cell>
          <cell r="BE55">
            <v>20869</v>
          </cell>
          <cell r="BF55">
            <v>10385</v>
          </cell>
          <cell r="BG55">
            <v>-2246</v>
          </cell>
          <cell r="BH55">
            <v>12631</v>
          </cell>
          <cell r="BI55">
            <v>31254</v>
          </cell>
          <cell r="BJ55">
            <v>28197</v>
          </cell>
          <cell r="BK55">
            <v>1773</v>
          </cell>
          <cell r="BL55">
            <v>100</v>
          </cell>
          <cell r="BM55">
            <v>863</v>
          </cell>
          <cell r="BN55">
            <v>73</v>
          </cell>
          <cell r="BO55">
            <v>14</v>
          </cell>
          <cell r="BP55">
            <v>2822</v>
          </cell>
          <cell r="BQ55">
            <v>31020</v>
          </cell>
          <cell r="BR55">
            <v>858</v>
          </cell>
          <cell r="BS55">
            <v>864</v>
          </cell>
          <cell r="BT55">
            <v>1721</v>
          </cell>
          <cell r="BU55">
            <v>32741</v>
          </cell>
          <cell r="BV55">
            <v>4688</v>
          </cell>
          <cell r="BW55">
            <v>10955</v>
          </cell>
          <cell r="BX55">
            <v>1628</v>
          </cell>
          <cell r="BY55">
            <v>447</v>
          </cell>
          <cell r="BZ55">
            <v>17719</v>
          </cell>
          <cell r="CA55">
            <v>17719</v>
          </cell>
          <cell r="CB55">
            <v>4781</v>
          </cell>
          <cell r="CC55">
            <v>41</v>
          </cell>
          <cell r="CD55">
            <v>4822</v>
          </cell>
          <cell r="CE55">
            <v>1204</v>
          </cell>
          <cell r="CF55">
            <v>28</v>
          </cell>
          <cell r="CG55">
            <v>413</v>
          </cell>
          <cell r="CH55">
            <v>6466</v>
          </cell>
          <cell r="CI55">
            <v>24184</v>
          </cell>
          <cell r="CJ55">
            <v>8557</v>
          </cell>
          <cell r="CK55">
            <v>-4074</v>
          </cell>
          <cell r="CL55">
            <v>12631</v>
          </cell>
          <cell r="CM55">
            <v>32741</v>
          </cell>
        </row>
        <row r="56">
          <cell r="B56">
            <v>28894</v>
          </cell>
          <cell r="C56">
            <v>1994</v>
          </cell>
          <cell r="D56">
            <v>250</v>
          </cell>
          <cell r="E56">
            <v>482</v>
          </cell>
          <cell r="F56">
            <v>75</v>
          </cell>
          <cell r="G56">
            <v>15</v>
          </cell>
          <cell r="H56">
            <v>2816</v>
          </cell>
          <cell r="I56">
            <v>31709</v>
          </cell>
          <cell r="J56">
            <v>889</v>
          </cell>
          <cell r="K56">
            <v>1013</v>
          </cell>
          <cell r="L56">
            <v>1902</v>
          </cell>
          <cell r="M56">
            <v>33612</v>
          </cell>
          <cell r="N56">
            <v>5193</v>
          </cell>
          <cell r="O56">
            <v>6278</v>
          </cell>
          <cell r="P56">
            <v>1454</v>
          </cell>
          <cell r="Q56">
            <v>436</v>
          </cell>
          <cell r="R56">
            <v>13362</v>
          </cell>
          <cell r="S56">
            <v>13362</v>
          </cell>
          <cell r="T56">
            <v>5138</v>
          </cell>
          <cell r="U56">
            <v>45</v>
          </cell>
          <cell r="V56">
            <v>5184</v>
          </cell>
          <cell r="W56">
            <v>1215</v>
          </cell>
          <cell r="X56">
            <v>31</v>
          </cell>
          <cell r="Y56">
            <v>554</v>
          </cell>
          <cell r="Z56">
            <v>6984</v>
          </cell>
          <cell r="AA56">
            <v>20345</v>
          </cell>
          <cell r="AB56">
            <v>13266</v>
          </cell>
          <cell r="AC56">
            <v>487</v>
          </cell>
          <cell r="AD56">
            <v>12779</v>
          </cell>
          <cell r="AE56">
            <v>33612</v>
          </cell>
          <cell r="AF56">
            <v>28991</v>
          </cell>
          <cell r="AG56">
            <v>2016</v>
          </cell>
          <cell r="AH56">
            <v>210</v>
          </cell>
          <cell r="AI56">
            <v>776</v>
          </cell>
          <cell r="AJ56">
            <v>75</v>
          </cell>
          <cell r="AK56">
            <v>16</v>
          </cell>
          <cell r="AL56">
            <v>3093</v>
          </cell>
          <cell r="AM56">
            <v>32084</v>
          </cell>
          <cell r="AN56">
            <v>894</v>
          </cell>
          <cell r="AO56">
            <v>964</v>
          </cell>
          <cell r="AP56">
            <v>1857</v>
          </cell>
          <cell r="AQ56">
            <v>33942</v>
          </cell>
          <cell r="AR56">
            <v>5256</v>
          </cell>
          <cell r="AS56">
            <v>5734</v>
          </cell>
          <cell r="AT56">
            <v>1389</v>
          </cell>
          <cell r="AU56">
            <v>442</v>
          </cell>
          <cell r="AV56">
            <v>12821</v>
          </cell>
          <cell r="AW56">
            <v>12821</v>
          </cell>
          <cell r="AX56">
            <v>5041</v>
          </cell>
          <cell r="AY56">
            <v>45</v>
          </cell>
          <cell r="AZ56">
            <v>5086</v>
          </cell>
          <cell r="BA56">
            <v>1216</v>
          </cell>
          <cell r="BB56">
            <v>28</v>
          </cell>
          <cell r="BC56">
            <v>548</v>
          </cell>
          <cell r="BD56">
            <v>6878</v>
          </cell>
          <cell r="BE56">
            <v>19699</v>
          </cell>
          <cell r="BF56">
            <v>14242</v>
          </cell>
          <cell r="BG56">
            <v>1466</v>
          </cell>
          <cell r="BH56">
            <v>12776</v>
          </cell>
          <cell r="BI56">
            <v>33942</v>
          </cell>
          <cell r="BJ56">
            <v>30495</v>
          </cell>
          <cell r="BK56">
            <v>2022</v>
          </cell>
          <cell r="BL56">
            <v>184</v>
          </cell>
          <cell r="BM56">
            <v>1104</v>
          </cell>
          <cell r="BN56">
            <v>75</v>
          </cell>
          <cell r="BO56">
            <v>14</v>
          </cell>
          <cell r="BP56">
            <v>3399</v>
          </cell>
          <cell r="BQ56">
            <v>33894</v>
          </cell>
          <cell r="BR56">
            <v>898</v>
          </cell>
          <cell r="BS56">
            <v>933</v>
          </cell>
          <cell r="BT56">
            <v>1832</v>
          </cell>
          <cell r="BU56">
            <v>35726</v>
          </cell>
          <cell r="BV56">
            <v>5133</v>
          </cell>
          <cell r="BW56">
            <v>3369</v>
          </cell>
          <cell r="BX56">
            <v>892</v>
          </cell>
          <cell r="BY56">
            <v>429</v>
          </cell>
          <cell r="BZ56">
            <v>9823</v>
          </cell>
          <cell r="CA56">
            <v>9823</v>
          </cell>
          <cell r="CB56">
            <v>5732</v>
          </cell>
          <cell r="CC56">
            <v>43</v>
          </cell>
          <cell r="CD56">
            <v>5775</v>
          </cell>
          <cell r="CE56">
            <v>1216</v>
          </cell>
          <cell r="CF56">
            <v>32</v>
          </cell>
          <cell r="CG56">
            <v>533</v>
          </cell>
          <cell r="CH56">
            <v>7556</v>
          </cell>
          <cell r="CI56">
            <v>17378</v>
          </cell>
          <cell r="CJ56">
            <v>18347</v>
          </cell>
          <cell r="CK56">
            <v>5571</v>
          </cell>
          <cell r="CL56">
            <v>12776</v>
          </cell>
          <cell r="CM56">
            <v>35726</v>
          </cell>
        </row>
        <row r="57">
          <cell r="B57">
            <v>31019</v>
          </cell>
          <cell r="C57">
            <v>2192</v>
          </cell>
          <cell r="D57">
            <v>286</v>
          </cell>
          <cell r="E57">
            <v>660</v>
          </cell>
          <cell r="F57">
            <v>76</v>
          </cell>
          <cell r="G57">
            <v>16</v>
          </cell>
          <cell r="H57">
            <v>3230</v>
          </cell>
          <cell r="I57">
            <v>34248</v>
          </cell>
          <cell r="J57">
            <v>877</v>
          </cell>
          <cell r="K57">
            <v>1108</v>
          </cell>
          <cell r="L57">
            <v>1985</v>
          </cell>
          <cell r="M57">
            <v>36233</v>
          </cell>
          <cell r="N57">
            <v>5610</v>
          </cell>
          <cell r="O57">
            <v>5946</v>
          </cell>
          <cell r="P57">
            <v>1498</v>
          </cell>
          <cell r="Q57">
            <v>455</v>
          </cell>
          <cell r="R57">
            <v>13509</v>
          </cell>
          <cell r="S57">
            <v>13509</v>
          </cell>
          <cell r="T57">
            <v>5668</v>
          </cell>
          <cell r="U57">
            <v>48</v>
          </cell>
          <cell r="V57">
            <v>5716</v>
          </cell>
          <cell r="W57">
            <v>1225</v>
          </cell>
          <cell r="X57">
            <v>32</v>
          </cell>
          <cell r="Y57">
            <v>598</v>
          </cell>
          <cell r="Z57">
            <v>7571</v>
          </cell>
          <cell r="AA57">
            <v>21080</v>
          </cell>
          <cell r="AB57">
            <v>15153</v>
          </cell>
          <cell r="AC57">
            <v>2197</v>
          </cell>
          <cell r="AD57">
            <v>12956</v>
          </cell>
          <cell r="AE57">
            <v>36233</v>
          </cell>
          <cell r="AF57">
            <v>31319</v>
          </cell>
          <cell r="AG57">
            <v>2183</v>
          </cell>
          <cell r="AH57">
            <v>433</v>
          </cell>
          <cell r="AI57">
            <v>-260</v>
          </cell>
          <cell r="AJ57">
            <v>76</v>
          </cell>
          <cell r="AK57">
            <v>17</v>
          </cell>
          <cell r="AL57">
            <v>2448</v>
          </cell>
          <cell r="AM57">
            <v>33767</v>
          </cell>
          <cell r="AN57">
            <v>875</v>
          </cell>
          <cell r="AO57">
            <v>1133</v>
          </cell>
          <cell r="AP57">
            <v>2008</v>
          </cell>
          <cell r="AQ57">
            <v>35776</v>
          </cell>
          <cell r="AR57">
            <v>5668</v>
          </cell>
          <cell r="AS57">
            <v>5804</v>
          </cell>
          <cell r="AT57">
            <v>1546</v>
          </cell>
          <cell r="AU57">
            <v>446</v>
          </cell>
          <cell r="AV57">
            <v>13464</v>
          </cell>
          <cell r="AW57">
            <v>13464</v>
          </cell>
          <cell r="AX57">
            <v>5762</v>
          </cell>
          <cell r="AY57">
            <v>51</v>
          </cell>
          <cell r="AZ57">
            <v>5813</v>
          </cell>
          <cell r="BA57">
            <v>1225</v>
          </cell>
          <cell r="BB57">
            <v>31</v>
          </cell>
          <cell r="BC57">
            <v>625</v>
          </cell>
          <cell r="BD57">
            <v>7694</v>
          </cell>
          <cell r="BE57">
            <v>21158</v>
          </cell>
          <cell r="BF57">
            <v>14618</v>
          </cell>
          <cell r="BG57">
            <v>1664</v>
          </cell>
          <cell r="BH57">
            <v>12954</v>
          </cell>
          <cell r="BI57">
            <v>35776</v>
          </cell>
          <cell r="BJ57">
            <v>29682</v>
          </cell>
          <cell r="BK57">
            <v>2185</v>
          </cell>
          <cell r="BL57">
            <v>295</v>
          </cell>
          <cell r="BM57">
            <v>-151</v>
          </cell>
          <cell r="BN57">
            <v>76</v>
          </cell>
          <cell r="BO57">
            <v>13</v>
          </cell>
          <cell r="BP57">
            <v>2419</v>
          </cell>
          <cell r="BQ57">
            <v>32101</v>
          </cell>
          <cell r="BR57">
            <v>883</v>
          </cell>
          <cell r="BS57">
            <v>1141</v>
          </cell>
          <cell r="BT57">
            <v>2024</v>
          </cell>
          <cell r="BU57">
            <v>34125</v>
          </cell>
          <cell r="BV57">
            <v>5705</v>
          </cell>
          <cell r="BW57">
            <v>7992</v>
          </cell>
          <cell r="BX57">
            <v>1721</v>
          </cell>
          <cell r="BY57">
            <v>446</v>
          </cell>
          <cell r="BZ57">
            <v>15863</v>
          </cell>
          <cell r="CA57">
            <v>15863</v>
          </cell>
          <cell r="CB57">
            <v>5188</v>
          </cell>
          <cell r="CC57">
            <v>50</v>
          </cell>
          <cell r="CD57">
            <v>5238</v>
          </cell>
          <cell r="CE57">
            <v>1225</v>
          </cell>
          <cell r="CF57">
            <v>29</v>
          </cell>
          <cell r="CG57">
            <v>576</v>
          </cell>
          <cell r="CH57">
            <v>7068</v>
          </cell>
          <cell r="CI57">
            <v>22931</v>
          </cell>
          <cell r="CJ57">
            <v>11194</v>
          </cell>
          <cell r="CK57">
            <v>-1760</v>
          </cell>
          <cell r="CL57">
            <v>12954</v>
          </cell>
          <cell r="CM57">
            <v>34125</v>
          </cell>
        </row>
        <row r="58">
          <cell r="B58">
            <v>32307</v>
          </cell>
          <cell r="C58">
            <v>2369</v>
          </cell>
          <cell r="D58">
            <v>296</v>
          </cell>
          <cell r="E58">
            <v>852</v>
          </cell>
          <cell r="F58">
            <v>76</v>
          </cell>
          <cell r="G58">
            <v>20</v>
          </cell>
          <cell r="H58">
            <v>3613</v>
          </cell>
          <cell r="I58">
            <v>35920</v>
          </cell>
          <cell r="J58">
            <v>808</v>
          </cell>
          <cell r="K58">
            <v>1086</v>
          </cell>
          <cell r="L58">
            <v>1894</v>
          </cell>
          <cell r="M58">
            <v>37814</v>
          </cell>
          <cell r="N58">
            <v>6004</v>
          </cell>
          <cell r="O58">
            <v>5874</v>
          </cell>
          <cell r="P58">
            <v>1479</v>
          </cell>
          <cell r="Q58">
            <v>476</v>
          </cell>
          <cell r="R58">
            <v>13832</v>
          </cell>
          <cell r="S58">
            <v>13832</v>
          </cell>
          <cell r="T58">
            <v>5750</v>
          </cell>
          <cell r="U58">
            <v>48</v>
          </cell>
          <cell r="V58">
            <v>5797</v>
          </cell>
          <cell r="W58">
            <v>1235</v>
          </cell>
          <cell r="X58">
            <v>35</v>
          </cell>
          <cell r="Y58">
            <v>614</v>
          </cell>
          <cell r="Z58">
            <v>7682</v>
          </cell>
          <cell r="AA58">
            <v>21514</v>
          </cell>
          <cell r="AB58">
            <v>16299</v>
          </cell>
          <cell r="AC58">
            <v>3124</v>
          </cell>
          <cell r="AD58">
            <v>13175</v>
          </cell>
          <cell r="AE58">
            <v>37814</v>
          </cell>
          <cell r="AF58">
            <v>32213</v>
          </cell>
          <cell r="AG58">
            <v>2356</v>
          </cell>
          <cell r="AH58">
            <v>166</v>
          </cell>
          <cell r="AI58">
            <v>1720</v>
          </cell>
          <cell r="AJ58">
            <v>76</v>
          </cell>
          <cell r="AK58">
            <v>20</v>
          </cell>
          <cell r="AL58">
            <v>4339</v>
          </cell>
          <cell r="AM58">
            <v>36552</v>
          </cell>
          <cell r="AN58">
            <v>838</v>
          </cell>
          <cell r="AO58">
            <v>1233</v>
          </cell>
          <cell r="AP58">
            <v>2070</v>
          </cell>
          <cell r="AQ58">
            <v>38622</v>
          </cell>
          <cell r="AR58">
            <v>5870</v>
          </cell>
          <cell r="AS58">
            <v>5775</v>
          </cell>
          <cell r="AT58">
            <v>1598</v>
          </cell>
          <cell r="AU58">
            <v>476</v>
          </cell>
          <cell r="AV58">
            <v>13719</v>
          </cell>
          <cell r="AW58">
            <v>13719</v>
          </cell>
          <cell r="AX58">
            <v>5874</v>
          </cell>
          <cell r="AY58">
            <v>46</v>
          </cell>
          <cell r="AZ58">
            <v>5920</v>
          </cell>
          <cell r="BA58">
            <v>1232</v>
          </cell>
          <cell r="BB58">
            <v>41</v>
          </cell>
          <cell r="BC58">
            <v>603</v>
          </cell>
          <cell r="BD58">
            <v>7796</v>
          </cell>
          <cell r="BE58">
            <v>21514</v>
          </cell>
          <cell r="BF58">
            <v>17108</v>
          </cell>
          <cell r="BG58">
            <v>3944</v>
          </cell>
          <cell r="BH58">
            <v>13164</v>
          </cell>
          <cell r="BI58">
            <v>38622</v>
          </cell>
          <cell r="BJ58">
            <v>30596</v>
          </cell>
          <cell r="BK58">
            <v>2354</v>
          </cell>
          <cell r="BL58">
            <v>286</v>
          </cell>
          <cell r="BM58">
            <v>1079</v>
          </cell>
          <cell r="BN58">
            <v>76</v>
          </cell>
          <cell r="BO58">
            <v>21</v>
          </cell>
          <cell r="BP58">
            <v>3817</v>
          </cell>
          <cell r="BQ58">
            <v>34413</v>
          </cell>
          <cell r="BR58">
            <v>830</v>
          </cell>
          <cell r="BS58">
            <v>1271</v>
          </cell>
          <cell r="BT58">
            <v>2101</v>
          </cell>
          <cell r="BU58">
            <v>36514</v>
          </cell>
          <cell r="BV58">
            <v>5984</v>
          </cell>
          <cell r="BW58">
            <v>3427</v>
          </cell>
          <cell r="BX58">
            <v>1623</v>
          </cell>
          <cell r="BY58">
            <v>472</v>
          </cell>
          <cell r="BZ58">
            <v>11507</v>
          </cell>
          <cell r="CA58">
            <v>11507</v>
          </cell>
          <cell r="CB58">
            <v>5338</v>
          </cell>
          <cell r="CC58">
            <v>49</v>
          </cell>
          <cell r="CD58">
            <v>5387</v>
          </cell>
          <cell r="CE58">
            <v>1232</v>
          </cell>
          <cell r="CF58">
            <v>41</v>
          </cell>
          <cell r="CG58">
            <v>725</v>
          </cell>
          <cell r="CH58">
            <v>7386</v>
          </cell>
          <cell r="CI58">
            <v>18892</v>
          </cell>
          <cell r="CJ58">
            <v>17621</v>
          </cell>
          <cell r="CK58">
            <v>4457</v>
          </cell>
          <cell r="CL58">
            <v>13164</v>
          </cell>
          <cell r="CM58">
            <v>36514</v>
          </cell>
        </row>
        <row r="59">
          <cell r="B59">
            <v>32620</v>
          </cell>
          <cell r="C59">
            <v>2487</v>
          </cell>
          <cell r="D59">
            <v>279</v>
          </cell>
          <cell r="E59">
            <v>977</v>
          </cell>
          <cell r="F59">
            <v>75</v>
          </cell>
          <cell r="G59">
            <v>20</v>
          </cell>
          <cell r="H59">
            <v>3839</v>
          </cell>
          <cell r="I59">
            <v>36459</v>
          </cell>
          <cell r="J59">
            <v>716</v>
          </cell>
          <cell r="K59">
            <v>988</v>
          </cell>
          <cell r="L59">
            <v>1704</v>
          </cell>
          <cell r="M59">
            <v>38163</v>
          </cell>
          <cell r="N59">
            <v>6228</v>
          </cell>
          <cell r="O59">
            <v>6246</v>
          </cell>
          <cell r="P59">
            <v>1231</v>
          </cell>
          <cell r="Q59">
            <v>508</v>
          </cell>
          <cell r="R59">
            <v>14213</v>
          </cell>
          <cell r="S59">
            <v>14213</v>
          </cell>
          <cell r="T59">
            <v>5440</v>
          </cell>
          <cell r="U59">
            <v>48</v>
          </cell>
          <cell r="V59">
            <v>5488</v>
          </cell>
          <cell r="W59">
            <v>1246</v>
          </cell>
          <cell r="X59">
            <v>36</v>
          </cell>
          <cell r="Y59">
            <v>318</v>
          </cell>
          <cell r="Z59">
            <v>7087</v>
          </cell>
          <cell r="AA59">
            <v>21300</v>
          </cell>
          <cell r="AB59">
            <v>16862</v>
          </cell>
          <cell r="AC59">
            <v>3455</v>
          </cell>
          <cell r="AD59">
            <v>13407</v>
          </cell>
          <cell r="AE59">
            <v>38163</v>
          </cell>
          <cell r="AF59">
            <v>33089</v>
          </cell>
          <cell r="AG59">
            <v>2514</v>
          </cell>
          <cell r="AH59">
            <v>321</v>
          </cell>
          <cell r="AI59">
            <v>787</v>
          </cell>
          <cell r="AJ59">
            <v>75</v>
          </cell>
          <cell r="AK59">
            <v>21</v>
          </cell>
          <cell r="AL59">
            <v>3718</v>
          </cell>
          <cell r="AM59">
            <v>36807</v>
          </cell>
          <cell r="AN59">
            <v>693</v>
          </cell>
          <cell r="AO59">
            <v>811</v>
          </cell>
          <cell r="AP59">
            <v>1504</v>
          </cell>
          <cell r="AQ59">
            <v>38311</v>
          </cell>
          <cell r="AR59">
            <v>6335</v>
          </cell>
          <cell r="AS59">
            <v>6585</v>
          </cell>
          <cell r="AT59">
            <v>1145</v>
          </cell>
          <cell r="AU59">
            <v>522</v>
          </cell>
          <cell r="AV59">
            <v>14588</v>
          </cell>
          <cell r="AW59">
            <v>14588</v>
          </cell>
          <cell r="AX59">
            <v>5472</v>
          </cell>
          <cell r="AY59">
            <v>47</v>
          </cell>
          <cell r="AZ59">
            <v>5519</v>
          </cell>
          <cell r="BA59">
            <v>1247</v>
          </cell>
          <cell r="BB59">
            <v>32</v>
          </cell>
          <cell r="BC59">
            <v>324</v>
          </cell>
          <cell r="BD59">
            <v>7121</v>
          </cell>
          <cell r="BE59">
            <v>21709</v>
          </cell>
          <cell r="BF59">
            <v>16602</v>
          </cell>
          <cell r="BG59">
            <v>3181</v>
          </cell>
          <cell r="BH59">
            <v>13421</v>
          </cell>
          <cell r="BI59">
            <v>38311</v>
          </cell>
          <cell r="BJ59">
            <v>34590</v>
          </cell>
          <cell r="BK59">
            <v>2502</v>
          </cell>
          <cell r="BL59">
            <v>235</v>
          </cell>
          <cell r="BM59">
            <v>1007</v>
          </cell>
          <cell r="BN59">
            <v>75</v>
          </cell>
          <cell r="BO59">
            <v>24</v>
          </cell>
          <cell r="BP59">
            <v>3843</v>
          </cell>
          <cell r="BQ59">
            <v>38433</v>
          </cell>
          <cell r="BR59">
            <v>690</v>
          </cell>
          <cell r="BS59">
            <v>786</v>
          </cell>
          <cell r="BT59">
            <v>1476</v>
          </cell>
          <cell r="BU59">
            <v>39908</v>
          </cell>
          <cell r="BV59">
            <v>6315</v>
          </cell>
          <cell r="BW59">
            <v>9802</v>
          </cell>
          <cell r="BX59">
            <v>1462</v>
          </cell>
          <cell r="BY59">
            <v>545</v>
          </cell>
          <cell r="BZ59">
            <v>18124</v>
          </cell>
          <cell r="CA59">
            <v>18124</v>
          </cell>
          <cell r="CB59">
            <v>5775</v>
          </cell>
          <cell r="CC59">
            <v>47</v>
          </cell>
          <cell r="CD59">
            <v>5822</v>
          </cell>
          <cell r="CE59">
            <v>1247</v>
          </cell>
          <cell r="CF59">
            <v>29</v>
          </cell>
          <cell r="CG59">
            <v>276</v>
          </cell>
          <cell r="CH59">
            <v>7373</v>
          </cell>
          <cell r="CI59">
            <v>25497</v>
          </cell>
          <cell r="CJ59">
            <v>14411</v>
          </cell>
          <cell r="CK59">
            <v>990</v>
          </cell>
          <cell r="CL59">
            <v>13421</v>
          </cell>
          <cell r="CM59">
            <v>39908</v>
          </cell>
        </row>
        <row r="60">
          <cell r="B60">
            <v>32103</v>
          </cell>
          <cell r="C60">
            <v>2509</v>
          </cell>
          <cell r="D60">
            <v>268</v>
          </cell>
          <cell r="E60">
            <v>991</v>
          </cell>
          <cell r="F60">
            <v>75</v>
          </cell>
          <cell r="G60">
            <v>20</v>
          </cell>
          <cell r="H60">
            <v>3863</v>
          </cell>
          <cell r="I60">
            <v>35966</v>
          </cell>
          <cell r="J60">
            <v>645</v>
          </cell>
          <cell r="K60">
            <v>899</v>
          </cell>
          <cell r="L60">
            <v>1544</v>
          </cell>
          <cell r="M60">
            <v>37510</v>
          </cell>
          <cell r="N60">
            <v>6202</v>
          </cell>
          <cell r="O60">
            <v>6316</v>
          </cell>
          <cell r="P60">
            <v>1162</v>
          </cell>
          <cell r="Q60">
            <v>568</v>
          </cell>
          <cell r="R60">
            <v>14248</v>
          </cell>
          <cell r="S60">
            <v>14248</v>
          </cell>
          <cell r="T60">
            <v>4985</v>
          </cell>
          <cell r="U60">
            <v>49</v>
          </cell>
          <cell r="V60">
            <v>5034</v>
          </cell>
          <cell r="W60">
            <v>1252</v>
          </cell>
          <cell r="X60">
            <v>34</v>
          </cell>
          <cell r="Y60">
            <v>301</v>
          </cell>
          <cell r="Z60">
            <v>6621</v>
          </cell>
          <cell r="AA60">
            <v>20869</v>
          </cell>
          <cell r="AB60">
            <v>16641</v>
          </cell>
          <cell r="AC60">
            <v>3013</v>
          </cell>
          <cell r="AD60">
            <v>13628</v>
          </cell>
          <cell r="AE60">
            <v>37510</v>
          </cell>
          <cell r="AF60">
            <v>31575</v>
          </cell>
          <cell r="AG60">
            <v>2513</v>
          </cell>
          <cell r="AH60">
            <v>283</v>
          </cell>
          <cell r="AI60">
            <v>741</v>
          </cell>
          <cell r="AJ60">
            <v>75</v>
          </cell>
          <cell r="AK60">
            <v>21</v>
          </cell>
          <cell r="AL60">
            <v>3634</v>
          </cell>
          <cell r="AM60">
            <v>35209</v>
          </cell>
          <cell r="AN60">
            <v>635</v>
          </cell>
          <cell r="AO60">
            <v>966</v>
          </cell>
          <cell r="AP60">
            <v>1601</v>
          </cell>
          <cell r="AQ60">
            <v>36810</v>
          </cell>
          <cell r="AR60">
            <v>6292</v>
          </cell>
          <cell r="AS60">
            <v>6027</v>
          </cell>
          <cell r="AT60">
            <v>1178</v>
          </cell>
          <cell r="AU60">
            <v>530</v>
          </cell>
          <cell r="AV60">
            <v>14028</v>
          </cell>
          <cell r="AW60">
            <v>14028</v>
          </cell>
          <cell r="AX60">
            <v>4754</v>
          </cell>
          <cell r="AY60">
            <v>50</v>
          </cell>
          <cell r="AZ60">
            <v>4804</v>
          </cell>
          <cell r="BA60">
            <v>1253</v>
          </cell>
          <cell r="BB60">
            <v>36</v>
          </cell>
          <cell r="BC60">
            <v>521</v>
          </cell>
          <cell r="BD60">
            <v>6615</v>
          </cell>
          <cell r="BE60">
            <v>20643</v>
          </cell>
          <cell r="BF60">
            <v>16167</v>
          </cell>
          <cell r="BG60">
            <v>2536</v>
          </cell>
          <cell r="BH60">
            <v>13631</v>
          </cell>
          <cell r="BI60">
            <v>36810</v>
          </cell>
          <cell r="BJ60">
            <v>33324</v>
          </cell>
          <cell r="BK60">
            <v>2522</v>
          </cell>
          <cell r="BL60">
            <v>262</v>
          </cell>
          <cell r="BM60">
            <v>1046</v>
          </cell>
          <cell r="BN60">
            <v>75</v>
          </cell>
          <cell r="BO60">
            <v>19</v>
          </cell>
          <cell r="BP60">
            <v>3924</v>
          </cell>
          <cell r="BQ60">
            <v>37248</v>
          </cell>
          <cell r="BR60">
            <v>638</v>
          </cell>
          <cell r="BS60">
            <v>914</v>
          </cell>
          <cell r="BT60">
            <v>1552</v>
          </cell>
          <cell r="BU60">
            <v>38801</v>
          </cell>
          <cell r="BV60">
            <v>6174</v>
          </cell>
          <cell r="BW60">
            <v>3187</v>
          </cell>
          <cell r="BX60">
            <v>612</v>
          </cell>
          <cell r="BY60">
            <v>511</v>
          </cell>
          <cell r="BZ60">
            <v>10484</v>
          </cell>
          <cell r="CA60">
            <v>10484</v>
          </cell>
          <cell r="CB60">
            <v>5350</v>
          </cell>
          <cell r="CC60">
            <v>49</v>
          </cell>
          <cell r="CD60">
            <v>5399</v>
          </cell>
          <cell r="CE60">
            <v>1253</v>
          </cell>
          <cell r="CF60">
            <v>42</v>
          </cell>
          <cell r="CG60">
            <v>502</v>
          </cell>
          <cell r="CH60">
            <v>7196</v>
          </cell>
          <cell r="CI60">
            <v>17680</v>
          </cell>
          <cell r="CJ60">
            <v>21121</v>
          </cell>
          <cell r="CK60">
            <v>7490</v>
          </cell>
          <cell r="CL60">
            <v>13631</v>
          </cell>
          <cell r="CM60">
            <v>38801</v>
          </cell>
        </row>
        <row r="61">
          <cell r="B61">
            <v>31451</v>
          </cell>
          <cell r="C61">
            <v>2434</v>
          </cell>
          <cell r="D61">
            <v>261</v>
          </cell>
          <cell r="E61">
            <v>961</v>
          </cell>
          <cell r="F61">
            <v>76</v>
          </cell>
          <cell r="G61">
            <v>21</v>
          </cell>
          <cell r="H61">
            <v>3753</v>
          </cell>
          <cell r="I61">
            <v>35204</v>
          </cell>
          <cell r="J61">
            <v>635</v>
          </cell>
          <cell r="K61">
            <v>915</v>
          </cell>
          <cell r="L61">
            <v>1550</v>
          </cell>
          <cell r="M61">
            <v>36754</v>
          </cell>
          <cell r="N61">
            <v>5940</v>
          </cell>
          <cell r="O61">
            <v>6150</v>
          </cell>
          <cell r="P61">
            <v>1176</v>
          </cell>
          <cell r="Q61">
            <v>619</v>
          </cell>
          <cell r="R61">
            <v>13885</v>
          </cell>
          <cell r="S61">
            <v>13885</v>
          </cell>
          <cell r="T61">
            <v>4643</v>
          </cell>
          <cell r="U61">
            <v>57</v>
          </cell>
          <cell r="V61">
            <v>4700</v>
          </cell>
          <cell r="W61">
            <v>1249</v>
          </cell>
          <cell r="X61">
            <v>32</v>
          </cell>
          <cell r="Y61">
            <v>306</v>
          </cell>
          <cell r="Z61">
            <v>6286</v>
          </cell>
          <cell r="AA61">
            <v>20171</v>
          </cell>
          <cell r="AB61">
            <v>16583</v>
          </cell>
          <cell r="AC61">
            <v>2757</v>
          </cell>
          <cell r="AD61">
            <v>13826</v>
          </cell>
          <cell r="AE61">
            <v>36754</v>
          </cell>
          <cell r="AF61">
            <v>32054</v>
          </cell>
          <cell r="AG61">
            <v>2446</v>
          </cell>
          <cell r="AH61">
            <v>250</v>
          </cell>
          <cell r="AI61">
            <v>1077</v>
          </cell>
          <cell r="AJ61">
            <v>76</v>
          </cell>
          <cell r="AK61">
            <v>20</v>
          </cell>
          <cell r="AL61">
            <v>3869</v>
          </cell>
          <cell r="AM61">
            <v>35923</v>
          </cell>
          <cell r="AN61">
            <v>640</v>
          </cell>
          <cell r="AO61">
            <v>914</v>
          </cell>
          <cell r="AP61">
            <v>1554</v>
          </cell>
          <cell r="AQ61">
            <v>37477</v>
          </cell>
          <cell r="AR61">
            <v>5869</v>
          </cell>
          <cell r="AS61">
            <v>6577</v>
          </cell>
          <cell r="AT61">
            <v>787</v>
          </cell>
          <cell r="AU61">
            <v>631</v>
          </cell>
          <cell r="AV61">
            <v>13864</v>
          </cell>
          <cell r="AW61">
            <v>13864</v>
          </cell>
          <cell r="AX61">
            <v>4784</v>
          </cell>
          <cell r="AY61">
            <v>58</v>
          </cell>
          <cell r="AZ61">
            <v>4842</v>
          </cell>
          <cell r="BA61">
            <v>1250</v>
          </cell>
          <cell r="BB61">
            <v>32</v>
          </cell>
          <cell r="BC61">
            <v>280</v>
          </cell>
          <cell r="BD61">
            <v>6404</v>
          </cell>
          <cell r="BE61">
            <v>20268</v>
          </cell>
          <cell r="BF61">
            <v>17209</v>
          </cell>
          <cell r="BG61">
            <v>3384</v>
          </cell>
          <cell r="BH61">
            <v>13826</v>
          </cell>
          <cell r="BI61">
            <v>37477</v>
          </cell>
          <cell r="BJ61">
            <v>30427</v>
          </cell>
          <cell r="BK61">
            <v>2452</v>
          </cell>
          <cell r="BL61">
            <v>171</v>
          </cell>
          <cell r="BM61">
            <v>1182</v>
          </cell>
          <cell r="BN61">
            <v>76</v>
          </cell>
          <cell r="BO61">
            <v>17</v>
          </cell>
          <cell r="BP61">
            <v>3897</v>
          </cell>
          <cell r="BQ61">
            <v>34325</v>
          </cell>
          <cell r="BR61">
            <v>646</v>
          </cell>
          <cell r="BS61">
            <v>963</v>
          </cell>
          <cell r="BT61">
            <v>1609</v>
          </cell>
          <cell r="BU61">
            <v>35934</v>
          </cell>
          <cell r="BV61">
            <v>5874</v>
          </cell>
          <cell r="BW61">
            <v>9133</v>
          </cell>
          <cell r="BX61">
            <v>1025</v>
          </cell>
          <cell r="BY61">
            <v>624</v>
          </cell>
          <cell r="BZ61">
            <v>16657</v>
          </cell>
          <cell r="CA61">
            <v>16657</v>
          </cell>
          <cell r="CB61">
            <v>4370</v>
          </cell>
          <cell r="CC61">
            <v>57</v>
          </cell>
          <cell r="CD61">
            <v>4427</v>
          </cell>
          <cell r="CE61">
            <v>1250</v>
          </cell>
          <cell r="CF61">
            <v>29</v>
          </cell>
          <cell r="CG61">
            <v>272</v>
          </cell>
          <cell r="CH61">
            <v>5977</v>
          </cell>
          <cell r="CI61">
            <v>22634</v>
          </cell>
          <cell r="CJ61">
            <v>13300</v>
          </cell>
          <cell r="CK61">
            <v>-526</v>
          </cell>
          <cell r="CL61">
            <v>13826</v>
          </cell>
          <cell r="CM61">
            <v>35934</v>
          </cell>
        </row>
        <row r="62">
          <cell r="B62">
            <v>31340</v>
          </cell>
          <cell r="C62">
            <v>2307</v>
          </cell>
          <cell r="D62">
            <v>243</v>
          </cell>
          <cell r="E62">
            <v>1075</v>
          </cell>
          <cell r="F62">
            <v>78</v>
          </cell>
          <cell r="G62">
            <v>25</v>
          </cell>
          <cell r="H62">
            <v>3728</v>
          </cell>
          <cell r="I62">
            <v>35069</v>
          </cell>
          <cell r="J62">
            <v>687</v>
          </cell>
          <cell r="K62">
            <v>1026</v>
          </cell>
          <cell r="L62">
            <v>1713</v>
          </cell>
          <cell r="M62">
            <v>36781</v>
          </cell>
          <cell r="N62">
            <v>5614</v>
          </cell>
          <cell r="O62">
            <v>6038</v>
          </cell>
          <cell r="P62">
            <v>994</v>
          </cell>
          <cell r="Q62">
            <v>627</v>
          </cell>
          <cell r="R62">
            <v>13273</v>
          </cell>
          <cell r="S62">
            <v>13273</v>
          </cell>
          <cell r="T62">
            <v>4470</v>
          </cell>
          <cell r="U62">
            <v>72</v>
          </cell>
          <cell r="V62">
            <v>4541</v>
          </cell>
          <cell r="W62">
            <v>1234</v>
          </cell>
          <cell r="X62">
            <v>35</v>
          </cell>
          <cell r="Y62">
            <v>345</v>
          </cell>
          <cell r="Z62">
            <v>6155</v>
          </cell>
          <cell r="AA62">
            <v>19428</v>
          </cell>
          <cell r="AB62">
            <v>17354</v>
          </cell>
          <cell r="AC62">
            <v>3341</v>
          </cell>
          <cell r="AD62">
            <v>14013</v>
          </cell>
          <cell r="AE62">
            <v>36781</v>
          </cell>
          <cell r="AF62">
            <v>30419</v>
          </cell>
          <cell r="AG62">
            <v>2278</v>
          </cell>
          <cell r="AH62">
            <v>231</v>
          </cell>
          <cell r="AI62">
            <v>1239</v>
          </cell>
          <cell r="AJ62">
            <v>78</v>
          </cell>
          <cell r="AK62">
            <v>24</v>
          </cell>
          <cell r="AL62">
            <v>3850</v>
          </cell>
          <cell r="AM62">
            <v>34269</v>
          </cell>
          <cell r="AN62">
            <v>666</v>
          </cell>
          <cell r="AO62">
            <v>957</v>
          </cell>
          <cell r="AP62">
            <v>1623</v>
          </cell>
          <cell r="AQ62">
            <v>35892</v>
          </cell>
          <cell r="AR62">
            <v>5560</v>
          </cell>
          <cell r="AS62">
            <v>5584</v>
          </cell>
          <cell r="AT62">
            <v>1907</v>
          </cell>
          <cell r="AU62">
            <v>689</v>
          </cell>
          <cell r="AV62">
            <v>13740</v>
          </cell>
          <cell r="AW62">
            <v>13740</v>
          </cell>
          <cell r="AX62">
            <v>4470</v>
          </cell>
          <cell r="AY62">
            <v>62</v>
          </cell>
          <cell r="AZ62">
            <v>4532</v>
          </cell>
          <cell r="BA62">
            <v>1236</v>
          </cell>
          <cell r="BB62">
            <v>31</v>
          </cell>
          <cell r="BC62">
            <v>352</v>
          </cell>
          <cell r="BD62">
            <v>6150</v>
          </cell>
          <cell r="BE62">
            <v>19890</v>
          </cell>
          <cell r="BF62">
            <v>16002</v>
          </cell>
          <cell r="BG62">
            <v>1996</v>
          </cell>
          <cell r="BH62">
            <v>14006</v>
          </cell>
          <cell r="BI62">
            <v>35892</v>
          </cell>
          <cell r="BJ62">
            <v>28906</v>
          </cell>
          <cell r="BK62">
            <v>2268</v>
          </cell>
          <cell r="BL62">
            <v>376</v>
          </cell>
          <cell r="BM62">
            <v>613</v>
          </cell>
          <cell r="BN62">
            <v>78</v>
          </cell>
          <cell r="BO62">
            <v>28</v>
          </cell>
          <cell r="BP62">
            <v>3362</v>
          </cell>
          <cell r="BQ62">
            <v>32268</v>
          </cell>
          <cell r="BR62">
            <v>661</v>
          </cell>
          <cell r="BS62">
            <v>999</v>
          </cell>
          <cell r="BT62">
            <v>1659</v>
          </cell>
          <cell r="BU62">
            <v>33927</v>
          </cell>
          <cell r="BV62">
            <v>5671</v>
          </cell>
          <cell r="BW62">
            <v>3032</v>
          </cell>
          <cell r="BX62">
            <v>1917</v>
          </cell>
          <cell r="BY62">
            <v>694</v>
          </cell>
          <cell r="BZ62">
            <v>11313</v>
          </cell>
          <cell r="CA62">
            <v>11313</v>
          </cell>
          <cell r="CB62">
            <v>4038</v>
          </cell>
          <cell r="CC62">
            <v>65</v>
          </cell>
          <cell r="CD62">
            <v>4103</v>
          </cell>
          <cell r="CE62">
            <v>1236</v>
          </cell>
          <cell r="CF62">
            <v>31</v>
          </cell>
          <cell r="CG62">
            <v>428</v>
          </cell>
          <cell r="CH62">
            <v>5798</v>
          </cell>
          <cell r="CI62">
            <v>17111</v>
          </cell>
          <cell r="CJ62">
            <v>16816</v>
          </cell>
          <cell r="CK62">
            <v>2810</v>
          </cell>
          <cell r="CL62">
            <v>14006</v>
          </cell>
          <cell r="CM62">
            <v>33927</v>
          </cell>
        </row>
        <row r="63">
          <cell r="B63">
            <v>31878</v>
          </cell>
          <cell r="C63">
            <v>2168</v>
          </cell>
          <cell r="D63">
            <v>252</v>
          </cell>
          <cell r="E63">
            <v>1050</v>
          </cell>
          <cell r="F63">
            <v>80</v>
          </cell>
          <cell r="G63">
            <v>30</v>
          </cell>
          <cell r="H63">
            <v>3580</v>
          </cell>
          <cell r="I63">
            <v>35457</v>
          </cell>
          <cell r="J63">
            <v>756</v>
          </cell>
          <cell r="K63">
            <v>1110</v>
          </cell>
          <cell r="L63">
            <v>1866</v>
          </cell>
          <cell r="M63">
            <v>37323</v>
          </cell>
          <cell r="N63">
            <v>5346</v>
          </cell>
          <cell r="O63">
            <v>6133</v>
          </cell>
          <cell r="P63">
            <v>761</v>
          </cell>
          <cell r="Q63">
            <v>586</v>
          </cell>
          <cell r="R63">
            <v>12827</v>
          </cell>
          <cell r="S63">
            <v>12827</v>
          </cell>
          <cell r="T63">
            <v>4482</v>
          </cell>
          <cell r="U63">
            <v>87</v>
          </cell>
          <cell r="V63">
            <v>4569</v>
          </cell>
          <cell r="W63">
            <v>1215</v>
          </cell>
          <cell r="X63">
            <v>39</v>
          </cell>
          <cell r="Y63">
            <v>397</v>
          </cell>
          <cell r="Z63">
            <v>6220</v>
          </cell>
          <cell r="AA63">
            <v>19046</v>
          </cell>
          <cell r="AB63">
            <v>18277</v>
          </cell>
          <cell r="AC63">
            <v>4079</v>
          </cell>
          <cell r="AD63">
            <v>14198</v>
          </cell>
          <cell r="AE63">
            <v>37323</v>
          </cell>
          <cell r="AF63">
            <v>32288</v>
          </cell>
          <cell r="AG63">
            <v>2189</v>
          </cell>
          <cell r="AH63">
            <v>254</v>
          </cell>
          <cell r="AI63">
            <v>878</v>
          </cell>
          <cell r="AJ63">
            <v>80</v>
          </cell>
          <cell r="AK63">
            <v>31</v>
          </cell>
          <cell r="AL63">
            <v>3431</v>
          </cell>
          <cell r="AM63">
            <v>35719</v>
          </cell>
          <cell r="AN63">
            <v>773</v>
          </cell>
          <cell r="AO63">
            <v>1166</v>
          </cell>
          <cell r="AP63">
            <v>1938</v>
          </cell>
          <cell r="AQ63">
            <v>37657</v>
          </cell>
          <cell r="AR63">
            <v>5399</v>
          </cell>
          <cell r="AS63">
            <v>6177</v>
          </cell>
          <cell r="AT63">
            <v>118</v>
          </cell>
          <cell r="AU63">
            <v>531</v>
          </cell>
          <cell r="AV63">
            <v>12225</v>
          </cell>
          <cell r="AW63">
            <v>12225</v>
          </cell>
          <cell r="AX63">
            <v>4385</v>
          </cell>
          <cell r="AY63">
            <v>96</v>
          </cell>
          <cell r="AZ63">
            <v>4481</v>
          </cell>
          <cell r="BA63">
            <v>1211</v>
          </cell>
          <cell r="BB63">
            <v>41</v>
          </cell>
          <cell r="BC63">
            <v>397</v>
          </cell>
          <cell r="BD63">
            <v>6130</v>
          </cell>
          <cell r="BE63">
            <v>18355</v>
          </cell>
          <cell r="BF63">
            <v>19302</v>
          </cell>
          <cell r="BG63">
            <v>5105</v>
          </cell>
          <cell r="BH63">
            <v>14197</v>
          </cell>
          <cell r="BI63">
            <v>37657</v>
          </cell>
          <cell r="BJ63">
            <v>33063</v>
          </cell>
          <cell r="BK63">
            <v>2182</v>
          </cell>
          <cell r="BL63">
            <v>196</v>
          </cell>
          <cell r="BM63">
            <v>1108</v>
          </cell>
          <cell r="BN63">
            <v>80</v>
          </cell>
          <cell r="BO63">
            <v>32</v>
          </cell>
          <cell r="BP63">
            <v>3598</v>
          </cell>
          <cell r="BQ63">
            <v>36661</v>
          </cell>
          <cell r="BR63">
            <v>767</v>
          </cell>
          <cell r="BS63">
            <v>1132</v>
          </cell>
          <cell r="BT63">
            <v>1899</v>
          </cell>
          <cell r="BU63">
            <v>38560</v>
          </cell>
          <cell r="BV63">
            <v>5385</v>
          </cell>
          <cell r="BW63">
            <v>9433</v>
          </cell>
          <cell r="BX63">
            <v>456</v>
          </cell>
          <cell r="BY63">
            <v>557</v>
          </cell>
          <cell r="BZ63">
            <v>15831</v>
          </cell>
          <cell r="CA63">
            <v>15831</v>
          </cell>
          <cell r="CB63">
            <v>4650</v>
          </cell>
          <cell r="CC63">
            <v>95</v>
          </cell>
          <cell r="CD63">
            <v>4745</v>
          </cell>
          <cell r="CE63">
            <v>1211</v>
          </cell>
          <cell r="CF63">
            <v>39</v>
          </cell>
          <cell r="CG63">
            <v>339</v>
          </cell>
          <cell r="CH63">
            <v>6333</v>
          </cell>
          <cell r="CI63">
            <v>22164</v>
          </cell>
          <cell r="CJ63">
            <v>16395</v>
          </cell>
          <cell r="CK63">
            <v>2198</v>
          </cell>
          <cell r="CL63">
            <v>14197</v>
          </cell>
          <cell r="CM63">
            <v>38560</v>
          </cell>
        </row>
        <row r="64">
          <cell r="B64">
            <v>32568</v>
          </cell>
          <cell r="C64">
            <v>2043</v>
          </cell>
          <cell r="D64">
            <v>265</v>
          </cell>
          <cell r="E64">
            <v>1068</v>
          </cell>
          <cell r="F64">
            <v>81</v>
          </cell>
          <cell r="G64">
            <v>33</v>
          </cell>
          <cell r="H64">
            <v>3490</v>
          </cell>
          <cell r="I64">
            <v>36059</v>
          </cell>
          <cell r="J64">
            <v>803</v>
          </cell>
          <cell r="K64">
            <v>1135</v>
          </cell>
          <cell r="L64">
            <v>1938</v>
          </cell>
          <cell r="M64">
            <v>37997</v>
          </cell>
          <cell r="N64">
            <v>5186</v>
          </cell>
          <cell r="O64">
            <v>6261</v>
          </cell>
          <cell r="P64">
            <v>826</v>
          </cell>
          <cell r="Q64">
            <v>559</v>
          </cell>
          <cell r="R64">
            <v>12832</v>
          </cell>
          <cell r="S64">
            <v>12832</v>
          </cell>
          <cell r="T64">
            <v>4673</v>
          </cell>
          <cell r="U64">
            <v>98</v>
          </cell>
          <cell r="V64">
            <v>4771</v>
          </cell>
          <cell r="W64">
            <v>1197</v>
          </cell>
          <cell r="X64">
            <v>40</v>
          </cell>
          <cell r="Y64">
            <v>428</v>
          </cell>
          <cell r="Z64">
            <v>6437</v>
          </cell>
          <cell r="AA64">
            <v>19269</v>
          </cell>
          <cell r="AB64">
            <v>18728</v>
          </cell>
          <cell r="AC64">
            <v>4354</v>
          </cell>
          <cell r="AD64">
            <v>14374</v>
          </cell>
          <cell r="AE64">
            <v>37997</v>
          </cell>
          <cell r="AF64">
            <v>32858</v>
          </cell>
          <cell r="AG64">
            <v>2048</v>
          </cell>
          <cell r="AH64">
            <v>293</v>
          </cell>
          <cell r="AI64">
            <v>1058</v>
          </cell>
          <cell r="AJ64">
            <v>81</v>
          </cell>
          <cell r="AK64">
            <v>33</v>
          </cell>
          <cell r="AL64">
            <v>3514</v>
          </cell>
          <cell r="AM64">
            <v>36371</v>
          </cell>
          <cell r="AN64">
            <v>817</v>
          </cell>
          <cell r="AO64">
            <v>1202</v>
          </cell>
          <cell r="AP64">
            <v>2019</v>
          </cell>
          <cell r="AQ64">
            <v>38390</v>
          </cell>
          <cell r="AR64">
            <v>5228</v>
          </cell>
          <cell r="AS64">
            <v>6539</v>
          </cell>
          <cell r="AT64">
            <v>591</v>
          </cell>
          <cell r="AU64">
            <v>570</v>
          </cell>
          <cell r="AV64">
            <v>12928</v>
          </cell>
          <cell r="AW64">
            <v>12928</v>
          </cell>
          <cell r="AX64">
            <v>4659</v>
          </cell>
          <cell r="AY64">
            <v>102</v>
          </cell>
          <cell r="AZ64">
            <v>4761</v>
          </cell>
          <cell r="BA64">
            <v>1197</v>
          </cell>
          <cell r="BB64">
            <v>43</v>
          </cell>
          <cell r="BC64">
            <v>456</v>
          </cell>
          <cell r="BD64">
            <v>6457</v>
          </cell>
          <cell r="BE64">
            <v>19385</v>
          </cell>
          <cell r="BF64">
            <v>19005</v>
          </cell>
          <cell r="BG64">
            <v>4628</v>
          </cell>
          <cell r="BH64">
            <v>14377</v>
          </cell>
          <cell r="BI64">
            <v>38390</v>
          </cell>
          <cell r="BJ64">
            <v>35071</v>
          </cell>
          <cell r="BK64">
            <v>2060</v>
          </cell>
          <cell r="BL64">
            <v>286</v>
          </cell>
          <cell r="BM64">
            <v>1344</v>
          </cell>
          <cell r="BN64">
            <v>81</v>
          </cell>
          <cell r="BO64">
            <v>31</v>
          </cell>
          <cell r="BP64">
            <v>3802</v>
          </cell>
          <cell r="BQ64">
            <v>38873</v>
          </cell>
          <cell r="BR64">
            <v>820</v>
          </cell>
          <cell r="BS64">
            <v>1128</v>
          </cell>
          <cell r="BT64">
            <v>1948</v>
          </cell>
          <cell r="BU64">
            <v>40821</v>
          </cell>
          <cell r="BV64">
            <v>5143</v>
          </cell>
          <cell r="BW64">
            <v>3456</v>
          </cell>
          <cell r="BX64">
            <v>-9</v>
          </cell>
          <cell r="BY64">
            <v>542</v>
          </cell>
          <cell r="BZ64">
            <v>9132</v>
          </cell>
          <cell r="CA64">
            <v>9132</v>
          </cell>
          <cell r="CB64">
            <v>5228</v>
          </cell>
          <cell r="CC64">
            <v>101</v>
          </cell>
          <cell r="CD64">
            <v>5329</v>
          </cell>
          <cell r="CE64">
            <v>1197</v>
          </cell>
          <cell r="CF64">
            <v>51</v>
          </cell>
          <cell r="CG64">
            <v>452</v>
          </cell>
          <cell r="CH64">
            <v>7030</v>
          </cell>
          <cell r="CI64">
            <v>16161</v>
          </cell>
          <cell r="CJ64">
            <v>24659</v>
          </cell>
          <cell r="CK64">
            <v>10282</v>
          </cell>
          <cell r="CL64">
            <v>14377</v>
          </cell>
          <cell r="CM64">
            <v>40821</v>
          </cell>
        </row>
        <row r="65">
          <cell r="B65">
            <v>33386</v>
          </cell>
          <cell r="C65">
            <v>1986</v>
          </cell>
          <cell r="D65">
            <v>286</v>
          </cell>
          <cell r="E65">
            <v>1142</v>
          </cell>
          <cell r="F65">
            <v>82</v>
          </cell>
          <cell r="G65">
            <v>33</v>
          </cell>
          <cell r="H65">
            <v>3529</v>
          </cell>
          <cell r="I65">
            <v>36915</v>
          </cell>
          <cell r="J65">
            <v>805</v>
          </cell>
          <cell r="K65">
            <v>1106</v>
          </cell>
          <cell r="L65">
            <v>1911</v>
          </cell>
          <cell r="M65">
            <v>38826</v>
          </cell>
          <cell r="N65">
            <v>5193</v>
          </cell>
          <cell r="O65">
            <v>6371</v>
          </cell>
          <cell r="P65">
            <v>1186</v>
          </cell>
          <cell r="Q65">
            <v>586</v>
          </cell>
          <cell r="R65">
            <v>13336</v>
          </cell>
          <cell r="S65">
            <v>13336</v>
          </cell>
          <cell r="T65">
            <v>4993</v>
          </cell>
          <cell r="U65">
            <v>103</v>
          </cell>
          <cell r="V65">
            <v>5096</v>
          </cell>
          <cell r="W65">
            <v>1184</v>
          </cell>
          <cell r="X65">
            <v>38</v>
          </cell>
          <cell r="Y65">
            <v>435</v>
          </cell>
          <cell r="Z65">
            <v>6754</v>
          </cell>
          <cell r="AA65">
            <v>20089</v>
          </cell>
          <cell r="AB65">
            <v>18736</v>
          </cell>
          <cell r="AC65">
            <v>4209</v>
          </cell>
          <cell r="AD65">
            <v>14527</v>
          </cell>
          <cell r="AE65">
            <v>38826</v>
          </cell>
          <cell r="AF65">
            <v>33181</v>
          </cell>
          <cell r="AG65">
            <v>1954</v>
          </cell>
          <cell r="AH65">
            <v>252</v>
          </cell>
          <cell r="AI65">
            <v>1179</v>
          </cell>
          <cell r="AJ65">
            <v>82</v>
          </cell>
          <cell r="AK65">
            <v>34</v>
          </cell>
          <cell r="AL65">
            <v>3501</v>
          </cell>
          <cell r="AM65">
            <v>36683</v>
          </cell>
          <cell r="AN65">
            <v>796</v>
          </cell>
          <cell r="AO65">
            <v>1020</v>
          </cell>
          <cell r="AP65">
            <v>1817</v>
          </cell>
          <cell r="AQ65">
            <v>38499</v>
          </cell>
          <cell r="AR65">
            <v>5008</v>
          </cell>
          <cell r="AS65">
            <v>6183</v>
          </cell>
          <cell r="AT65">
            <v>1628</v>
          </cell>
          <cell r="AU65">
            <v>547</v>
          </cell>
          <cell r="AV65">
            <v>13365</v>
          </cell>
          <cell r="AW65">
            <v>13365</v>
          </cell>
          <cell r="AX65">
            <v>5088</v>
          </cell>
          <cell r="AY65">
            <v>93</v>
          </cell>
          <cell r="AZ65">
            <v>5181</v>
          </cell>
          <cell r="BA65">
            <v>1185</v>
          </cell>
          <cell r="BB65">
            <v>37</v>
          </cell>
          <cell r="BC65">
            <v>419</v>
          </cell>
          <cell r="BD65">
            <v>6823</v>
          </cell>
          <cell r="BE65">
            <v>20188</v>
          </cell>
          <cell r="BF65">
            <v>18311</v>
          </cell>
          <cell r="BG65">
            <v>3780</v>
          </cell>
          <cell r="BH65">
            <v>14531</v>
          </cell>
          <cell r="BI65">
            <v>38499</v>
          </cell>
          <cell r="BJ65">
            <v>31377</v>
          </cell>
          <cell r="BK65">
            <v>1960</v>
          </cell>
          <cell r="BL65">
            <v>179</v>
          </cell>
          <cell r="BM65">
            <v>1281</v>
          </cell>
          <cell r="BN65">
            <v>82</v>
          </cell>
          <cell r="BO65">
            <v>31</v>
          </cell>
          <cell r="BP65">
            <v>3534</v>
          </cell>
          <cell r="BQ65">
            <v>34911</v>
          </cell>
          <cell r="BR65">
            <v>805</v>
          </cell>
          <cell r="BS65">
            <v>1065</v>
          </cell>
          <cell r="BT65">
            <v>1870</v>
          </cell>
          <cell r="BU65">
            <v>36780</v>
          </cell>
          <cell r="BV65">
            <v>4999</v>
          </cell>
          <cell r="BW65">
            <v>8696</v>
          </cell>
          <cell r="BX65">
            <v>1890</v>
          </cell>
          <cell r="BY65">
            <v>540</v>
          </cell>
          <cell r="BZ65">
            <v>16125</v>
          </cell>
          <cell r="CA65">
            <v>16125</v>
          </cell>
          <cell r="CB65">
            <v>4653</v>
          </cell>
          <cell r="CC65">
            <v>91</v>
          </cell>
          <cell r="CD65">
            <v>4744</v>
          </cell>
          <cell r="CE65">
            <v>1185</v>
          </cell>
          <cell r="CF65">
            <v>32</v>
          </cell>
          <cell r="CG65">
            <v>394</v>
          </cell>
          <cell r="CH65">
            <v>6355</v>
          </cell>
          <cell r="CI65">
            <v>22481</v>
          </cell>
          <cell r="CJ65">
            <v>14300</v>
          </cell>
          <cell r="CK65">
            <v>-231</v>
          </cell>
          <cell r="CL65">
            <v>14531</v>
          </cell>
          <cell r="CM65">
            <v>36780</v>
          </cell>
        </row>
        <row r="66">
          <cell r="B66">
            <v>34512</v>
          </cell>
          <cell r="C66">
            <v>2013</v>
          </cell>
          <cell r="D66">
            <v>332</v>
          </cell>
          <cell r="E66">
            <v>1165</v>
          </cell>
          <cell r="F66">
            <v>83</v>
          </cell>
          <cell r="G66">
            <v>31</v>
          </cell>
          <cell r="H66">
            <v>3624</v>
          </cell>
          <cell r="I66">
            <v>38135</v>
          </cell>
          <cell r="J66">
            <v>765</v>
          </cell>
          <cell r="K66">
            <v>1075</v>
          </cell>
          <cell r="L66">
            <v>1841</v>
          </cell>
          <cell r="M66">
            <v>39976</v>
          </cell>
          <cell r="N66">
            <v>5346</v>
          </cell>
          <cell r="O66">
            <v>6290</v>
          </cell>
          <cell r="P66">
            <v>1612</v>
          </cell>
          <cell r="Q66">
            <v>629</v>
          </cell>
          <cell r="R66">
            <v>13877</v>
          </cell>
          <cell r="S66">
            <v>13877</v>
          </cell>
          <cell r="T66">
            <v>5277</v>
          </cell>
          <cell r="U66">
            <v>109</v>
          </cell>
          <cell r="V66">
            <v>5386</v>
          </cell>
          <cell r="W66">
            <v>1173</v>
          </cell>
          <cell r="X66">
            <v>36</v>
          </cell>
          <cell r="Y66">
            <v>466</v>
          </cell>
          <cell r="Z66">
            <v>7061</v>
          </cell>
          <cell r="AA66">
            <v>20938</v>
          </cell>
          <cell r="AB66">
            <v>19038</v>
          </cell>
          <cell r="AC66">
            <v>4381</v>
          </cell>
          <cell r="AD66">
            <v>14658</v>
          </cell>
          <cell r="AE66">
            <v>39976</v>
          </cell>
          <cell r="AF66">
            <v>34143</v>
          </cell>
          <cell r="AG66">
            <v>1991</v>
          </cell>
          <cell r="AH66">
            <v>330</v>
          </cell>
          <cell r="AI66">
            <v>1284</v>
          </cell>
          <cell r="AJ66">
            <v>83</v>
          </cell>
          <cell r="AK66">
            <v>28</v>
          </cell>
          <cell r="AL66">
            <v>3717</v>
          </cell>
          <cell r="AM66">
            <v>37860</v>
          </cell>
          <cell r="AN66">
            <v>778</v>
          </cell>
          <cell r="AO66">
            <v>1049</v>
          </cell>
          <cell r="AP66">
            <v>1827</v>
          </cell>
          <cell r="AQ66">
            <v>39687</v>
          </cell>
          <cell r="AR66">
            <v>5432</v>
          </cell>
          <cell r="AS66">
            <v>6324</v>
          </cell>
          <cell r="AT66">
            <v>1605</v>
          </cell>
          <cell r="AU66">
            <v>688</v>
          </cell>
          <cell r="AV66">
            <v>14049</v>
          </cell>
          <cell r="AW66">
            <v>14049</v>
          </cell>
          <cell r="AX66">
            <v>5259</v>
          </cell>
          <cell r="AY66">
            <v>115</v>
          </cell>
          <cell r="AZ66">
            <v>5374</v>
          </cell>
          <cell r="BA66">
            <v>1174</v>
          </cell>
          <cell r="BB66">
            <v>33</v>
          </cell>
          <cell r="BC66">
            <v>453</v>
          </cell>
          <cell r="BD66">
            <v>7033</v>
          </cell>
          <cell r="BE66">
            <v>21082</v>
          </cell>
          <cell r="BF66">
            <v>18605</v>
          </cell>
          <cell r="BG66">
            <v>3946</v>
          </cell>
          <cell r="BH66">
            <v>14659</v>
          </cell>
          <cell r="BI66">
            <v>39687</v>
          </cell>
          <cell r="BJ66">
            <v>32796</v>
          </cell>
          <cell r="BK66">
            <v>1979</v>
          </cell>
          <cell r="BL66">
            <v>486</v>
          </cell>
          <cell r="BM66">
            <v>679</v>
          </cell>
          <cell r="BN66">
            <v>83</v>
          </cell>
          <cell r="BO66">
            <v>32</v>
          </cell>
          <cell r="BP66">
            <v>3260</v>
          </cell>
          <cell r="BQ66">
            <v>36055</v>
          </cell>
          <cell r="BR66">
            <v>772</v>
          </cell>
          <cell r="BS66">
            <v>1113</v>
          </cell>
          <cell r="BT66">
            <v>1886</v>
          </cell>
          <cell r="BU66">
            <v>37941</v>
          </cell>
          <cell r="BV66">
            <v>5541</v>
          </cell>
          <cell r="BW66">
            <v>3494</v>
          </cell>
          <cell r="BX66">
            <v>1566</v>
          </cell>
          <cell r="BY66">
            <v>696</v>
          </cell>
          <cell r="BZ66">
            <v>11298</v>
          </cell>
          <cell r="CA66">
            <v>11298</v>
          </cell>
          <cell r="CB66">
            <v>4741</v>
          </cell>
          <cell r="CC66">
            <v>120</v>
          </cell>
          <cell r="CD66">
            <v>4861</v>
          </cell>
          <cell r="CE66">
            <v>1174</v>
          </cell>
          <cell r="CF66">
            <v>33</v>
          </cell>
          <cell r="CG66">
            <v>556</v>
          </cell>
          <cell r="CH66">
            <v>6623</v>
          </cell>
          <cell r="CI66">
            <v>17921</v>
          </cell>
          <cell r="CJ66">
            <v>20020</v>
          </cell>
          <cell r="CK66">
            <v>5361</v>
          </cell>
          <cell r="CL66">
            <v>14659</v>
          </cell>
          <cell r="CM66">
            <v>37941</v>
          </cell>
        </row>
        <row r="67">
          <cell r="B67">
            <v>36032</v>
          </cell>
          <cell r="C67">
            <v>2093</v>
          </cell>
          <cell r="D67">
            <v>388</v>
          </cell>
          <cell r="E67">
            <v>1125</v>
          </cell>
          <cell r="F67">
            <v>82</v>
          </cell>
          <cell r="G67">
            <v>28</v>
          </cell>
          <cell r="H67">
            <v>3716</v>
          </cell>
          <cell r="I67">
            <v>39748</v>
          </cell>
          <cell r="J67">
            <v>722</v>
          </cell>
          <cell r="K67">
            <v>1051</v>
          </cell>
          <cell r="L67">
            <v>1773</v>
          </cell>
          <cell r="M67">
            <v>41521</v>
          </cell>
          <cell r="N67">
            <v>5507</v>
          </cell>
          <cell r="O67">
            <v>6383</v>
          </cell>
          <cell r="P67">
            <v>1779</v>
          </cell>
          <cell r="Q67">
            <v>642</v>
          </cell>
          <cell r="R67">
            <v>14310</v>
          </cell>
          <cell r="S67">
            <v>14310</v>
          </cell>
          <cell r="T67">
            <v>5568</v>
          </cell>
          <cell r="U67">
            <v>119</v>
          </cell>
          <cell r="V67">
            <v>5687</v>
          </cell>
          <cell r="W67">
            <v>1162</v>
          </cell>
          <cell r="X67">
            <v>39</v>
          </cell>
          <cell r="Y67">
            <v>532</v>
          </cell>
          <cell r="Z67">
            <v>7420</v>
          </cell>
          <cell r="AA67">
            <v>21730</v>
          </cell>
          <cell r="AB67">
            <v>19791</v>
          </cell>
          <cell r="AC67">
            <v>5013</v>
          </cell>
          <cell r="AD67">
            <v>14778</v>
          </cell>
          <cell r="AE67">
            <v>41521</v>
          </cell>
          <cell r="AF67">
            <v>36200</v>
          </cell>
          <cell r="AG67">
            <v>2135</v>
          </cell>
          <cell r="AH67">
            <v>396</v>
          </cell>
          <cell r="AI67">
            <v>978</v>
          </cell>
          <cell r="AJ67">
            <v>82</v>
          </cell>
          <cell r="AK67">
            <v>31</v>
          </cell>
          <cell r="AL67">
            <v>3622</v>
          </cell>
          <cell r="AM67">
            <v>39822</v>
          </cell>
          <cell r="AN67">
            <v>710</v>
          </cell>
          <cell r="AO67">
            <v>1142</v>
          </cell>
          <cell r="AP67">
            <v>1852</v>
          </cell>
          <cell r="AQ67">
            <v>41675</v>
          </cell>
          <cell r="AR67">
            <v>5590</v>
          </cell>
          <cell r="AS67">
            <v>6471</v>
          </cell>
          <cell r="AT67">
            <v>1548</v>
          </cell>
          <cell r="AU67">
            <v>621</v>
          </cell>
          <cell r="AV67">
            <v>14230</v>
          </cell>
          <cell r="AW67">
            <v>14230</v>
          </cell>
          <cell r="AX67">
            <v>5475</v>
          </cell>
          <cell r="AY67">
            <v>114</v>
          </cell>
          <cell r="AZ67">
            <v>5589</v>
          </cell>
          <cell r="BA67">
            <v>1162</v>
          </cell>
          <cell r="BB67">
            <v>39</v>
          </cell>
          <cell r="BC67">
            <v>704</v>
          </cell>
          <cell r="BD67">
            <v>7495</v>
          </cell>
          <cell r="BE67">
            <v>21724</v>
          </cell>
          <cell r="BF67">
            <v>19950</v>
          </cell>
          <cell r="BG67">
            <v>5180</v>
          </cell>
          <cell r="BH67">
            <v>14770</v>
          </cell>
          <cell r="BI67">
            <v>41675</v>
          </cell>
          <cell r="BJ67">
            <v>37068</v>
          </cell>
          <cell r="BK67">
            <v>2132</v>
          </cell>
          <cell r="BL67">
            <v>317</v>
          </cell>
          <cell r="BM67">
            <v>978</v>
          </cell>
          <cell r="BN67">
            <v>82</v>
          </cell>
          <cell r="BO67">
            <v>31</v>
          </cell>
          <cell r="BP67">
            <v>3541</v>
          </cell>
          <cell r="BQ67">
            <v>40609</v>
          </cell>
          <cell r="BR67">
            <v>705</v>
          </cell>
          <cell r="BS67">
            <v>1077</v>
          </cell>
          <cell r="BT67">
            <v>1782</v>
          </cell>
          <cell r="BU67">
            <v>42391</v>
          </cell>
          <cell r="BV67">
            <v>5583</v>
          </cell>
          <cell r="BW67">
            <v>9899</v>
          </cell>
          <cell r="BX67">
            <v>1967</v>
          </cell>
          <cell r="BY67">
            <v>653</v>
          </cell>
          <cell r="BZ67">
            <v>18102</v>
          </cell>
          <cell r="CA67">
            <v>18102</v>
          </cell>
          <cell r="CB67">
            <v>5836</v>
          </cell>
          <cell r="CC67">
            <v>113</v>
          </cell>
          <cell r="CD67">
            <v>5949</v>
          </cell>
          <cell r="CE67">
            <v>1162</v>
          </cell>
          <cell r="CF67">
            <v>38</v>
          </cell>
          <cell r="CG67">
            <v>598</v>
          </cell>
          <cell r="CH67">
            <v>7746</v>
          </cell>
          <cell r="CI67">
            <v>25848</v>
          </cell>
          <cell r="CJ67">
            <v>16542</v>
          </cell>
          <cell r="CK67">
            <v>1772</v>
          </cell>
          <cell r="CL67">
            <v>14770</v>
          </cell>
          <cell r="CM67">
            <v>42391</v>
          </cell>
        </row>
        <row r="68">
          <cell r="B68">
            <v>37256</v>
          </cell>
          <cell r="C68">
            <v>2147</v>
          </cell>
          <cell r="D68">
            <v>422</v>
          </cell>
          <cell r="E68">
            <v>1159</v>
          </cell>
          <cell r="F68">
            <v>83</v>
          </cell>
          <cell r="G68">
            <v>27</v>
          </cell>
          <cell r="H68">
            <v>3840</v>
          </cell>
          <cell r="I68">
            <v>41095</v>
          </cell>
          <cell r="J68">
            <v>691</v>
          </cell>
          <cell r="K68">
            <v>981</v>
          </cell>
          <cell r="L68">
            <v>1671</v>
          </cell>
          <cell r="M68">
            <v>42767</v>
          </cell>
          <cell r="N68">
            <v>5528</v>
          </cell>
          <cell r="O68">
            <v>6706</v>
          </cell>
          <cell r="P68">
            <v>1930</v>
          </cell>
          <cell r="Q68">
            <v>629</v>
          </cell>
          <cell r="R68">
            <v>14793</v>
          </cell>
          <cell r="S68">
            <v>14793</v>
          </cell>
          <cell r="T68">
            <v>5660</v>
          </cell>
          <cell r="U68">
            <v>124</v>
          </cell>
          <cell r="V68">
            <v>5783</v>
          </cell>
          <cell r="W68">
            <v>1151</v>
          </cell>
          <cell r="X68">
            <v>41</v>
          </cell>
          <cell r="Y68">
            <v>609</v>
          </cell>
          <cell r="Z68">
            <v>7585</v>
          </cell>
          <cell r="AA68">
            <v>22378</v>
          </cell>
          <cell r="AB68">
            <v>20389</v>
          </cell>
          <cell r="AC68">
            <v>5486</v>
          </cell>
          <cell r="AD68">
            <v>14902</v>
          </cell>
          <cell r="AE68">
            <v>42767</v>
          </cell>
          <cell r="AF68">
            <v>37782</v>
          </cell>
          <cell r="AG68">
            <v>2157</v>
          </cell>
          <cell r="AH68">
            <v>441</v>
          </cell>
          <cell r="AI68">
            <v>1162</v>
          </cell>
          <cell r="AJ68">
            <v>83</v>
          </cell>
          <cell r="AK68">
            <v>26</v>
          </cell>
          <cell r="AL68">
            <v>3868</v>
          </cell>
          <cell r="AM68">
            <v>41651</v>
          </cell>
          <cell r="AN68">
            <v>677</v>
          </cell>
          <cell r="AO68">
            <v>951</v>
          </cell>
          <cell r="AP68">
            <v>1629</v>
          </cell>
          <cell r="AQ68">
            <v>43279</v>
          </cell>
          <cell r="AR68">
            <v>5495</v>
          </cell>
          <cell r="AS68">
            <v>6344</v>
          </cell>
          <cell r="AT68">
            <v>1991</v>
          </cell>
          <cell r="AU68">
            <v>618</v>
          </cell>
          <cell r="AV68">
            <v>14448</v>
          </cell>
          <cell r="AW68">
            <v>14448</v>
          </cell>
          <cell r="AX68">
            <v>5721</v>
          </cell>
          <cell r="AY68">
            <v>129</v>
          </cell>
          <cell r="AZ68">
            <v>5850</v>
          </cell>
          <cell r="BA68">
            <v>1151</v>
          </cell>
          <cell r="BB68">
            <v>44</v>
          </cell>
          <cell r="BC68">
            <v>644</v>
          </cell>
          <cell r="BD68">
            <v>7689</v>
          </cell>
          <cell r="BE68">
            <v>22137</v>
          </cell>
          <cell r="BF68">
            <v>21143</v>
          </cell>
          <cell r="BG68">
            <v>6245</v>
          </cell>
          <cell r="BH68">
            <v>14898</v>
          </cell>
          <cell r="BI68">
            <v>43279</v>
          </cell>
          <cell r="BJ68">
            <v>40521</v>
          </cell>
          <cell r="BK68">
            <v>2169</v>
          </cell>
          <cell r="BL68">
            <v>445</v>
          </cell>
          <cell r="BM68">
            <v>1162</v>
          </cell>
          <cell r="BN68">
            <v>83</v>
          </cell>
          <cell r="BO68">
            <v>24</v>
          </cell>
          <cell r="BP68">
            <v>3882</v>
          </cell>
          <cell r="BQ68">
            <v>44403</v>
          </cell>
          <cell r="BR68">
            <v>679</v>
          </cell>
          <cell r="BS68">
            <v>888</v>
          </cell>
          <cell r="BT68">
            <v>1567</v>
          </cell>
          <cell r="BU68">
            <v>45970</v>
          </cell>
          <cell r="BV68">
            <v>5489</v>
          </cell>
          <cell r="BW68">
            <v>3042</v>
          </cell>
          <cell r="BX68">
            <v>1352</v>
          </cell>
          <cell r="BY68">
            <v>587</v>
          </cell>
          <cell r="BZ68">
            <v>10470</v>
          </cell>
          <cell r="CA68">
            <v>10470</v>
          </cell>
          <cell r="CB68">
            <v>6404</v>
          </cell>
          <cell r="CC68">
            <v>129</v>
          </cell>
          <cell r="CD68">
            <v>6533</v>
          </cell>
          <cell r="CE68">
            <v>1151</v>
          </cell>
          <cell r="CF68">
            <v>52</v>
          </cell>
          <cell r="CG68">
            <v>633</v>
          </cell>
          <cell r="CH68">
            <v>8369</v>
          </cell>
          <cell r="CI68">
            <v>18839</v>
          </cell>
          <cell r="CJ68">
            <v>27131</v>
          </cell>
          <cell r="CK68">
            <v>12233</v>
          </cell>
          <cell r="CL68">
            <v>14898</v>
          </cell>
          <cell r="CM68">
            <v>45970</v>
          </cell>
        </row>
        <row r="69">
          <cell r="B69">
            <v>37918</v>
          </cell>
          <cell r="C69">
            <v>2178</v>
          </cell>
          <cell r="D69">
            <v>410</v>
          </cell>
          <cell r="E69">
            <v>1267</v>
          </cell>
          <cell r="F69">
            <v>86</v>
          </cell>
          <cell r="G69">
            <v>32</v>
          </cell>
          <cell r="H69">
            <v>3973</v>
          </cell>
          <cell r="I69">
            <v>41891</v>
          </cell>
          <cell r="J69">
            <v>669</v>
          </cell>
          <cell r="K69">
            <v>875</v>
          </cell>
          <cell r="L69">
            <v>1544</v>
          </cell>
          <cell r="M69">
            <v>43434</v>
          </cell>
          <cell r="N69">
            <v>5441</v>
          </cell>
          <cell r="O69">
            <v>6887</v>
          </cell>
          <cell r="P69">
            <v>2031</v>
          </cell>
          <cell r="Q69">
            <v>600</v>
          </cell>
          <cell r="R69">
            <v>14959</v>
          </cell>
          <cell r="S69">
            <v>14959</v>
          </cell>
          <cell r="T69">
            <v>5557</v>
          </cell>
          <cell r="U69">
            <v>120</v>
          </cell>
          <cell r="V69">
            <v>5677</v>
          </cell>
          <cell r="W69">
            <v>1142</v>
          </cell>
          <cell r="X69">
            <v>46</v>
          </cell>
          <cell r="Y69">
            <v>656</v>
          </cell>
          <cell r="Z69">
            <v>7521</v>
          </cell>
          <cell r="AA69">
            <v>22479</v>
          </cell>
          <cell r="AB69">
            <v>20955</v>
          </cell>
          <cell r="AC69">
            <v>5941</v>
          </cell>
          <cell r="AD69">
            <v>15014</v>
          </cell>
          <cell r="AE69">
            <v>43434</v>
          </cell>
          <cell r="AF69">
            <v>37557</v>
          </cell>
          <cell r="AG69">
            <v>2173</v>
          </cell>
          <cell r="AH69">
            <v>395</v>
          </cell>
          <cell r="AI69">
            <v>1310</v>
          </cell>
          <cell r="AJ69">
            <v>86</v>
          </cell>
          <cell r="AK69">
            <v>26</v>
          </cell>
          <cell r="AL69">
            <v>3990</v>
          </cell>
          <cell r="AM69">
            <v>41547</v>
          </cell>
          <cell r="AN69">
            <v>691</v>
          </cell>
          <cell r="AO69">
            <v>860</v>
          </cell>
          <cell r="AP69">
            <v>1550</v>
          </cell>
          <cell r="AQ69">
            <v>43097</v>
          </cell>
          <cell r="AR69">
            <v>5448</v>
          </cell>
          <cell r="AS69">
            <v>7322</v>
          </cell>
          <cell r="AT69">
            <v>2174</v>
          </cell>
          <cell r="AU69">
            <v>624</v>
          </cell>
          <cell r="AV69">
            <v>15567</v>
          </cell>
          <cell r="AW69">
            <v>15567</v>
          </cell>
          <cell r="AX69">
            <v>5920</v>
          </cell>
          <cell r="AY69">
            <v>120</v>
          </cell>
          <cell r="AZ69">
            <v>6040</v>
          </cell>
          <cell r="BA69">
            <v>1142</v>
          </cell>
          <cell r="BB69">
            <v>48</v>
          </cell>
          <cell r="BC69">
            <v>640</v>
          </cell>
          <cell r="BD69">
            <v>7870</v>
          </cell>
          <cell r="BE69">
            <v>23437</v>
          </cell>
          <cell r="BF69">
            <v>19660</v>
          </cell>
          <cell r="BG69">
            <v>4643</v>
          </cell>
          <cell r="BH69">
            <v>15017</v>
          </cell>
          <cell r="BI69">
            <v>43097</v>
          </cell>
          <cell r="BJ69">
            <v>35359</v>
          </cell>
          <cell r="BK69">
            <v>2180</v>
          </cell>
          <cell r="BL69">
            <v>288</v>
          </cell>
          <cell r="BM69">
            <v>1310</v>
          </cell>
          <cell r="BN69">
            <v>86</v>
          </cell>
          <cell r="BO69">
            <v>24</v>
          </cell>
          <cell r="BP69">
            <v>3888</v>
          </cell>
          <cell r="BQ69">
            <v>39247</v>
          </cell>
          <cell r="BR69">
            <v>699</v>
          </cell>
          <cell r="BS69">
            <v>906</v>
          </cell>
          <cell r="BT69">
            <v>1605</v>
          </cell>
          <cell r="BU69">
            <v>40852</v>
          </cell>
          <cell r="BV69">
            <v>5450</v>
          </cell>
          <cell r="BW69">
            <v>10384</v>
          </cell>
          <cell r="BX69">
            <v>2437</v>
          </cell>
          <cell r="BY69">
            <v>614</v>
          </cell>
          <cell r="BZ69">
            <v>18885</v>
          </cell>
          <cell r="CA69">
            <v>18885</v>
          </cell>
          <cell r="CB69">
            <v>5381</v>
          </cell>
          <cell r="CC69">
            <v>116</v>
          </cell>
          <cell r="CD69">
            <v>5497</v>
          </cell>
          <cell r="CE69">
            <v>1142</v>
          </cell>
          <cell r="CF69">
            <v>41</v>
          </cell>
          <cell r="CG69">
            <v>600</v>
          </cell>
          <cell r="CH69">
            <v>7280</v>
          </cell>
          <cell r="CI69">
            <v>26165</v>
          </cell>
          <cell r="CJ69">
            <v>14687</v>
          </cell>
          <cell r="CK69">
            <v>-330</v>
          </cell>
          <cell r="CL69">
            <v>15017</v>
          </cell>
          <cell r="CM69">
            <v>40852</v>
          </cell>
        </row>
        <row r="70">
          <cell r="B70">
            <v>38498</v>
          </cell>
          <cell r="C70">
            <v>2219</v>
          </cell>
          <cell r="D70">
            <v>376</v>
          </cell>
          <cell r="E70">
            <v>1351</v>
          </cell>
          <cell r="F70">
            <v>92</v>
          </cell>
          <cell r="G70">
            <v>37</v>
          </cell>
          <cell r="H70">
            <v>4076</v>
          </cell>
          <cell r="I70">
            <v>42574</v>
          </cell>
          <cell r="J70">
            <v>649</v>
          </cell>
          <cell r="K70">
            <v>810</v>
          </cell>
          <cell r="L70">
            <v>1459</v>
          </cell>
          <cell r="M70">
            <v>44033</v>
          </cell>
          <cell r="N70">
            <v>5399</v>
          </cell>
          <cell r="O70">
            <v>7057</v>
          </cell>
          <cell r="P70">
            <v>1769</v>
          </cell>
          <cell r="Q70">
            <v>578</v>
          </cell>
          <cell r="R70">
            <v>14803</v>
          </cell>
          <cell r="S70">
            <v>14803</v>
          </cell>
          <cell r="T70">
            <v>5496</v>
          </cell>
          <cell r="U70">
            <v>113</v>
          </cell>
          <cell r="V70">
            <v>5609</v>
          </cell>
          <cell r="W70">
            <v>1135</v>
          </cell>
          <cell r="X70">
            <v>55</v>
          </cell>
          <cell r="Y70">
            <v>656</v>
          </cell>
          <cell r="Z70">
            <v>7455</v>
          </cell>
          <cell r="AA70">
            <v>22258</v>
          </cell>
          <cell r="AB70">
            <v>21775</v>
          </cell>
          <cell r="AC70">
            <v>6681</v>
          </cell>
          <cell r="AD70">
            <v>15094</v>
          </cell>
          <cell r="AE70">
            <v>44033</v>
          </cell>
          <cell r="AF70">
            <v>38374</v>
          </cell>
          <cell r="AG70">
            <v>2190</v>
          </cell>
          <cell r="AH70">
            <v>386</v>
          </cell>
          <cell r="AI70">
            <v>1373</v>
          </cell>
          <cell r="AJ70">
            <v>91</v>
          </cell>
          <cell r="AK70">
            <v>45</v>
          </cell>
          <cell r="AL70">
            <v>4086</v>
          </cell>
          <cell r="AM70">
            <v>42460</v>
          </cell>
          <cell r="AN70">
            <v>639</v>
          </cell>
          <cell r="AO70">
            <v>816</v>
          </cell>
          <cell r="AP70">
            <v>1455</v>
          </cell>
          <cell r="AQ70">
            <v>43915</v>
          </cell>
          <cell r="AR70">
            <v>5382</v>
          </cell>
          <cell r="AS70">
            <v>7097</v>
          </cell>
          <cell r="AT70">
            <v>1784</v>
          </cell>
          <cell r="AU70">
            <v>559</v>
          </cell>
          <cell r="AV70">
            <v>14822</v>
          </cell>
          <cell r="AW70">
            <v>14822</v>
          </cell>
          <cell r="AX70">
            <v>4908</v>
          </cell>
          <cell r="AY70">
            <v>113</v>
          </cell>
          <cell r="AZ70">
            <v>5021</v>
          </cell>
          <cell r="BA70">
            <v>1133</v>
          </cell>
          <cell r="BB70">
            <v>43</v>
          </cell>
          <cell r="BC70">
            <v>665</v>
          </cell>
          <cell r="BD70">
            <v>6862</v>
          </cell>
          <cell r="BE70">
            <v>21685</v>
          </cell>
          <cell r="BF70">
            <v>22231</v>
          </cell>
          <cell r="BG70">
            <v>7104</v>
          </cell>
          <cell r="BH70">
            <v>15127</v>
          </cell>
          <cell r="BI70">
            <v>43915</v>
          </cell>
          <cell r="BJ70">
            <v>36928</v>
          </cell>
          <cell r="BK70">
            <v>2176</v>
          </cell>
          <cell r="BL70">
            <v>544</v>
          </cell>
          <cell r="BM70">
            <v>1373</v>
          </cell>
          <cell r="BN70">
            <v>91</v>
          </cell>
          <cell r="BO70">
            <v>49</v>
          </cell>
          <cell r="BP70">
            <v>4233</v>
          </cell>
          <cell r="BQ70">
            <v>41161</v>
          </cell>
          <cell r="BR70">
            <v>636</v>
          </cell>
          <cell r="BS70">
            <v>889</v>
          </cell>
          <cell r="BT70">
            <v>1525</v>
          </cell>
          <cell r="BU70">
            <v>42686</v>
          </cell>
          <cell r="BV70">
            <v>5392</v>
          </cell>
          <cell r="BW70">
            <v>3834</v>
          </cell>
          <cell r="BX70">
            <v>1678</v>
          </cell>
          <cell r="BY70">
            <v>564</v>
          </cell>
          <cell r="BZ70">
            <v>11468</v>
          </cell>
          <cell r="CA70">
            <v>11468</v>
          </cell>
          <cell r="CB70">
            <v>4441</v>
          </cell>
          <cell r="CC70">
            <v>118</v>
          </cell>
          <cell r="CD70">
            <v>4559</v>
          </cell>
          <cell r="CE70">
            <v>1133</v>
          </cell>
          <cell r="CF70">
            <v>43</v>
          </cell>
          <cell r="CG70">
            <v>825</v>
          </cell>
          <cell r="CH70">
            <v>6561</v>
          </cell>
          <cell r="CI70">
            <v>18030</v>
          </cell>
          <cell r="CJ70">
            <v>24656</v>
          </cell>
          <cell r="CK70">
            <v>9529</v>
          </cell>
          <cell r="CL70">
            <v>15127</v>
          </cell>
          <cell r="CM70">
            <v>42686</v>
          </cell>
        </row>
        <row r="71">
          <cell r="B71">
            <v>39391</v>
          </cell>
          <cell r="C71">
            <v>2335</v>
          </cell>
          <cell r="D71">
            <v>337</v>
          </cell>
          <cell r="E71">
            <v>1349</v>
          </cell>
          <cell r="F71">
            <v>100</v>
          </cell>
          <cell r="G71">
            <v>40</v>
          </cell>
          <cell r="H71">
            <v>4160</v>
          </cell>
          <cell r="I71">
            <v>43550</v>
          </cell>
          <cell r="J71">
            <v>625</v>
          </cell>
          <cell r="K71">
            <v>852</v>
          </cell>
          <cell r="L71">
            <v>1476</v>
          </cell>
          <cell r="M71">
            <v>45027</v>
          </cell>
          <cell r="N71">
            <v>5508</v>
          </cell>
          <cell r="O71">
            <v>7083</v>
          </cell>
          <cell r="P71">
            <v>1489</v>
          </cell>
          <cell r="Q71">
            <v>556</v>
          </cell>
          <cell r="R71">
            <v>14635</v>
          </cell>
          <cell r="S71">
            <v>14635</v>
          </cell>
          <cell r="T71">
            <v>5691</v>
          </cell>
          <cell r="U71">
            <v>107</v>
          </cell>
          <cell r="V71">
            <v>5798</v>
          </cell>
          <cell r="W71">
            <v>1129</v>
          </cell>
          <cell r="X71">
            <v>69</v>
          </cell>
          <cell r="Y71">
            <v>618</v>
          </cell>
          <cell r="Z71">
            <v>7613</v>
          </cell>
          <cell r="AA71">
            <v>22248</v>
          </cell>
          <cell r="AB71">
            <v>22779</v>
          </cell>
          <cell r="AC71">
            <v>7621</v>
          </cell>
          <cell r="AD71">
            <v>15158</v>
          </cell>
          <cell r="AE71">
            <v>45027</v>
          </cell>
          <cell r="AF71">
            <v>39260</v>
          </cell>
          <cell r="AG71">
            <v>2364</v>
          </cell>
          <cell r="AH71">
            <v>323</v>
          </cell>
          <cell r="AI71">
            <v>1341</v>
          </cell>
          <cell r="AJ71">
            <v>101</v>
          </cell>
          <cell r="AK71">
            <v>38</v>
          </cell>
          <cell r="AL71">
            <v>4167</v>
          </cell>
          <cell r="AM71">
            <v>43427</v>
          </cell>
          <cell r="AN71">
            <v>624</v>
          </cell>
          <cell r="AO71">
            <v>841</v>
          </cell>
          <cell r="AP71">
            <v>1465</v>
          </cell>
          <cell r="AQ71">
            <v>44892</v>
          </cell>
          <cell r="AR71">
            <v>5488</v>
          </cell>
          <cell r="AS71">
            <v>6595</v>
          </cell>
          <cell r="AT71">
            <v>1494</v>
          </cell>
          <cell r="AU71">
            <v>563</v>
          </cell>
          <cell r="AV71">
            <v>14140</v>
          </cell>
          <cell r="AW71">
            <v>14140</v>
          </cell>
          <cell r="AX71">
            <v>5887</v>
          </cell>
          <cell r="AY71">
            <v>104</v>
          </cell>
          <cell r="AZ71">
            <v>5991</v>
          </cell>
          <cell r="BA71">
            <v>1130</v>
          </cell>
          <cell r="BB71">
            <v>81</v>
          </cell>
          <cell r="BC71">
            <v>491</v>
          </cell>
          <cell r="BD71">
            <v>7692</v>
          </cell>
          <cell r="BE71">
            <v>21832</v>
          </cell>
          <cell r="BF71">
            <v>23060</v>
          </cell>
          <cell r="BG71">
            <v>7920</v>
          </cell>
          <cell r="BH71">
            <v>15140</v>
          </cell>
          <cell r="BI71">
            <v>44892</v>
          </cell>
          <cell r="BJ71">
            <v>40169</v>
          </cell>
          <cell r="BK71">
            <v>2364</v>
          </cell>
          <cell r="BL71">
            <v>270</v>
          </cell>
          <cell r="BM71">
            <v>1341</v>
          </cell>
          <cell r="BN71">
            <v>101</v>
          </cell>
          <cell r="BO71">
            <v>37</v>
          </cell>
          <cell r="BP71">
            <v>4113</v>
          </cell>
          <cell r="BQ71">
            <v>44282</v>
          </cell>
          <cell r="BR71">
            <v>618</v>
          </cell>
          <cell r="BS71">
            <v>770</v>
          </cell>
          <cell r="BT71">
            <v>1389</v>
          </cell>
          <cell r="BU71">
            <v>45670</v>
          </cell>
          <cell r="BV71">
            <v>5480</v>
          </cell>
          <cell r="BW71">
            <v>10442</v>
          </cell>
          <cell r="BX71">
            <v>2021</v>
          </cell>
          <cell r="BY71">
            <v>596</v>
          </cell>
          <cell r="BZ71">
            <v>18540</v>
          </cell>
          <cell r="CA71">
            <v>18540</v>
          </cell>
          <cell r="CB71">
            <v>6304</v>
          </cell>
          <cell r="CC71">
            <v>103</v>
          </cell>
          <cell r="CD71">
            <v>6407</v>
          </cell>
          <cell r="CE71">
            <v>1130</v>
          </cell>
          <cell r="CF71">
            <v>78</v>
          </cell>
          <cell r="CG71">
            <v>425</v>
          </cell>
          <cell r="CH71">
            <v>8041</v>
          </cell>
          <cell r="CI71">
            <v>26580</v>
          </cell>
          <cell r="CJ71">
            <v>19090</v>
          </cell>
          <cell r="CK71">
            <v>3950</v>
          </cell>
          <cell r="CL71">
            <v>15140</v>
          </cell>
          <cell r="CM71">
            <v>45670</v>
          </cell>
        </row>
        <row r="72">
          <cell r="B72">
            <v>40018</v>
          </cell>
          <cell r="C72">
            <v>2509</v>
          </cell>
          <cell r="D72">
            <v>291</v>
          </cell>
          <cell r="E72">
            <v>1367</v>
          </cell>
          <cell r="F72">
            <v>106</v>
          </cell>
          <cell r="G72">
            <v>37</v>
          </cell>
          <cell r="H72">
            <v>4310</v>
          </cell>
          <cell r="I72">
            <v>44328</v>
          </cell>
          <cell r="J72">
            <v>604</v>
          </cell>
          <cell r="K72">
            <v>976</v>
          </cell>
          <cell r="L72">
            <v>1581</v>
          </cell>
          <cell r="M72">
            <v>45909</v>
          </cell>
          <cell r="N72">
            <v>5727</v>
          </cell>
          <cell r="O72">
            <v>7496</v>
          </cell>
          <cell r="P72">
            <v>1404</v>
          </cell>
          <cell r="Q72">
            <v>543</v>
          </cell>
          <cell r="R72">
            <v>15171</v>
          </cell>
          <cell r="S72">
            <v>15171</v>
          </cell>
          <cell r="T72">
            <v>6110</v>
          </cell>
          <cell r="U72">
            <v>108</v>
          </cell>
          <cell r="V72">
            <v>6217</v>
          </cell>
          <cell r="W72">
            <v>1122</v>
          </cell>
          <cell r="X72">
            <v>85</v>
          </cell>
          <cell r="Y72">
            <v>583</v>
          </cell>
          <cell r="Z72">
            <v>8007</v>
          </cell>
          <cell r="AA72">
            <v>23178</v>
          </cell>
          <cell r="AB72">
            <v>22731</v>
          </cell>
          <cell r="AC72">
            <v>7469</v>
          </cell>
          <cell r="AD72">
            <v>15262</v>
          </cell>
          <cell r="AE72">
            <v>45909</v>
          </cell>
          <cell r="AF72">
            <v>40388</v>
          </cell>
          <cell r="AG72">
            <v>2438</v>
          </cell>
          <cell r="AH72">
            <v>313</v>
          </cell>
          <cell r="AI72">
            <v>1338</v>
          </cell>
          <cell r="AJ72">
            <v>106</v>
          </cell>
          <cell r="AK72">
            <v>36</v>
          </cell>
          <cell r="AL72">
            <v>4231</v>
          </cell>
          <cell r="AM72">
            <v>44619</v>
          </cell>
          <cell r="AN72">
            <v>609</v>
          </cell>
          <cell r="AO72">
            <v>910</v>
          </cell>
          <cell r="AP72">
            <v>1520</v>
          </cell>
          <cell r="AQ72">
            <v>46138</v>
          </cell>
          <cell r="AR72">
            <v>5676</v>
          </cell>
          <cell r="AS72">
            <v>8128</v>
          </cell>
          <cell r="AT72">
            <v>1014</v>
          </cell>
          <cell r="AU72">
            <v>542</v>
          </cell>
          <cell r="AV72">
            <v>15360</v>
          </cell>
          <cell r="AW72">
            <v>15360</v>
          </cell>
          <cell r="AX72">
            <v>6230</v>
          </cell>
          <cell r="AY72">
            <v>107</v>
          </cell>
          <cell r="AZ72">
            <v>6337</v>
          </cell>
          <cell r="BA72">
            <v>1121</v>
          </cell>
          <cell r="BB72">
            <v>82</v>
          </cell>
          <cell r="BC72">
            <v>567</v>
          </cell>
          <cell r="BD72">
            <v>8107</v>
          </cell>
          <cell r="BE72">
            <v>23467</v>
          </cell>
          <cell r="BF72">
            <v>22671</v>
          </cell>
          <cell r="BG72">
            <v>7422</v>
          </cell>
          <cell r="BH72">
            <v>15250</v>
          </cell>
          <cell r="BI72">
            <v>46138</v>
          </cell>
          <cell r="BJ72">
            <v>43332</v>
          </cell>
          <cell r="BK72">
            <v>2447</v>
          </cell>
          <cell r="BL72">
            <v>318</v>
          </cell>
          <cell r="BM72">
            <v>1338</v>
          </cell>
          <cell r="BN72">
            <v>106</v>
          </cell>
          <cell r="BO72">
            <v>35</v>
          </cell>
          <cell r="BP72">
            <v>4243</v>
          </cell>
          <cell r="BQ72">
            <v>47574</v>
          </cell>
          <cell r="BR72">
            <v>611</v>
          </cell>
          <cell r="BS72">
            <v>843</v>
          </cell>
          <cell r="BT72">
            <v>1454</v>
          </cell>
          <cell r="BU72">
            <v>49028</v>
          </cell>
          <cell r="BV72">
            <v>5672</v>
          </cell>
          <cell r="BW72">
            <v>3776</v>
          </cell>
          <cell r="BX72">
            <v>361</v>
          </cell>
          <cell r="BY72">
            <v>515</v>
          </cell>
          <cell r="BZ72">
            <v>10324</v>
          </cell>
          <cell r="CA72">
            <v>10324</v>
          </cell>
          <cell r="CB72">
            <v>6963</v>
          </cell>
          <cell r="CC72">
            <v>107</v>
          </cell>
          <cell r="CD72">
            <v>7070</v>
          </cell>
          <cell r="CE72">
            <v>1121</v>
          </cell>
          <cell r="CF72">
            <v>94</v>
          </cell>
          <cell r="CG72">
            <v>553</v>
          </cell>
          <cell r="CH72">
            <v>8839</v>
          </cell>
          <cell r="CI72">
            <v>19163</v>
          </cell>
          <cell r="CJ72">
            <v>29865</v>
          </cell>
          <cell r="CK72">
            <v>14616</v>
          </cell>
          <cell r="CL72">
            <v>15250</v>
          </cell>
          <cell r="CM72">
            <v>49028</v>
          </cell>
        </row>
        <row r="73">
          <cell r="B73">
            <v>39880</v>
          </cell>
          <cell r="C73">
            <v>2688</v>
          </cell>
          <cell r="D73">
            <v>262</v>
          </cell>
          <cell r="E73">
            <v>1408</v>
          </cell>
          <cell r="F73">
            <v>110</v>
          </cell>
          <cell r="G73">
            <v>32</v>
          </cell>
          <cell r="H73">
            <v>4501</v>
          </cell>
          <cell r="I73">
            <v>44380</v>
          </cell>
          <cell r="J73">
            <v>598</v>
          </cell>
          <cell r="K73">
            <v>1061</v>
          </cell>
          <cell r="L73">
            <v>1659</v>
          </cell>
          <cell r="M73">
            <v>46039</v>
          </cell>
          <cell r="N73">
            <v>6023</v>
          </cell>
          <cell r="O73">
            <v>8346</v>
          </cell>
          <cell r="P73">
            <v>1566</v>
          </cell>
          <cell r="Q73">
            <v>554</v>
          </cell>
          <cell r="R73">
            <v>16488</v>
          </cell>
          <cell r="S73">
            <v>16488</v>
          </cell>
          <cell r="T73">
            <v>6536</v>
          </cell>
          <cell r="U73">
            <v>113</v>
          </cell>
          <cell r="V73">
            <v>6648</v>
          </cell>
          <cell r="W73">
            <v>1109</v>
          </cell>
          <cell r="X73">
            <v>97</v>
          </cell>
          <cell r="Y73">
            <v>572</v>
          </cell>
          <cell r="Z73">
            <v>8426</v>
          </cell>
          <cell r="AA73">
            <v>24915</v>
          </cell>
          <cell r="AB73">
            <v>21125</v>
          </cell>
          <cell r="AC73">
            <v>5667</v>
          </cell>
          <cell r="AD73">
            <v>15458</v>
          </cell>
          <cell r="AE73">
            <v>46039</v>
          </cell>
          <cell r="AF73">
            <v>40207</v>
          </cell>
          <cell r="AG73">
            <v>2765</v>
          </cell>
          <cell r="AH73">
            <v>251</v>
          </cell>
          <cell r="AI73">
            <v>1416</v>
          </cell>
          <cell r="AJ73">
            <v>110</v>
          </cell>
          <cell r="AK73">
            <v>33</v>
          </cell>
          <cell r="AL73">
            <v>4575</v>
          </cell>
          <cell r="AM73">
            <v>44782</v>
          </cell>
          <cell r="AN73">
            <v>590</v>
          </cell>
          <cell r="AO73">
            <v>1161</v>
          </cell>
          <cell r="AP73">
            <v>1751</v>
          </cell>
          <cell r="AQ73">
            <v>46533</v>
          </cell>
          <cell r="AR73">
            <v>6153</v>
          </cell>
          <cell r="AS73">
            <v>7290</v>
          </cell>
          <cell r="AT73">
            <v>2208</v>
          </cell>
          <cell r="AU73">
            <v>563</v>
          </cell>
          <cell r="AV73">
            <v>16214</v>
          </cell>
          <cell r="AW73">
            <v>16214</v>
          </cell>
          <cell r="AX73">
            <v>6419</v>
          </cell>
          <cell r="AY73">
            <v>115</v>
          </cell>
          <cell r="AZ73">
            <v>6534</v>
          </cell>
          <cell r="BA73">
            <v>1110</v>
          </cell>
          <cell r="BB73">
            <v>92</v>
          </cell>
          <cell r="BC73">
            <v>549</v>
          </cell>
          <cell r="BD73">
            <v>8284</v>
          </cell>
          <cell r="BE73">
            <v>24498</v>
          </cell>
          <cell r="BF73">
            <v>22035</v>
          </cell>
          <cell r="BG73">
            <v>6587</v>
          </cell>
          <cell r="BH73">
            <v>15448</v>
          </cell>
          <cell r="BI73">
            <v>46533</v>
          </cell>
          <cell r="BJ73">
            <v>37848</v>
          </cell>
          <cell r="BK73">
            <v>2771</v>
          </cell>
          <cell r="BL73">
            <v>185</v>
          </cell>
          <cell r="BM73">
            <v>1416</v>
          </cell>
          <cell r="BN73">
            <v>110</v>
          </cell>
          <cell r="BO73">
            <v>32</v>
          </cell>
          <cell r="BP73">
            <v>4513</v>
          </cell>
          <cell r="BQ73">
            <v>42362</v>
          </cell>
          <cell r="BR73">
            <v>598</v>
          </cell>
          <cell r="BS73">
            <v>1235</v>
          </cell>
          <cell r="BT73">
            <v>1834</v>
          </cell>
          <cell r="BU73">
            <v>44196</v>
          </cell>
          <cell r="BV73">
            <v>6156</v>
          </cell>
          <cell r="BW73">
            <v>11056</v>
          </cell>
          <cell r="BX73">
            <v>2414</v>
          </cell>
          <cell r="BY73">
            <v>555</v>
          </cell>
          <cell r="BZ73">
            <v>20181</v>
          </cell>
          <cell r="CA73">
            <v>20181</v>
          </cell>
          <cell r="CB73">
            <v>5787</v>
          </cell>
          <cell r="CC73">
            <v>111</v>
          </cell>
          <cell r="CD73">
            <v>5898</v>
          </cell>
          <cell r="CE73">
            <v>1110</v>
          </cell>
          <cell r="CF73">
            <v>79</v>
          </cell>
          <cell r="CG73">
            <v>517</v>
          </cell>
          <cell r="CH73">
            <v>7603</v>
          </cell>
          <cell r="CI73">
            <v>27784</v>
          </cell>
          <cell r="CJ73">
            <v>16412</v>
          </cell>
          <cell r="CK73">
            <v>964</v>
          </cell>
          <cell r="CL73">
            <v>15448</v>
          </cell>
          <cell r="CM73">
            <v>44196</v>
          </cell>
        </row>
        <row r="74">
          <cell r="B74">
            <v>40807</v>
          </cell>
          <cell r="C74">
            <v>2801</v>
          </cell>
          <cell r="D74">
            <v>277</v>
          </cell>
          <cell r="E74">
            <v>1536</v>
          </cell>
          <cell r="F74">
            <v>112</v>
          </cell>
          <cell r="G74">
            <v>31</v>
          </cell>
          <cell r="H74">
            <v>4757</v>
          </cell>
          <cell r="I74">
            <v>45564</v>
          </cell>
          <cell r="J74">
            <v>600</v>
          </cell>
          <cell r="K74">
            <v>1037</v>
          </cell>
          <cell r="L74">
            <v>1637</v>
          </cell>
          <cell r="M74">
            <v>47201</v>
          </cell>
          <cell r="N74">
            <v>6320</v>
          </cell>
          <cell r="O74">
            <v>8918</v>
          </cell>
          <cell r="P74">
            <v>2130</v>
          </cell>
          <cell r="Q74">
            <v>607</v>
          </cell>
          <cell r="R74">
            <v>17975</v>
          </cell>
          <cell r="S74">
            <v>17975</v>
          </cell>
          <cell r="T74">
            <v>6760</v>
          </cell>
          <cell r="U74">
            <v>117</v>
          </cell>
          <cell r="V74">
            <v>6877</v>
          </cell>
          <cell r="W74">
            <v>1088</v>
          </cell>
          <cell r="X74">
            <v>103</v>
          </cell>
          <cell r="Y74">
            <v>592</v>
          </cell>
          <cell r="Z74">
            <v>8660</v>
          </cell>
          <cell r="AA74">
            <v>26635</v>
          </cell>
          <cell r="AB74">
            <v>20566</v>
          </cell>
          <cell r="AC74">
            <v>4826</v>
          </cell>
          <cell r="AD74">
            <v>15740</v>
          </cell>
          <cell r="AE74">
            <v>47201</v>
          </cell>
          <cell r="AF74">
            <v>40282</v>
          </cell>
          <cell r="AG74">
            <v>2782</v>
          </cell>
          <cell r="AH74">
            <v>243</v>
          </cell>
          <cell r="AI74">
            <v>1572</v>
          </cell>
          <cell r="AJ74">
            <v>112</v>
          </cell>
          <cell r="AK74">
            <v>30</v>
          </cell>
          <cell r="AL74">
            <v>4740</v>
          </cell>
          <cell r="AM74">
            <v>45022</v>
          </cell>
          <cell r="AN74">
            <v>601</v>
          </cell>
          <cell r="AO74">
            <v>1103</v>
          </cell>
          <cell r="AP74">
            <v>1704</v>
          </cell>
          <cell r="AQ74">
            <v>46725</v>
          </cell>
          <cell r="AR74">
            <v>6180</v>
          </cell>
          <cell r="AS74">
            <v>10138</v>
          </cell>
          <cell r="AT74">
            <v>1534</v>
          </cell>
          <cell r="AU74">
            <v>568</v>
          </cell>
          <cell r="AV74">
            <v>18421</v>
          </cell>
          <cell r="AW74">
            <v>18421</v>
          </cell>
          <cell r="AX74">
            <v>6778</v>
          </cell>
          <cell r="AY74">
            <v>117</v>
          </cell>
          <cell r="AZ74">
            <v>6894</v>
          </cell>
          <cell r="BA74">
            <v>1095</v>
          </cell>
          <cell r="BB74">
            <v>113</v>
          </cell>
          <cell r="BC74">
            <v>620</v>
          </cell>
          <cell r="BD74">
            <v>8722</v>
          </cell>
          <cell r="BE74">
            <v>27143</v>
          </cell>
          <cell r="BF74">
            <v>19583</v>
          </cell>
          <cell r="BG74">
            <v>3848</v>
          </cell>
          <cell r="BH74">
            <v>15735</v>
          </cell>
          <cell r="BI74">
            <v>46725</v>
          </cell>
          <cell r="BJ74">
            <v>38597</v>
          </cell>
          <cell r="BK74">
            <v>2768</v>
          </cell>
          <cell r="BL74">
            <v>341</v>
          </cell>
          <cell r="BM74">
            <v>1572</v>
          </cell>
          <cell r="BN74">
            <v>112</v>
          </cell>
          <cell r="BO74">
            <v>35</v>
          </cell>
          <cell r="BP74">
            <v>4828</v>
          </cell>
          <cell r="BQ74">
            <v>43425</v>
          </cell>
          <cell r="BR74">
            <v>597</v>
          </cell>
          <cell r="BS74">
            <v>1207</v>
          </cell>
          <cell r="BT74">
            <v>1804</v>
          </cell>
          <cell r="BU74">
            <v>45229</v>
          </cell>
          <cell r="BV74">
            <v>6190</v>
          </cell>
          <cell r="BW74">
            <v>5916</v>
          </cell>
          <cell r="BX74">
            <v>1408</v>
          </cell>
          <cell r="BY74">
            <v>567</v>
          </cell>
          <cell r="BZ74">
            <v>14082</v>
          </cell>
          <cell r="CA74">
            <v>14082</v>
          </cell>
          <cell r="CB74">
            <v>6169</v>
          </cell>
          <cell r="CC74">
            <v>121</v>
          </cell>
          <cell r="CD74">
            <v>6290</v>
          </cell>
          <cell r="CE74">
            <v>1095</v>
          </cell>
          <cell r="CF74">
            <v>117</v>
          </cell>
          <cell r="CG74">
            <v>755</v>
          </cell>
          <cell r="CH74">
            <v>8257</v>
          </cell>
          <cell r="CI74">
            <v>22338</v>
          </cell>
          <cell r="CJ74">
            <v>22891</v>
          </cell>
          <cell r="CK74">
            <v>7156</v>
          </cell>
          <cell r="CL74">
            <v>15735</v>
          </cell>
          <cell r="CM74">
            <v>45229</v>
          </cell>
        </row>
        <row r="75">
          <cell r="B75">
            <v>41233</v>
          </cell>
          <cell r="C75">
            <v>2830</v>
          </cell>
          <cell r="D75">
            <v>325</v>
          </cell>
          <cell r="E75">
            <v>1686</v>
          </cell>
          <cell r="F75">
            <v>113</v>
          </cell>
          <cell r="G75">
            <v>35</v>
          </cell>
          <cell r="H75">
            <v>4990</v>
          </cell>
          <cell r="I75">
            <v>46223</v>
          </cell>
          <cell r="J75">
            <v>611</v>
          </cell>
          <cell r="K75">
            <v>990</v>
          </cell>
          <cell r="L75">
            <v>1601</v>
          </cell>
          <cell r="M75">
            <v>47824</v>
          </cell>
          <cell r="N75">
            <v>6586</v>
          </cell>
          <cell r="O75">
            <v>9231</v>
          </cell>
          <cell r="P75">
            <v>2922</v>
          </cell>
          <cell r="Q75">
            <v>669</v>
          </cell>
          <cell r="R75">
            <v>19407</v>
          </cell>
          <cell r="S75">
            <v>19407</v>
          </cell>
          <cell r="T75">
            <v>6904</v>
          </cell>
          <cell r="U75">
            <v>118</v>
          </cell>
          <cell r="V75">
            <v>7021</v>
          </cell>
          <cell r="W75">
            <v>1064</v>
          </cell>
          <cell r="X75">
            <v>105</v>
          </cell>
          <cell r="Y75">
            <v>617</v>
          </cell>
          <cell r="Z75">
            <v>8808</v>
          </cell>
          <cell r="AA75">
            <v>28215</v>
          </cell>
          <cell r="AB75">
            <v>19609</v>
          </cell>
          <cell r="AC75">
            <v>3555</v>
          </cell>
          <cell r="AD75">
            <v>16054</v>
          </cell>
          <cell r="AE75">
            <v>47824</v>
          </cell>
          <cell r="AF75">
            <v>40869</v>
          </cell>
          <cell r="AG75">
            <v>2854</v>
          </cell>
          <cell r="AH75">
            <v>352</v>
          </cell>
          <cell r="AI75">
            <v>1544</v>
          </cell>
          <cell r="AJ75">
            <v>113</v>
          </cell>
          <cell r="AK75">
            <v>30</v>
          </cell>
          <cell r="AL75">
            <v>4892</v>
          </cell>
          <cell r="AM75">
            <v>45762</v>
          </cell>
          <cell r="AN75">
            <v>617</v>
          </cell>
          <cell r="AO75">
            <v>909</v>
          </cell>
          <cell r="AP75">
            <v>1526</v>
          </cell>
          <cell r="AQ75">
            <v>47288</v>
          </cell>
          <cell r="AR75">
            <v>6686</v>
          </cell>
          <cell r="AS75">
            <v>8810</v>
          </cell>
          <cell r="AT75">
            <v>2866</v>
          </cell>
          <cell r="AU75">
            <v>698</v>
          </cell>
          <cell r="AV75">
            <v>19061</v>
          </cell>
          <cell r="AW75">
            <v>19061</v>
          </cell>
          <cell r="AX75">
            <v>7047</v>
          </cell>
          <cell r="AY75">
            <v>120</v>
          </cell>
          <cell r="AZ75">
            <v>7166</v>
          </cell>
          <cell r="BA75">
            <v>1060</v>
          </cell>
          <cell r="BB75">
            <v>98</v>
          </cell>
          <cell r="BC75">
            <v>677</v>
          </cell>
          <cell r="BD75">
            <v>9001</v>
          </cell>
          <cell r="BE75">
            <v>28062</v>
          </cell>
          <cell r="BF75">
            <v>19225</v>
          </cell>
          <cell r="BG75">
            <v>3146</v>
          </cell>
          <cell r="BH75">
            <v>16080</v>
          </cell>
          <cell r="BI75">
            <v>47288</v>
          </cell>
          <cell r="BJ75">
            <v>41876</v>
          </cell>
          <cell r="BK75">
            <v>2857</v>
          </cell>
          <cell r="BL75">
            <v>303</v>
          </cell>
          <cell r="BM75">
            <v>1544</v>
          </cell>
          <cell r="BN75">
            <v>113</v>
          </cell>
          <cell r="BO75">
            <v>27</v>
          </cell>
          <cell r="BP75">
            <v>4843</v>
          </cell>
          <cell r="BQ75">
            <v>46719</v>
          </cell>
          <cell r="BR75">
            <v>610</v>
          </cell>
          <cell r="BS75">
            <v>840</v>
          </cell>
          <cell r="BT75">
            <v>1450</v>
          </cell>
          <cell r="BU75">
            <v>48169</v>
          </cell>
          <cell r="BV75">
            <v>6674</v>
          </cell>
          <cell r="BW75">
            <v>13679</v>
          </cell>
          <cell r="BX75">
            <v>3480</v>
          </cell>
          <cell r="BY75">
            <v>744</v>
          </cell>
          <cell r="BZ75">
            <v>24577</v>
          </cell>
          <cell r="CA75">
            <v>24577</v>
          </cell>
          <cell r="CB75">
            <v>7585</v>
          </cell>
          <cell r="CC75">
            <v>119</v>
          </cell>
          <cell r="CD75">
            <v>7704</v>
          </cell>
          <cell r="CE75">
            <v>1060</v>
          </cell>
          <cell r="CF75">
            <v>96</v>
          </cell>
          <cell r="CG75">
            <v>585</v>
          </cell>
          <cell r="CH75">
            <v>9445</v>
          </cell>
          <cell r="CI75">
            <v>34022</v>
          </cell>
          <cell r="CJ75">
            <v>14148</v>
          </cell>
          <cell r="CK75">
            <v>-1932</v>
          </cell>
          <cell r="CL75">
            <v>16080</v>
          </cell>
          <cell r="CM75">
            <v>48169</v>
          </cell>
        </row>
        <row r="76">
          <cell r="B76">
            <v>41924</v>
          </cell>
          <cell r="C76">
            <v>2800</v>
          </cell>
          <cell r="D76">
            <v>370</v>
          </cell>
          <cell r="E76">
            <v>1826</v>
          </cell>
          <cell r="F76">
            <v>115</v>
          </cell>
          <cell r="G76">
            <v>38</v>
          </cell>
          <cell r="H76">
            <v>5148</v>
          </cell>
          <cell r="I76">
            <v>47072</v>
          </cell>
          <cell r="J76">
            <v>625</v>
          </cell>
          <cell r="K76">
            <v>997</v>
          </cell>
          <cell r="L76">
            <v>1621</v>
          </cell>
          <cell r="M76">
            <v>48694</v>
          </cell>
          <cell r="N76">
            <v>6771</v>
          </cell>
          <cell r="O76">
            <v>9215</v>
          </cell>
          <cell r="P76">
            <v>3540</v>
          </cell>
          <cell r="Q76">
            <v>747</v>
          </cell>
          <cell r="R76">
            <v>20273</v>
          </cell>
          <cell r="S76">
            <v>20273</v>
          </cell>
          <cell r="T76">
            <v>6992</v>
          </cell>
          <cell r="U76">
            <v>115</v>
          </cell>
          <cell r="V76">
            <v>7108</v>
          </cell>
          <cell r="W76">
            <v>1047</v>
          </cell>
          <cell r="X76">
            <v>101</v>
          </cell>
          <cell r="Y76">
            <v>618</v>
          </cell>
          <cell r="Z76">
            <v>8874</v>
          </cell>
          <cell r="AA76">
            <v>29148</v>
          </cell>
          <cell r="AB76">
            <v>19546</v>
          </cell>
          <cell r="AC76">
            <v>3173</v>
          </cell>
          <cell r="AD76">
            <v>16373</v>
          </cell>
          <cell r="AE76">
            <v>48694</v>
          </cell>
          <cell r="AF76">
            <v>42069</v>
          </cell>
          <cell r="AG76">
            <v>2788</v>
          </cell>
          <cell r="AH76">
            <v>372</v>
          </cell>
          <cell r="AI76">
            <v>2026</v>
          </cell>
          <cell r="AJ76">
            <v>115</v>
          </cell>
          <cell r="AK76">
            <v>42</v>
          </cell>
          <cell r="AL76">
            <v>5343</v>
          </cell>
          <cell r="AM76">
            <v>47413</v>
          </cell>
          <cell r="AN76">
            <v>617</v>
          </cell>
          <cell r="AO76">
            <v>1022</v>
          </cell>
          <cell r="AP76">
            <v>1639</v>
          </cell>
          <cell r="AQ76">
            <v>49052</v>
          </cell>
          <cell r="AR76">
            <v>6757</v>
          </cell>
          <cell r="AS76">
            <v>8768</v>
          </cell>
          <cell r="AT76">
            <v>4160</v>
          </cell>
          <cell r="AU76">
            <v>785</v>
          </cell>
          <cell r="AV76">
            <v>20471</v>
          </cell>
          <cell r="AW76">
            <v>20471</v>
          </cell>
          <cell r="AX76">
            <v>6893</v>
          </cell>
          <cell r="AY76">
            <v>115</v>
          </cell>
          <cell r="AZ76">
            <v>7008</v>
          </cell>
          <cell r="BA76">
            <v>1045</v>
          </cell>
          <cell r="BB76">
            <v>104</v>
          </cell>
          <cell r="BC76">
            <v>631</v>
          </cell>
          <cell r="BD76">
            <v>8788</v>
          </cell>
          <cell r="BE76">
            <v>29258</v>
          </cell>
          <cell r="BF76">
            <v>19794</v>
          </cell>
          <cell r="BG76">
            <v>3427</v>
          </cell>
          <cell r="BH76">
            <v>16367</v>
          </cell>
          <cell r="BI76">
            <v>49052</v>
          </cell>
          <cell r="BJ76">
            <v>45339</v>
          </cell>
          <cell r="BK76">
            <v>2793</v>
          </cell>
          <cell r="BL76">
            <v>374</v>
          </cell>
          <cell r="BM76">
            <v>2026</v>
          </cell>
          <cell r="BN76">
            <v>115</v>
          </cell>
          <cell r="BO76">
            <v>41</v>
          </cell>
          <cell r="BP76">
            <v>5348</v>
          </cell>
          <cell r="BQ76">
            <v>50687</v>
          </cell>
          <cell r="BR76">
            <v>619</v>
          </cell>
          <cell r="BS76">
            <v>940</v>
          </cell>
          <cell r="BT76">
            <v>1559</v>
          </cell>
          <cell r="BU76">
            <v>52246</v>
          </cell>
          <cell r="BV76">
            <v>6756</v>
          </cell>
          <cell r="BW76">
            <v>4048</v>
          </cell>
          <cell r="BX76">
            <v>3495</v>
          </cell>
          <cell r="BY76">
            <v>750</v>
          </cell>
          <cell r="BZ76">
            <v>15050</v>
          </cell>
          <cell r="CA76">
            <v>15050</v>
          </cell>
          <cell r="CB76">
            <v>7686</v>
          </cell>
          <cell r="CC76">
            <v>115</v>
          </cell>
          <cell r="CD76">
            <v>7801</v>
          </cell>
          <cell r="CE76">
            <v>1045</v>
          </cell>
          <cell r="CF76">
            <v>115</v>
          </cell>
          <cell r="CG76">
            <v>608</v>
          </cell>
          <cell r="CH76">
            <v>9570</v>
          </cell>
          <cell r="CI76">
            <v>24619</v>
          </cell>
          <cell r="CJ76">
            <v>27627</v>
          </cell>
          <cell r="CK76">
            <v>11260</v>
          </cell>
          <cell r="CL76">
            <v>16367</v>
          </cell>
          <cell r="CM76">
            <v>52246</v>
          </cell>
        </row>
        <row r="77">
          <cell r="B77">
            <v>42213</v>
          </cell>
          <cell r="C77">
            <v>2815</v>
          </cell>
          <cell r="D77">
            <v>369</v>
          </cell>
          <cell r="E77">
            <v>1848</v>
          </cell>
          <cell r="F77">
            <v>118</v>
          </cell>
          <cell r="G77">
            <v>35</v>
          </cell>
          <cell r="H77">
            <v>5185</v>
          </cell>
          <cell r="I77">
            <v>47399</v>
          </cell>
          <cell r="J77">
            <v>636</v>
          </cell>
          <cell r="K77">
            <v>1075</v>
          </cell>
          <cell r="L77">
            <v>1711</v>
          </cell>
          <cell r="M77">
            <v>49110</v>
          </cell>
          <cell r="N77">
            <v>6919</v>
          </cell>
          <cell r="O77">
            <v>9256</v>
          </cell>
          <cell r="P77">
            <v>3855</v>
          </cell>
          <cell r="Q77">
            <v>836</v>
          </cell>
          <cell r="R77">
            <v>20866</v>
          </cell>
          <cell r="S77">
            <v>20866</v>
          </cell>
          <cell r="T77">
            <v>7167</v>
          </cell>
          <cell r="U77">
            <v>115</v>
          </cell>
          <cell r="V77">
            <v>7283</v>
          </cell>
          <cell r="W77">
            <v>1048</v>
          </cell>
          <cell r="X77">
            <v>96</v>
          </cell>
          <cell r="Y77">
            <v>617</v>
          </cell>
          <cell r="Z77">
            <v>9044</v>
          </cell>
          <cell r="AA77">
            <v>29910</v>
          </cell>
          <cell r="AB77">
            <v>19200</v>
          </cell>
          <cell r="AC77">
            <v>2508</v>
          </cell>
          <cell r="AD77">
            <v>16692</v>
          </cell>
          <cell r="AE77">
            <v>49110</v>
          </cell>
          <cell r="AF77">
            <v>43755</v>
          </cell>
          <cell r="AG77">
            <v>2810</v>
          </cell>
          <cell r="AH77">
            <v>378</v>
          </cell>
          <cell r="AI77">
            <v>1710</v>
          </cell>
          <cell r="AJ77">
            <v>118</v>
          </cell>
          <cell r="AK77">
            <v>41</v>
          </cell>
          <cell r="AL77">
            <v>5058</v>
          </cell>
          <cell r="AM77">
            <v>48813</v>
          </cell>
          <cell r="AN77">
            <v>639</v>
          </cell>
          <cell r="AO77">
            <v>1173</v>
          </cell>
          <cell r="AP77">
            <v>1813</v>
          </cell>
          <cell r="AQ77">
            <v>50625</v>
          </cell>
          <cell r="AR77">
            <v>6966</v>
          </cell>
          <cell r="AS77">
            <v>10188</v>
          </cell>
          <cell r="AT77">
            <v>3559</v>
          </cell>
          <cell r="AU77">
            <v>727</v>
          </cell>
          <cell r="AV77">
            <v>21440</v>
          </cell>
          <cell r="AW77">
            <v>21440</v>
          </cell>
          <cell r="AX77">
            <v>7095</v>
          </cell>
          <cell r="AY77">
            <v>113</v>
          </cell>
          <cell r="AZ77">
            <v>7208</v>
          </cell>
          <cell r="BA77">
            <v>1047</v>
          </cell>
          <cell r="BB77">
            <v>96</v>
          </cell>
          <cell r="BC77">
            <v>622</v>
          </cell>
          <cell r="BD77">
            <v>8973</v>
          </cell>
          <cell r="BE77">
            <v>30413</v>
          </cell>
          <cell r="BF77">
            <v>20212</v>
          </cell>
          <cell r="BG77">
            <v>3529</v>
          </cell>
          <cell r="BH77">
            <v>16683</v>
          </cell>
          <cell r="BI77">
            <v>50625</v>
          </cell>
          <cell r="BJ77">
            <v>41128</v>
          </cell>
          <cell r="BK77">
            <v>2814</v>
          </cell>
          <cell r="BL77">
            <v>291</v>
          </cell>
          <cell r="BM77">
            <v>1710</v>
          </cell>
          <cell r="BN77">
            <v>118</v>
          </cell>
          <cell r="BO77">
            <v>41</v>
          </cell>
          <cell r="BP77">
            <v>4975</v>
          </cell>
          <cell r="BQ77">
            <v>46102</v>
          </cell>
          <cell r="BR77">
            <v>648</v>
          </cell>
          <cell r="BS77">
            <v>1248</v>
          </cell>
          <cell r="BT77">
            <v>1896</v>
          </cell>
          <cell r="BU77">
            <v>47998</v>
          </cell>
          <cell r="BV77">
            <v>6975</v>
          </cell>
          <cell r="BW77">
            <v>14898</v>
          </cell>
          <cell r="BX77">
            <v>3696</v>
          </cell>
          <cell r="BY77">
            <v>715</v>
          </cell>
          <cell r="BZ77">
            <v>26283</v>
          </cell>
          <cell r="CA77">
            <v>26283</v>
          </cell>
          <cell r="CB77">
            <v>6316</v>
          </cell>
          <cell r="CC77">
            <v>110</v>
          </cell>
          <cell r="CD77">
            <v>6426</v>
          </cell>
          <cell r="CE77">
            <v>1047</v>
          </cell>
          <cell r="CF77">
            <v>83</v>
          </cell>
          <cell r="CG77">
            <v>596</v>
          </cell>
          <cell r="CH77">
            <v>8151</v>
          </cell>
          <cell r="CI77">
            <v>34434</v>
          </cell>
          <cell r="CJ77">
            <v>13564</v>
          </cell>
          <cell r="CK77">
            <v>-3119</v>
          </cell>
          <cell r="CL77">
            <v>16683</v>
          </cell>
          <cell r="CM77">
            <v>47998</v>
          </cell>
        </row>
        <row r="78">
          <cell r="B78">
            <v>45293</v>
          </cell>
          <cell r="C78">
            <v>2906</v>
          </cell>
          <cell r="D78">
            <v>326</v>
          </cell>
          <cell r="E78">
            <v>1746</v>
          </cell>
          <cell r="F78">
            <v>123</v>
          </cell>
          <cell r="G78">
            <v>29</v>
          </cell>
          <cell r="H78">
            <v>5130</v>
          </cell>
          <cell r="I78">
            <v>50424</v>
          </cell>
          <cell r="J78">
            <v>641</v>
          </cell>
          <cell r="K78">
            <v>1172</v>
          </cell>
          <cell r="L78">
            <v>1813</v>
          </cell>
          <cell r="M78">
            <v>52237</v>
          </cell>
          <cell r="N78">
            <v>7101</v>
          </cell>
          <cell r="O78">
            <v>9744</v>
          </cell>
          <cell r="P78">
            <v>3783</v>
          </cell>
          <cell r="Q78">
            <v>923</v>
          </cell>
          <cell r="R78">
            <v>21551</v>
          </cell>
          <cell r="S78">
            <v>21551</v>
          </cell>
          <cell r="T78">
            <v>7571</v>
          </cell>
          <cell r="U78">
            <v>120</v>
          </cell>
          <cell r="V78">
            <v>7692</v>
          </cell>
          <cell r="W78">
            <v>1065</v>
          </cell>
          <cell r="X78">
            <v>90</v>
          </cell>
          <cell r="Y78">
            <v>637</v>
          </cell>
          <cell r="Z78">
            <v>9484</v>
          </cell>
          <cell r="AA78">
            <v>31034</v>
          </cell>
          <cell r="AB78">
            <v>21202</v>
          </cell>
          <cell r="AC78">
            <v>4182</v>
          </cell>
          <cell r="AD78">
            <v>17020</v>
          </cell>
          <cell r="AE78">
            <v>52237</v>
          </cell>
          <cell r="AF78">
            <v>43063</v>
          </cell>
          <cell r="AG78">
            <v>2852</v>
          </cell>
          <cell r="AH78">
            <v>327</v>
          </cell>
          <cell r="AI78">
            <v>1912</v>
          </cell>
          <cell r="AJ78">
            <v>122</v>
          </cell>
          <cell r="AK78">
            <v>21</v>
          </cell>
          <cell r="AL78">
            <v>5234</v>
          </cell>
          <cell r="AM78">
            <v>48297</v>
          </cell>
          <cell r="AN78">
            <v>649</v>
          </cell>
          <cell r="AO78">
            <v>1071</v>
          </cell>
          <cell r="AP78">
            <v>1720</v>
          </cell>
          <cell r="AQ78">
            <v>50016</v>
          </cell>
          <cell r="AR78">
            <v>6980</v>
          </cell>
          <cell r="AS78">
            <v>8619</v>
          </cell>
          <cell r="AT78">
            <v>3621</v>
          </cell>
          <cell r="AU78">
            <v>1029</v>
          </cell>
          <cell r="AV78">
            <v>20250</v>
          </cell>
          <cell r="AW78">
            <v>20250</v>
          </cell>
          <cell r="AX78">
            <v>7606</v>
          </cell>
          <cell r="AY78">
            <v>120</v>
          </cell>
          <cell r="AZ78">
            <v>7726</v>
          </cell>
          <cell r="BA78">
            <v>1065</v>
          </cell>
          <cell r="BB78">
            <v>87</v>
          </cell>
          <cell r="BC78">
            <v>602</v>
          </cell>
          <cell r="BD78">
            <v>9479</v>
          </cell>
          <cell r="BE78">
            <v>29729</v>
          </cell>
          <cell r="BF78">
            <v>20287</v>
          </cell>
          <cell r="BG78">
            <v>3257</v>
          </cell>
          <cell r="BH78">
            <v>17030</v>
          </cell>
          <cell r="BI78">
            <v>50016</v>
          </cell>
          <cell r="BJ78">
            <v>41225</v>
          </cell>
          <cell r="BK78">
            <v>2839</v>
          </cell>
          <cell r="BL78">
            <v>444</v>
          </cell>
          <cell r="BM78">
            <v>1912</v>
          </cell>
          <cell r="BN78">
            <v>122</v>
          </cell>
          <cell r="BO78">
            <v>25</v>
          </cell>
          <cell r="BP78">
            <v>5343</v>
          </cell>
          <cell r="BQ78">
            <v>46568</v>
          </cell>
          <cell r="BR78">
            <v>646</v>
          </cell>
          <cell r="BS78">
            <v>1197</v>
          </cell>
          <cell r="BT78">
            <v>1843</v>
          </cell>
          <cell r="BU78">
            <v>48411</v>
          </cell>
          <cell r="BV78">
            <v>6988</v>
          </cell>
          <cell r="BW78">
            <v>3977</v>
          </cell>
          <cell r="BX78">
            <v>3523</v>
          </cell>
          <cell r="BY78">
            <v>1016</v>
          </cell>
          <cell r="BZ78">
            <v>15503</v>
          </cell>
          <cell r="CA78">
            <v>15503</v>
          </cell>
          <cell r="CB78">
            <v>7004</v>
          </cell>
          <cell r="CC78">
            <v>124</v>
          </cell>
          <cell r="CD78">
            <v>7128</v>
          </cell>
          <cell r="CE78">
            <v>1065</v>
          </cell>
          <cell r="CF78">
            <v>93</v>
          </cell>
          <cell r="CG78">
            <v>730</v>
          </cell>
          <cell r="CH78">
            <v>9016</v>
          </cell>
          <cell r="CI78">
            <v>24519</v>
          </cell>
          <cell r="CJ78">
            <v>23892</v>
          </cell>
          <cell r="CK78">
            <v>6861</v>
          </cell>
          <cell r="CL78">
            <v>17030</v>
          </cell>
          <cell r="CM78">
            <v>48411</v>
          </cell>
        </row>
        <row r="79">
          <cell r="B79">
            <v>46559</v>
          </cell>
          <cell r="C79">
            <v>3044</v>
          </cell>
          <cell r="D79">
            <v>293</v>
          </cell>
          <cell r="E79">
            <v>1648</v>
          </cell>
          <cell r="F79">
            <v>127</v>
          </cell>
          <cell r="G79">
            <v>27</v>
          </cell>
          <cell r="H79">
            <v>5140</v>
          </cell>
          <cell r="I79">
            <v>51699</v>
          </cell>
          <cell r="J79">
            <v>650</v>
          </cell>
          <cell r="K79">
            <v>1270</v>
          </cell>
          <cell r="L79">
            <v>1921</v>
          </cell>
          <cell r="M79">
            <v>53619</v>
          </cell>
          <cell r="N79">
            <v>7404</v>
          </cell>
          <cell r="O79">
            <v>10425</v>
          </cell>
          <cell r="P79">
            <v>3697</v>
          </cell>
          <cell r="Q79">
            <v>1001</v>
          </cell>
          <cell r="R79">
            <v>22527</v>
          </cell>
          <cell r="S79">
            <v>22527</v>
          </cell>
          <cell r="T79">
            <v>8081</v>
          </cell>
          <cell r="U79">
            <v>130</v>
          </cell>
          <cell r="V79">
            <v>8211</v>
          </cell>
          <cell r="W79">
            <v>1088</v>
          </cell>
          <cell r="X79">
            <v>82</v>
          </cell>
          <cell r="Y79">
            <v>689</v>
          </cell>
          <cell r="Z79">
            <v>10069</v>
          </cell>
          <cell r="AA79">
            <v>32597</v>
          </cell>
          <cell r="AB79">
            <v>21023</v>
          </cell>
          <cell r="AC79">
            <v>3662</v>
          </cell>
          <cell r="AD79">
            <v>17361</v>
          </cell>
          <cell r="AE79">
            <v>53619</v>
          </cell>
          <cell r="AF79">
            <v>46928</v>
          </cell>
          <cell r="AG79">
            <v>3110</v>
          </cell>
          <cell r="AH79">
            <v>289</v>
          </cell>
          <cell r="AI79">
            <v>1487</v>
          </cell>
          <cell r="AJ79">
            <v>128</v>
          </cell>
          <cell r="AK79">
            <v>27</v>
          </cell>
          <cell r="AL79">
            <v>5041</v>
          </cell>
          <cell r="AM79">
            <v>51969</v>
          </cell>
          <cell r="AN79">
            <v>643</v>
          </cell>
          <cell r="AO79">
            <v>1281</v>
          </cell>
          <cell r="AP79">
            <v>1924</v>
          </cell>
          <cell r="AQ79">
            <v>53893</v>
          </cell>
          <cell r="AR79">
            <v>7459</v>
          </cell>
          <cell r="AS79">
            <v>11392</v>
          </cell>
          <cell r="AT79">
            <v>4028</v>
          </cell>
          <cell r="AU79">
            <v>968</v>
          </cell>
          <cell r="AV79">
            <v>23846</v>
          </cell>
          <cell r="AW79">
            <v>23846</v>
          </cell>
          <cell r="AX79">
            <v>8050</v>
          </cell>
          <cell r="AY79">
            <v>132</v>
          </cell>
          <cell r="AZ79">
            <v>8181</v>
          </cell>
          <cell r="BA79">
            <v>1092</v>
          </cell>
          <cell r="BB79">
            <v>87</v>
          </cell>
          <cell r="BC79">
            <v>720</v>
          </cell>
          <cell r="BD79">
            <v>10080</v>
          </cell>
          <cell r="BE79">
            <v>33926</v>
          </cell>
          <cell r="BF79">
            <v>19966</v>
          </cell>
          <cell r="BG79">
            <v>2602</v>
          </cell>
          <cell r="BH79">
            <v>17364</v>
          </cell>
          <cell r="BI79">
            <v>53893</v>
          </cell>
          <cell r="BJ79">
            <v>48133</v>
          </cell>
          <cell r="BK79">
            <v>3116</v>
          </cell>
          <cell r="BL79">
            <v>253</v>
          </cell>
          <cell r="BM79">
            <v>1349</v>
          </cell>
          <cell r="BN79">
            <v>128</v>
          </cell>
          <cell r="BO79">
            <v>23</v>
          </cell>
          <cell r="BP79">
            <v>4869</v>
          </cell>
          <cell r="BQ79">
            <v>53002</v>
          </cell>
          <cell r="BR79">
            <v>635</v>
          </cell>
          <cell r="BS79">
            <v>1156</v>
          </cell>
          <cell r="BT79">
            <v>1791</v>
          </cell>
          <cell r="BU79">
            <v>54793</v>
          </cell>
          <cell r="BV79">
            <v>7443</v>
          </cell>
          <cell r="BW79">
            <v>17257</v>
          </cell>
          <cell r="BX79">
            <v>4682</v>
          </cell>
          <cell r="BY79">
            <v>1038</v>
          </cell>
          <cell r="BZ79">
            <v>30421</v>
          </cell>
          <cell r="CA79">
            <v>30421</v>
          </cell>
          <cell r="CB79">
            <v>8691</v>
          </cell>
          <cell r="CC79">
            <v>131</v>
          </cell>
          <cell r="CD79">
            <v>8822</v>
          </cell>
          <cell r="CE79">
            <v>1092</v>
          </cell>
          <cell r="CF79">
            <v>85</v>
          </cell>
          <cell r="CG79">
            <v>631</v>
          </cell>
          <cell r="CH79">
            <v>10630</v>
          </cell>
          <cell r="CI79">
            <v>41050</v>
          </cell>
          <cell r="CJ79">
            <v>13743</v>
          </cell>
          <cell r="CK79">
            <v>-3622</v>
          </cell>
          <cell r="CL79">
            <v>17364</v>
          </cell>
          <cell r="CM79">
            <v>54793</v>
          </cell>
        </row>
        <row r="80">
          <cell r="B80">
            <v>48001</v>
          </cell>
          <cell r="C80">
            <v>3173</v>
          </cell>
          <cell r="D80">
            <v>301</v>
          </cell>
          <cell r="E80">
            <v>1682</v>
          </cell>
          <cell r="F80">
            <v>132</v>
          </cell>
          <cell r="G80">
            <v>30</v>
          </cell>
          <cell r="H80">
            <v>5317</v>
          </cell>
          <cell r="I80">
            <v>53318</v>
          </cell>
          <cell r="J80">
            <v>666</v>
          </cell>
          <cell r="K80">
            <v>1387</v>
          </cell>
          <cell r="L80">
            <v>2054</v>
          </cell>
          <cell r="M80">
            <v>55372</v>
          </cell>
          <cell r="N80">
            <v>7754</v>
          </cell>
          <cell r="O80">
            <v>11060</v>
          </cell>
          <cell r="P80">
            <v>3774</v>
          </cell>
          <cell r="Q80">
            <v>1066</v>
          </cell>
          <cell r="R80">
            <v>23654</v>
          </cell>
          <cell r="S80">
            <v>23654</v>
          </cell>
          <cell r="T80">
            <v>8485</v>
          </cell>
          <cell r="U80">
            <v>142</v>
          </cell>
          <cell r="V80">
            <v>8627</v>
          </cell>
          <cell r="W80">
            <v>1111</v>
          </cell>
          <cell r="X80">
            <v>76</v>
          </cell>
          <cell r="Y80">
            <v>758</v>
          </cell>
          <cell r="Z80">
            <v>10572</v>
          </cell>
          <cell r="AA80">
            <v>34226</v>
          </cell>
          <cell r="AB80">
            <v>21146</v>
          </cell>
          <cell r="AC80">
            <v>3432</v>
          </cell>
          <cell r="AD80">
            <v>17714</v>
          </cell>
          <cell r="AE80">
            <v>55372</v>
          </cell>
          <cell r="AF80">
            <v>48922</v>
          </cell>
          <cell r="AG80">
            <v>3191</v>
          </cell>
          <cell r="AH80">
            <v>272</v>
          </cell>
          <cell r="AI80">
            <v>1704</v>
          </cell>
          <cell r="AJ80">
            <v>132</v>
          </cell>
          <cell r="AK80">
            <v>31</v>
          </cell>
          <cell r="AL80">
            <v>5329</v>
          </cell>
          <cell r="AM80">
            <v>54252</v>
          </cell>
          <cell r="AN80">
            <v>648</v>
          </cell>
          <cell r="AO80">
            <v>1429</v>
          </cell>
          <cell r="AP80">
            <v>2077</v>
          </cell>
          <cell r="AQ80">
            <v>56329</v>
          </cell>
          <cell r="AR80">
            <v>7802</v>
          </cell>
          <cell r="AS80">
            <v>10759</v>
          </cell>
          <cell r="AT80">
            <v>3631</v>
          </cell>
          <cell r="AU80">
            <v>1046</v>
          </cell>
          <cell r="AV80">
            <v>23237</v>
          </cell>
          <cell r="AW80">
            <v>23237</v>
          </cell>
          <cell r="AX80">
            <v>8628</v>
          </cell>
          <cell r="AY80">
            <v>142</v>
          </cell>
          <cell r="AZ80">
            <v>8769</v>
          </cell>
          <cell r="BA80">
            <v>1110</v>
          </cell>
          <cell r="BB80">
            <v>71</v>
          </cell>
          <cell r="BC80">
            <v>1047</v>
          </cell>
          <cell r="BD80">
            <v>10998</v>
          </cell>
          <cell r="BE80">
            <v>34235</v>
          </cell>
          <cell r="BF80">
            <v>22094</v>
          </cell>
          <cell r="BG80">
            <v>4383</v>
          </cell>
          <cell r="BH80">
            <v>17711</v>
          </cell>
          <cell r="BI80">
            <v>56329</v>
          </cell>
          <cell r="BJ80">
            <v>52800</v>
          </cell>
          <cell r="BK80">
            <v>3194</v>
          </cell>
          <cell r="BL80">
            <v>269</v>
          </cell>
          <cell r="BM80">
            <v>1624</v>
          </cell>
          <cell r="BN80">
            <v>132</v>
          </cell>
          <cell r="BO80">
            <v>30</v>
          </cell>
          <cell r="BP80">
            <v>5249</v>
          </cell>
          <cell r="BQ80">
            <v>58049</v>
          </cell>
          <cell r="BR80">
            <v>652</v>
          </cell>
          <cell r="BS80">
            <v>1301</v>
          </cell>
          <cell r="BT80">
            <v>1953</v>
          </cell>
          <cell r="BU80">
            <v>60002</v>
          </cell>
          <cell r="BV80">
            <v>7801</v>
          </cell>
          <cell r="BW80">
            <v>4824</v>
          </cell>
          <cell r="BX80">
            <v>2953</v>
          </cell>
          <cell r="BY80">
            <v>1008</v>
          </cell>
          <cell r="BZ80">
            <v>16586</v>
          </cell>
          <cell r="CA80">
            <v>16586</v>
          </cell>
          <cell r="CB80">
            <v>9558</v>
          </cell>
          <cell r="CC80">
            <v>141</v>
          </cell>
          <cell r="CD80">
            <v>9699</v>
          </cell>
          <cell r="CE80">
            <v>1110</v>
          </cell>
          <cell r="CF80">
            <v>77</v>
          </cell>
          <cell r="CG80">
            <v>998</v>
          </cell>
          <cell r="CH80">
            <v>11884</v>
          </cell>
          <cell r="CI80">
            <v>28471</v>
          </cell>
          <cell r="CJ80">
            <v>31531</v>
          </cell>
          <cell r="CK80">
            <v>13820</v>
          </cell>
          <cell r="CL80">
            <v>17711</v>
          </cell>
          <cell r="CM80">
            <v>60002</v>
          </cell>
        </row>
        <row r="81">
          <cell r="B81">
            <v>48987</v>
          </cell>
          <cell r="C81">
            <v>3319</v>
          </cell>
          <cell r="D81">
            <v>355</v>
          </cell>
          <cell r="E81">
            <v>1823</v>
          </cell>
          <cell r="F81">
            <v>135</v>
          </cell>
          <cell r="G81">
            <v>31</v>
          </cell>
          <cell r="H81">
            <v>5663</v>
          </cell>
          <cell r="I81">
            <v>54650</v>
          </cell>
          <cell r="J81">
            <v>681</v>
          </cell>
          <cell r="K81">
            <v>1460</v>
          </cell>
          <cell r="L81">
            <v>2141</v>
          </cell>
          <cell r="M81">
            <v>56791</v>
          </cell>
          <cell r="N81">
            <v>8159</v>
          </cell>
          <cell r="O81">
            <v>11558</v>
          </cell>
          <cell r="P81">
            <v>4169</v>
          </cell>
          <cell r="Q81">
            <v>1124</v>
          </cell>
          <cell r="R81">
            <v>25011</v>
          </cell>
          <cell r="S81">
            <v>25011</v>
          </cell>
          <cell r="T81">
            <v>8803</v>
          </cell>
          <cell r="U81">
            <v>155</v>
          </cell>
          <cell r="V81">
            <v>8959</v>
          </cell>
          <cell r="W81">
            <v>1139</v>
          </cell>
          <cell r="X81">
            <v>73</v>
          </cell>
          <cell r="Y81">
            <v>818</v>
          </cell>
          <cell r="Z81">
            <v>10989</v>
          </cell>
          <cell r="AA81">
            <v>35999</v>
          </cell>
          <cell r="AB81">
            <v>20791</v>
          </cell>
          <cell r="AC81">
            <v>2684</v>
          </cell>
          <cell r="AD81">
            <v>18107</v>
          </cell>
          <cell r="AE81">
            <v>56791</v>
          </cell>
          <cell r="AF81">
            <v>49342</v>
          </cell>
          <cell r="AG81">
            <v>3280</v>
          </cell>
          <cell r="AH81">
            <v>366</v>
          </cell>
          <cell r="AI81">
            <v>1876</v>
          </cell>
          <cell r="AJ81">
            <v>135</v>
          </cell>
          <cell r="AK81">
            <v>36</v>
          </cell>
          <cell r="AL81">
            <v>5692</v>
          </cell>
          <cell r="AM81">
            <v>55034</v>
          </cell>
          <cell r="AN81">
            <v>713</v>
          </cell>
          <cell r="AO81">
            <v>1451</v>
          </cell>
          <cell r="AP81">
            <v>2163</v>
          </cell>
          <cell r="AQ81">
            <v>57198</v>
          </cell>
          <cell r="AR81">
            <v>8146</v>
          </cell>
          <cell r="AS81">
            <v>12725</v>
          </cell>
          <cell r="AT81">
            <v>3894</v>
          </cell>
          <cell r="AU81">
            <v>1125</v>
          </cell>
          <cell r="AV81">
            <v>25890</v>
          </cell>
          <cell r="AW81">
            <v>25890</v>
          </cell>
          <cell r="AX81">
            <v>8724</v>
          </cell>
          <cell r="AY81">
            <v>154</v>
          </cell>
          <cell r="AZ81">
            <v>8878</v>
          </cell>
          <cell r="BA81">
            <v>1137</v>
          </cell>
          <cell r="BB81">
            <v>74</v>
          </cell>
          <cell r="BC81">
            <v>851</v>
          </cell>
          <cell r="BD81">
            <v>10939</v>
          </cell>
          <cell r="BE81">
            <v>36829</v>
          </cell>
          <cell r="BF81">
            <v>20369</v>
          </cell>
          <cell r="BG81">
            <v>2268</v>
          </cell>
          <cell r="BH81">
            <v>18100</v>
          </cell>
          <cell r="BI81">
            <v>57198</v>
          </cell>
          <cell r="BJ81">
            <v>46069</v>
          </cell>
          <cell r="BK81">
            <v>3282</v>
          </cell>
          <cell r="BL81">
            <v>290</v>
          </cell>
          <cell r="BM81">
            <v>2119</v>
          </cell>
          <cell r="BN81">
            <v>135</v>
          </cell>
          <cell r="BO81">
            <v>35</v>
          </cell>
          <cell r="BP81">
            <v>5861</v>
          </cell>
          <cell r="BQ81">
            <v>51930</v>
          </cell>
          <cell r="BR81">
            <v>722</v>
          </cell>
          <cell r="BS81">
            <v>1568</v>
          </cell>
          <cell r="BT81">
            <v>2289</v>
          </cell>
          <cell r="BU81">
            <v>54219</v>
          </cell>
          <cell r="BV81">
            <v>8158</v>
          </cell>
          <cell r="BW81">
            <v>18595</v>
          </cell>
          <cell r="BX81">
            <v>3960</v>
          </cell>
          <cell r="BY81">
            <v>1099</v>
          </cell>
          <cell r="BZ81">
            <v>31812</v>
          </cell>
          <cell r="CA81">
            <v>31812</v>
          </cell>
          <cell r="CB81">
            <v>7693</v>
          </cell>
          <cell r="CC81">
            <v>151</v>
          </cell>
          <cell r="CD81">
            <v>7844</v>
          </cell>
          <cell r="CE81">
            <v>1137</v>
          </cell>
          <cell r="CF81">
            <v>64</v>
          </cell>
          <cell r="CG81">
            <v>817</v>
          </cell>
          <cell r="CH81">
            <v>9863</v>
          </cell>
          <cell r="CI81">
            <v>41675</v>
          </cell>
          <cell r="CJ81">
            <v>12544</v>
          </cell>
          <cell r="CK81">
            <v>-5556</v>
          </cell>
          <cell r="CL81">
            <v>18100</v>
          </cell>
          <cell r="CM81">
            <v>54219</v>
          </cell>
        </row>
        <row r="82">
          <cell r="B82">
            <v>50606</v>
          </cell>
          <cell r="C82">
            <v>3559</v>
          </cell>
          <cell r="D82">
            <v>398</v>
          </cell>
          <cell r="E82">
            <v>2077</v>
          </cell>
          <cell r="F82">
            <v>137</v>
          </cell>
          <cell r="G82">
            <v>28</v>
          </cell>
          <cell r="H82">
            <v>6199</v>
          </cell>
          <cell r="I82">
            <v>56804</v>
          </cell>
          <cell r="J82">
            <v>682</v>
          </cell>
          <cell r="K82">
            <v>1455</v>
          </cell>
          <cell r="L82">
            <v>2136</v>
          </cell>
          <cell r="M82">
            <v>58941</v>
          </cell>
          <cell r="N82">
            <v>8696</v>
          </cell>
          <cell r="O82">
            <v>12297</v>
          </cell>
          <cell r="P82">
            <v>4851</v>
          </cell>
          <cell r="Q82">
            <v>1160</v>
          </cell>
          <cell r="R82">
            <v>27003</v>
          </cell>
          <cell r="S82">
            <v>27003</v>
          </cell>
          <cell r="T82">
            <v>9113</v>
          </cell>
          <cell r="U82">
            <v>166</v>
          </cell>
          <cell r="V82">
            <v>9279</v>
          </cell>
          <cell r="W82">
            <v>1175</v>
          </cell>
          <cell r="X82">
            <v>76</v>
          </cell>
          <cell r="Y82">
            <v>867</v>
          </cell>
          <cell r="Z82">
            <v>11397</v>
          </cell>
          <cell r="AA82">
            <v>38400</v>
          </cell>
          <cell r="AB82">
            <v>20540</v>
          </cell>
          <cell r="AC82">
            <v>1991</v>
          </cell>
          <cell r="AD82">
            <v>18549</v>
          </cell>
          <cell r="AE82">
            <v>58941</v>
          </cell>
          <cell r="AF82">
            <v>48861</v>
          </cell>
          <cell r="AG82">
            <v>3537</v>
          </cell>
          <cell r="AH82">
            <v>407</v>
          </cell>
          <cell r="AI82">
            <v>2022</v>
          </cell>
          <cell r="AJ82">
            <v>138</v>
          </cell>
          <cell r="AK82">
            <v>22</v>
          </cell>
          <cell r="AL82">
            <v>6125</v>
          </cell>
          <cell r="AM82">
            <v>54986</v>
          </cell>
          <cell r="AN82">
            <v>672</v>
          </cell>
          <cell r="AO82">
            <v>1468</v>
          </cell>
          <cell r="AP82">
            <v>2140</v>
          </cell>
          <cell r="AQ82">
            <v>57126</v>
          </cell>
          <cell r="AR82">
            <v>8606</v>
          </cell>
          <cell r="AS82">
            <v>11376</v>
          </cell>
          <cell r="AT82">
            <v>4902</v>
          </cell>
          <cell r="AU82">
            <v>1198</v>
          </cell>
          <cell r="AV82">
            <v>26083</v>
          </cell>
          <cell r="AW82">
            <v>26083</v>
          </cell>
          <cell r="AX82">
            <v>9067</v>
          </cell>
          <cell r="AY82">
            <v>168</v>
          </cell>
          <cell r="AZ82">
            <v>9235</v>
          </cell>
          <cell r="BA82">
            <v>1171</v>
          </cell>
          <cell r="BB82">
            <v>77</v>
          </cell>
          <cell r="BC82">
            <v>842</v>
          </cell>
          <cell r="BD82">
            <v>11324</v>
          </cell>
          <cell r="BE82">
            <v>37407</v>
          </cell>
          <cell r="BF82">
            <v>19719</v>
          </cell>
          <cell r="BG82">
            <v>1186</v>
          </cell>
          <cell r="BH82">
            <v>18532</v>
          </cell>
          <cell r="BI82">
            <v>57126</v>
          </cell>
          <cell r="BJ82">
            <v>46966</v>
          </cell>
          <cell r="BK82">
            <v>3527</v>
          </cell>
          <cell r="BL82">
            <v>538</v>
          </cell>
          <cell r="BM82">
            <v>1997</v>
          </cell>
          <cell r="BN82">
            <v>138</v>
          </cell>
          <cell r="BO82">
            <v>27</v>
          </cell>
          <cell r="BP82">
            <v>6226</v>
          </cell>
          <cell r="BQ82">
            <v>53192</v>
          </cell>
          <cell r="BR82">
            <v>671</v>
          </cell>
          <cell r="BS82">
            <v>1643</v>
          </cell>
          <cell r="BT82">
            <v>2313</v>
          </cell>
          <cell r="BU82">
            <v>55505</v>
          </cell>
          <cell r="BV82">
            <v>8610</v>
          </cell>
          <cell r="BW82">
            <v>5177</v>
          </cell>
          <cell r="BX82">
            <v>4900</v>
          </cell>
          <cell r="BY82">
            <v>1174</v>
          </cell>
          <cell r="BZ82">
            <v>19861</v>
          </cell>
          <cell r="CA82">
            <v>19861</v>
          </cell>
          <cell r="CB82">
            <v>8484</v>
          </cell>
          <cell r="CC82">
            <v>172</v>
          </cell>
          <cell r="CD82">
            <v>8656</v>
          </cell>
          <cell r="CE82">
            <v>1171</v>
          </cell>
          <cell r="CF82">
            <v>84</v>
          </cell>
          <cell r="CG82">
            <v>1017</v>
          </cell>
          <cell r="CH82">
            <v>10929</v>
          </cell>
          <cell r="CI82">
            <v>30790</v>
          </cell>
          <cell r="CJ82">
            <v>24716</v>
          </cell>
          <cell r="CK82">
            <v>6183</v>
          </cell>
          <cell r="CL82">
            <v>18532</v>
          </cell>
          <cell r="CM82">
            <v>55505</v>
          </cell>
        </row>
        <row r="83">
          <cell r="B83">
            <v>52495</v>
          </cell>
          <cell r="C83">
            <v>3930</v>
          </cell>
          <cell r="D83">
            <v>388</v>
          </cell>
          <cell r="E83">
            <v>2366</v>
          </cell>
          <cell r="F83">
            <v>138</v>
          </cell>
          <cell r="G83">
            <v>24</v>
          </cell>
          <cell r="H83">
            <v>6846</v>
          </cell>
          <cell r="I83">
            <v>59341</v>
          </cell>
          <cell r="J83">
            <v>673</v>
          </cell>
          <cell r="K83">
            <v>1468</v>
          </cell>
          <cell r="L83">
            <v>2140</v>
          </cell>
          <cell r="M83">
            <v>61481</v>
          </cell>
          <cell r="N83">
            <v>9429</v>
          </cell>
          <cell r="O83">
            <v>13444</v>
          </cell>
          <cell r="P83">
            <v>5412</v>
          </cell>
          <cell r="Q83">
            <v>1156</v>
          </cell>
          <cell r="R83">
            <v>29441</v>
          </cell>
          <cell r="S83">
            <v>29441</v>
          </cell>
          <cell r="T83">
            <v>9561</v>
          </cell>
          <cell r="U83">
            <v>174</v>
          </cell>
          <cell r="V83">
            <v>9734</v>
          </cell>
          <cell r="W83">
            <v>1217</v>
          </cell>
          <cell r="X83">
            <v>90</v>
          </cell>
          <cell r="Y83">
            <v>914</v>
          </cell>
          <cell r="Z83">
            <v>11955</v>
          </cell>
          <cell r="AA83">
            <v>41396</v>
          </cell>
          <cell r="AB83">
            <v>20085</v>
          </cell>
          <cell r="AC83">
            <v>1071</v>
          </cell>
          <cell r="AD83">
            <v>19014</v>
          </cell>
          <cell r="AE83">
            <v>61481</v>
          </cell>
          <cell r="AF83">
            <v>53188</v>
          </cell>
          <cell r="AG83">
            <v>3926</v>
          </cell>
          <cell r="AH83">
            <v>422</v>
          </cell>
          <cell r="AI83">
            <v>2366</v>
          </cell>
          <cell r="AJ83">
            <v>137</v>
          </cell>
          <cell r="AK83">
            <v>27</v>
          </cell>
          <cell r="AL83">
            <v>6878</v>
          </cell>
          <cell r="AM83">
            <v>60067</v>
          </cell>
          <cell r="AN83">
            <v>672</v>
          </cell>
          <cell r="AO83">
            <v>1438</v>
          </cell>
          <cell r="AP83">
            <v>2110</v>
          </cell>
          <cell r="AQ83">
            <v>62177</v>
          </cell>
          <cell r="AR83">
            <v>9448</v>
          </cell>
          <cell r="AS83">
            <v>13552</v>
          </cell>
          <cell r="AT83">
            <v>5821</v>
          </cell>
          <cell r="AU83">
            <v>1159</v>
          </cell>
          <cell r="AV83">
            <v>29980</v>
          </cell>
          <cell r="AW83">
            <v>29980</v>
          </cell>
          <cell r="AX83">
            <v>9603</v>
          </cell>
          <cell r="AY83">
            <v>177</v>
          </cell>
          <cell r="AZ83">
            <v>9780</v>
          </cell>
          <cell r="BA83">
            <v>1221</v>
          </cell>
          <cell r="BB83">
            <v>86</v>
          </cell>
          <cell r="BC83">
            <v>915</v>
          </cell>
          <cell r="BD83">
            <v>12002</v>
          </cell>
          <cell r="BE83">
            <v>41982</v>
          </cell>
          <cell r="BF83">
            <v>20195</v>
          </cell>
          <cell r="BG83">
            <v>1161</v>
          </cell>
          <cell r="BH83">
            <v>19034</v>
          </cell>
          <cell r="BI83">
            <v>62177</v>
          </cell>
          <cell r="BJ83">
            <v>54596</v>
          </cell>
          <cell r="BK83">
            <v>3933</v>
          </cell>
          <cell r="BL83">
            <v>369</v>
          </cell>
          <cell r="BM83">
            <v>2228</v>
          </cell>
          <cell r="BN83">
            <v>137</v>
          </cell>
          <cell r="BO83">
            <v>23</v>
          </cell>
          <cell r="BP83">
            <v>6690</v>
          </cell>
          <cell r="BQ83">
            <v>61286</v>
          </cell>
          <cell r="BR83">
            <v>661</v>
          </cell>
          <cell r="BS83">
            <v>1288</v>
          </cell>
          <cell r="BT83">
            <v>1949</v>
          </cell>
          <cell r="BU83">
            <v>63235</v>
          </cell>
          <cell r="BV83">
            <v>9428</v>
          </cell>
          <cell r="BW83">
            <v>21403</v>
          </cell>
          <cell r="BX83">
            <v>6443</v>
          </cell>
          <cell r="BY83">
            <v>1248</v>
          </cell>
          <cell r="BZ83">
            <v>38523</v>
          </cell>
          <cell r="CA83">
            <v>38523</v>
          </cell>
          <cell r="CB83">
            <v>10377</v>
          </cell>
          <cell r="CC83">
            <v>177</v>
          </cell>
          <cell r="CD83">
            <v>10554</v>
          </cell>
          <cell r="CE83">
            <v>1221</v>
          </cell>
          <cell r="CF83">
            <v>84</v>
          </cell>
          <cell r="CG83">
            <v>791</v>
          </cell>
          <cell r="CH83">
            <v>12649</v>
          </cell>
          <cell r="CI83">
            <v>51172</v>
          </cell>
          <cell r="CJ83">
            <v>12063</v>
          </cell>
          <cell r="CK83">
            <v>-6970</v>
          </cell>
          <cell r="CL83">
            <v>19034</v>
          </cell>
          <cell r="CM83">
            <v>63235</v>
          </cell>
        </row>
        <row r="84">
          <cell r="B84">
            <v>54327</v>
          </cell>
          <cell r="C84">
            <v>4340</v>
          </cell>
          <cell r="D84">
            <v>352</v>
          </cell>
          <cell r="E84">
            <v>2678</v>
          </cell>
          <cell r="F84">
            <v>140</v>
          </cell>
          <cell r="G84">
            <v>23</v>
          </cell>
          <cell r="H84">
            <v>7532</v>
          </cell>
          <cell r="I84">
            <v>61859</v>
          </cell>
          <cell r="J84">
            <v>676</v>
          </cell>
          <cell r="K84">
            <v>1498</v>
          </cell>
          <cell r="L84">
            <v>2174</v>
          </cell>
          <cell r="M84">
            <v>64033</v>
          </cell>
          <cell r="N84">
            <v>10200</v>
          </cell>
          <cell r="O84">
            <v>14226</v>
          </cell>
          <cell r="P84">
            <v>5524</v>
          </cell>
          <cell r="Q84">
            <v>1164</v>
          </cell>
          <cell r="R84">
            <v>31114</v>
          </cell>
          <cell r="S84">
            <v>31114</v>
          </cell>
          <cell r="T84">
            <v>10153</v>
          </cell>
          <cell r="U84">
            <v>180</v>
          </cell>
          <cell r="V84">
            <v>10334</v>
          </cell>
          <cell r="W84">
            <v>1256</v>
          </cell>
          <cell r="X84">
            <v>107</v>
          </cell>
          <cell r="Y84">
            <v>949</v>
          </cell>
          <cell r="Z84">
            <v>12645</v>
          </cell>
          <cell r="AA84">
            <v>43759</v>
          </cell>
          <cell r="AB84">
            <v>20274</v>
          </cell>
          <cell r="AC84">
            <v>805</v>
          </cell>
          <cell r="AD84">
            <v>19469</v>
          </cell>
          <cell r="AE84">
            <v>64033</v>
          </cell>
          <cell r="AF84">
            <v>54778</v>
          </cell>
          <cell r="AG84">
            <v>4353</v>
          </cell>
          <cell r="AH84">
            <v>313</v>
          </cell>
          <cell r="AI84">
            <v>2709</v>
          </cell>
          <cell r="AJ84">
            <v>140</v>
          </cell>
          <cell r="AK84">
            <v>23</v>
          </cell>
          <cell r="AL84">
            <v>7538</v>
          </cell>
          <cell r="AM84">
            <v>62316</v>
          </cell>
          <cell r="AN84">
            <v>677</v>
          </cell>
          <cell r="AO84">
            <v>1467</v>
          </cell>
          <cell r="AP84">
            <v>2145</v>
          </cell>
          <cell r="AQ84">
            <v>64461</v>
          </cell>
          <cell r="AR84">
            <v>10278</v>
          </cell>
          <cell r="AS84">
            <v>15192</v>
          </cell>
          <cell r="AT84">
            <v>5264</v>
          </cell>
          <cell r="AU84">
            <v>1089</v>
          </cell>
          <cell r="AV84">
            <v>31823</v>
          </cell>
          <cell r="AW84">
            <v>31823</v>
          </cell>
          <cell r="AX84">
            <v>9925</v>
          </cell>
          <cell r="AY84">
            <v>175</v>
          </cell>
          <cell r="AZ84">
            <v>10099</v>
          </cell>
          <cell r="BA84">
            <v>1255</v>
          </cell>
          <cell r="BB84">
            <v>102</v>
          </cell>
          <cell r="BC84">
            <v>953</v>
          </cell>
          <cell r="BD84">
            <v>12410</v>
          </cell>
          <cell r="BE84">
            <v>44232</v>
          </cell>
          <cell r="BF84">
            <v>20228</v>
          </cell>
          <cell r="BG84">
            <v>762</v>
          </cell>
          <cell r="BH84">
            <v>19466</v>
          </cell>
          <cell r="BI84">
            <v>64461</v>
          </cell>
          <cell r="BJ84">
            <v>59203</v>
          </cell>
          <cell r="BK84">
            <v>4355</v>
          </cell>
          <cell r="BL84">
            <v>310</v>
          </cell>
          <cell r="BM84">
            <v>2629</v>
          </cell>
          <cell r="BN84">
            <v>140</v>
          </cell>
          <cell r="BO84">
            <v>22</v>
          </cell>
          <cell r="BP84">
            <v>7456</v>
          </cell>
          <cell r="BQ84">
            <v>66659</v>
          </cell>
          <cell r="BR84">
            <v>683</v>
          </cell>
          <cell r="BS84">
            <v>1322</v>
          </cell>
          <cell r="BT84">
            <v>2004</v>
          </cell>
          <cell r="BU84">
            <v>68664</v>
          </cell>
          <cell r="BV84">
            <v>10281</v>
          </cell>
          <cell r="BW84">
            <v>6604</v>
          </cell>
          <cell r="BX84">
            <v>4562</v>
          </cell>
          <cell r="BY84">
            <v>1064</v>
          </cell>
          <cell r="BZ84">
            <v>22510</v>
          </cell>
          <cell r="CA84">
            <v>22510</v>
          </cell>
          <cell r="CB84">
            <v>10953</v>
          </cell>
          <cell r="CC84">
            <v>173</v>
          </cell>
          <cell r="CD84">
            <v>11126</v>
          </cell>
          <cell r="CE84">
            <v>1255</v>
          </cell>
          <cell r="CF84">
            <v>106</v>
          </cell>
          <cell r="CG84">
            <v>904</v>
          </cell>
          <cell r="CH84">
            <v>13392</v>
          </cell>
          <cell r="CI84">
            <v>35902</v>
          </cell>
          <cell r="CJ84">
            <v>32761</v>
          </cell>
          <cell r="CK84">
            <v>13295</v>
          </cell>
          <cell r="CL84">
            <v>19466</v>
          </cell>
          <cell r="CM84">
            <v>68664</v>
          </cell>
        </row>
        <row r="85">
          <cell r="B85">
            <v>55904</v>
          </cell>
          <cell r="C85">
            <v>4675</v>
          </cell>
          <cell r="D85">
            <v>336</v>
          </cell>
          <cell r="E85">
            <v>2972</v>
          </cell>
          <cell r="F85">
            <v>145</v>
          </cell>
          <cell r="G85">
            <v>25</v>
          </cell>
          <cell r="H85">
            <v>8152</v>
          </cell>
          <cell r="I85">
            <v>64057</v>
          </cell>
          <cell r="J85">
            <v>722</v>
          </cell>
          <cell r="K85">
            <v>1513</v>
          </cell>
          <cell r="L85">
            <v>2236</v>
          </cell>
          <cell r="M85">
            <v>66292</v>
          </cell>
          <cell r="N85">
            <v>10627</v>
          </cell>
          <cell r="O85">
            <v>14373</v>
          </cell>
          <cell r="P85">
            <v>5198</v>
          </cell>
          <cell r="Q85">
            <v>1193</v>
          </cell>
          <cell r="R85">
            <v>31391</v>
          </cell>
          <cell r="S85">
            <v>31391</v>
          </cell>
          <cell r="T85">
            <v>10199</v>
          </cell>
          <cell r="U85">
            <v>188</v>
          </cell>
          <cell r="V85">
            <v>10387</v>
          </cell>
          <cell r="W85">
            <v>1282</v>
          </cell>
          <cell r="X85">
            <v>117</v>
          </cell>
          <cell r="Y85">
            <v>944</v>
          </cell>
          <cell r="Z85">
            <v>12730</v>
          </cell>
          <cell r="AA85">
            <v>44122</v>
          </cell>
          <cell r="AB85">
            <v>22171</v>
          </cell>
          <cell r="AC85">
            <v>2300</v>
          </cell>
          <cell r="AD85">
            <v>19871</v>
          </cell>
          <cell r="AE85">
            <v>66292</v>
          </cell>
          <cell r="AF85">
            <v>56288</v>
          </cell>
          <cell r="AG85">
            <v>4716</v>
          </cell>
          <cell r="AH85">
            <v>323</v>
          </cell>
          <cell r="AI85">
            <v>2972</v>
          </cell>
          <cell r="AJ85">
            <v>145</v>
          </cell>
          <cell r="AK85">
            <v>21</v>
          </cell>
          <cell r="AL85">
            <v>8176</v>
          </cell>
          <cell r="AM85">
            <v>64464</v>
          </cell>
          <cell r="AN85">
            <v>719</v>
          </cell>
          <cell r="AO85">
            <v>1608</v>
          </cell>
          <cell r="AP85">
            <v>2327</v>
          </cell>
          <cell r="AQ85">
            <v>66791</v>
          </cell>
          <cell r="AR85">
            <v>10653</v>
          </cell>
          <cell r="AS85">
            <v>13679</v>
          </cell>
          <cell r="AT85">
            <v>5292</v>
          </cell>
          <cell r="AU85">
            <v>1255</v>
          </cell>
          <cell r="AV85">
            <v>30879</v>
          </cell>
          <cell r="AW85">
            <v>30879</v>
          </cell>
          <cell r="AX85">
            <v>10443</v>
          </cell>
          <cell r="AY85">
            <v>190</v>
          </cell>
          <cell r="AZ85">
            <v>10633</v>
          </cell>
          <cell r="BA85">
            <v>1283</v>
          </cell>
          <cell r="BB85">
            <v>135</v>
          </cell>
          <cell r="BC85">
            <v>943</v>
          </cell>
          <cell r="BD85">
            <v>12994</v>
          </cell>
          <cell r="BE85">
            <v>43873</v>
          </cell>
          <cell r="BF85">
            <v>22918</v>
          </cell>
          <cell r="BG85">
            <v>3046</v>
          </cell>
          <cell r="BH85">
            <v>19872</v>
          </cell>
          <cell r="BI85">
            <v>66791</v>
          </cell>
          <cell r="BJ85">
            <v>52022</v>
          </cell>
          <cell r="BK85">
            <v>4714</v>
          </cell>
          <cell r="BL85">
            <v>257</v>
          </cell>
          <cell r="BM85">
            <v>3215</v>
          </cell>
          <cell r="BN85">
            <v>145</v>
          </cell>
          <cell r="BO85">
            <v>21</v>
          </cell>
          <cell r="BP85">
            <v>8351</v>
          </cell>
          <cell r="BQ85">
            <v>60373</v>
          </cell>
          <cell r="BR85">
            <v>724</v>
          </cell>
          <cell r="BS85">
            <v>1716</v>
          </cell>
          <cell r="BT85">
            <v>2440</v>
          </cell>
          <cell r="BU85">
            <v>62813</v>
          </cell>
          <cell r="BV85">
            <v>10665</v>
          </cell>
          <cell r="BW85">
            <v>21160</v>
          </cell>
          <cell r="BX85">
            <v>5338</v>
          </cell>
          <cell r="BY85">
            <v>1207</v>
          </cell>
          <cell r="BZ85">
            <v>38370</v>
          </cell>
          <cell r="CA85">
            <v>38370</v>
          </cell>
          <cell r="CB85">
            <v>9076</v>
          </cell>
          <cell r="CC85">
            <v>188</v>
          </cell>
          <cell r="CD85">
            <v>9264</v>
          </cell>
          <cell r="CE85">
            <v>1283</v>
          </cell>
          <cell r="CF85">
            <v>119</v>
          </cell>
          <cell r="CG85">
            <v>923</v>
          </cell>
          <cell r="CH85">
            <v>11589</v>
          </cell>
          <cell r="CI85">
            <v>49959</v>
          </cell>
          <cell r="CJ85">
            <v>12855</v>
          </cell>
          <cell r="CK85">
            <v>-7017</v>
          </cell>
          <cell r="CL85">
            <v>19872</v>
          </cell>
          <cell r="CM85">
            <v>62813</v>
          </cell>
        </row>
        <row r="86">
          <cell r="B86">
            <v>55083</v>
          </cell>
          <cell r="C86">
            <v>4908</v>
          </cell>
          <cell r="D86">
            <v>348</v>
          </cell>
          <cell r="E86">
            <v>3170</v>
          </cell>
          <cell r="F86">
            <v>152</v>
          </cell>
          <cell r="G86">
            <v>26</v>
          </cell>
          <cell r="H86">
            <v>8604</v>
          </cell>
          <cell r="I86">
            <v>63688</v>
          </cell>
          <cell r="J86">
            <v>820</v>
          </cell>
          <cell r="K86">
            <v>1499</v>
          </cell>
          <cell r="L86">
            <v>2319</v>
          </cell>
          <cell r="M86">
            <v>66006</v>
          </cell>
          <cell r="N86">
            <v>11429</v>
          </cell>
          <cell r="O86">
            <v>14246</v>
          </cell>
          <cell r="P86">
            <v>5029</v>
          </cell>
          <cell r="Q86">
            <v>1226</v>
          </cell>
          <cell r="R86">
            <v>31931</v>
          </cell>
          <cell r="S86">
            <v>31931</v>
          </cell>
          <cell r="T86">
            <v>9876</v>
          </cell>
          <cell r="U86">
            <v>199</v>
          </cell>
          <cell r="V86">
            <v>10075</v>
          </cell>
          <cell r="W86">
            <v>1293</v>
          </cell>
          <cell r="X86">
            <v>116</v>
          </cell>
          <cell r="Y86">
            <v>862</v>
          </cell>
          <cell r="Z86">
            <v>12346</v>
          </cell>
          <cell r="AA86">
            <v>44277</v>
          </cell>
          <cell r="AB86">
            <v>21729</v>
          </cell>
          <cell r="AC86">
            <v>1522</v>
          </cell>
          <cell r="AD86">
            <v>20207</v>
          </cell>
          <cell r="AE86">
            <v>66006</v>
          </cell>
          <cell r="AF86">
            <v>54534</v>
          </cell>
          <cell r="AG86">
            <v>4930</v>
          </cell>
          <cell r="AH86">
            <v>378</v>
          </cell>
          <cell r="AI86">
            <v>3134</v>
          </cell>
          <cell r="AJ86">
            <v>151</v>
          </cell>
          <cell r="AK86">
            <v>32</v>
          </cell>
          <cell r="AL86">
            <v>8625</v>
          </cell>
          <cell r="AM86">
            <v>63160</v>
          </cell>
          <cell r="AN86">
            <v>978</v>
          </cell>
          <cell r="AO86">
            <v>1055</v>
          </cell>
          <cell r="AP86">
            <v>2033</v>
          </cell>
          <cell r="AQ86">
            <v>65192</v>
          </cell>
          <cell r="AR86">
            <v>11253</v>
          </cell>
          <cell r="AS86">
            <v>14203</v>
          </cell>
          <cell r="AT86">
            <v>5129</v>
          </cell>
          <cell r="AU86">
            <v>1226</v>
          </cell>
          <cell r="AV86">
            <v>31812</v>
          </cell>
          <cell r="AW86">
            <v>31812</v>
          </cell>
          <cell r="AX86">
            <v>10175</v>
          </cell>
          <cell r="AY86">
            <v>200</v>
          </cell>
          <cell r="AZ86">
            <v>10375</v>
          </cell>
          <cell r="BA86">
            <v>1303</v>
          </cell>
          <cell r="BB86">
            <v>105</v>
          </cell>
          <cell r="BC86">
            <v>906</v>
          </cell>
          <cell r="BD86">
            <v>12690</v>
          </cell>
          <cell r="BE86">
            <v>44502</v>
          </cell>
          <cell r="BF86">
            <v>20691</v>
          </cell>
          <cell r="BG86">
            <v>440</v>
          </cell>
          <cell r="BH86">
            <v>20250</v>
          </cell>
          <cell r="BI86">
            <v>65192</v>
          </cell>
          <cell r="BJ86">
            <v>52629</v>
          </cell>
          <cell r="BK86">
            <v>4922</v>
          </cell>
          <cell r="BL86">
            <v>507</v>
          </cell>
          <cell r="BM86">
            <v>3109</v>
          </cell>
          <cell r="BN86">
            <v>151</v>
          </cell>
          <cell r="BO86">
            <v>36</v>
          </cell>
          <cell r="BP86">
            <v>8726</v>
          </cell>
          <cell r="BQ86">
            <v>61355</v>
          </cell>
          <cell r="BR86">
            <v>980</v>
          </cell>
          <cell r="BS86">
            <v>1197</v>
          </cell>
          <cell r="BT86">
            <v>2177</v>
          </cell>
          <cell r="BU86">
            <v>63532</v>
          </cell>
          <cell r="BV86">
            <v>11252</v>
          </cell>
          <cell r="BW86">
            <v>6280</v>
          </cell>
          <cell r="BX86">
            <v>6089</v>
          </cell>
          <cell r="BY86">
            <v>1204</v>
          </cell>
          <cell r="BZ86">
            <v>24824</v>
          </cell>
          <cell r="CA86">
            <v>24824</v>
          </cell>
          <cell r="CB86">
            <v>9672</v>
          </cell>
          <cell r="CC86">
            <v>204</v>
          </cell>
          <cell r="CD86">
            <v>9876</v>
          </cell>
          <cell r="CE86">
            <v>1303</v>
          </cell>
          <cell r="CF86">
            <v>118</v>
          </cell>
          <cell r="CG86">
            <v>1109</v>
          </cell>
          <cell r="CH86">
            <v>12406</v>
          </cell>
          <cell r="CI86">
            <v>37230</v>
          </cell>
          <cell r="CJ86">
            <v>26302</v>
          </cell>
          <cell r="CK86">
            <v>6052</v>
          </cell>
          <cell r="CL86">
            <v>20250</v>
          </cell>
          <cell r="CM86">
            <v>63532</v>
          </cell>
        </row>
        <row r="87">
          <cell r="B87">
            <v>55036</v>
          </cell>
          <cell r="C87">
            <v>5132</v>
          </cell>
          <cell r="D87">
            <v>376</v>
          </cell>
          <cell r="E87">
            <v>3284</v>
          </cell>
          <cell r="F87">
            <v>161</v>
          </cell>
          <cell r="G87">
            <v>25</v>
          </cell>
          <cell r="H87">
            <v>8979</v>
          </cell>
          <cell r="I87">
            <v>64015</v>
          </cell>
          <cell r="J87">
            <v>954</v>
          </cell>
          <cell r="K87">
            <v>1463</v>
          </cell>
          <cell r="L87">
            <v>2417</v>
          </cell>
          <cell r="M87">
            <v>66432</v>
          </cell>
          <cell r="N87">
            <v>12339</v>
          </cell>
          <cell r="O87">
            <v>14294</v>
          </cell>
          <cell r="P87">
            <v>5234</v>
          </cell>
          <cell r="Q87">
            <v>1206</v>
          </cell>
          <cell r="R87">
            <v>33073</v>
          </cell>
          <cell r="S87">
            <v>33073</v>
          </cell>
          <cell r="T87">
            <v>9578</v>
          </cell>
          <cell r="U87">
            <v>211</v>
          </cell>
          <cell r="V87">
            <v>9789</v>
          </cell>
          <cell r="W87">
            <v>1298</v>
          </cell>
          <cell r="X87">
            <v>112</v>
          </cell>
          <cell r="Y87">
            <v>759</v>
          </cell>
          <cell r="Z87">
            <v>11958</v>
          </cell>
          <cell r="AA87">
            <v>45031</v>
          </cell>
          <cell r="AB87">
            <v>21400</v>
          </cell>
          <cell r="AC87">
            <v>878</v>
          </cell>
          <cell r="AD87">
            <v>20523</v>
          </cell>
          <cell r="AE87">
            <v>66432</v>
          </cell>
          <cell r="AF87">
            <v>54669</v>
          </cell>
          <cell r="AG87">
            <v>5086</v>
          </cell>
          <cell r="AH87">
            <v>357</v>
          </cell>
          <cell r="AI87">
            <v>3414</v>
          </cell>
          <cell r="AJ87">
            <v>162</v>
          </cell>
          <cell r="AK87">
            <v>25</v>
          </cell>
          <cell r="AL87">
            <v>9044</v>
          </cell>
          <cell r="AM87">
            <v>63713</v>
          </cell>
          <cell r="AN87">
            <v>959</v>
          </cell>
          <cell r="AO87">
            <v>1485</v>
          </cell>
          <cell r="AP87">
            <v>2443</v>
          </cell>
          <cell r="AQ87">
            <v>66157</v>
          </cell>
          <cell r="AR87">
            <v>12461</v>
          </cell>
          <cell r="AS87">
            <v>14524</v>
          </cell>
          <cell r="AT87">
            <v>4632</v>
          </cell>
          <cell r="AU87">
            <v>1200</v>
          </cell>
          <cell r="AV87">
            <v>32817</v>
          </cell>
          <cell r="AW87">
            <v>32817</v>
          </cell>
          <cell r="AX87">
            <v>9000</v>
          </cell>
          <cell r="AY87">
            <v>210</v>
          </cell>
          <cell r="AZ87">
            <v>9209</v>
          </cell>
          <cell r="BA87">
            <v>1291</v>
          </cell>
          <cell r="BB87">
            <v>112</v>
          </cell>
          <cell r="BC87">
            <v>732</v>
          </cell>
          <cell r="BD87">
            <v>11344</v>
          </cell>
          <cell r="BE87">
            <v>44161</v>
          </cell>
          <cell r="BF87">
            <v>21995</v>
          </cell>
          <cell r="BG87">
            <v>1501</v>
          </cell>
          <cell r="BH87">
            <v>20494</v>
          </cell>
          <cell r="BI87">
            <v>66157</v>
          </cell>
          <cell r="BJ87">
            <v>56120</v>
          </cell>
          <cell r="BK87">
            <v>5092</v>
          </cell>
          <cell r="BL87">
            <v>307</v>
          </cell>
          <cell r="BM87">
            <v>3276</v>
          </cell>
          <cell r="BN87">
            <v>162</v>
          </cell>
          <cell r="BO87">
            <v>22</v>
          </cell>
          <cell r="BP87">
            <v>8858</v>
          </cell>
          <cell r="BQ87">
            <v>64978</v>
          </cell>
          <cell r="BR87">
            <v>943</v>
          </cell>
          <cell r="BS87">
            <v>1319</v>
          </cell>
          <cell r="BT87">
            <v>2262</v>
          </cell>
          <cell r="BU87">
            <v>67240</v>
          </cell>
          <cell r="BV87">
            <v>12449</v>
          </cell>
          <cell r="BW87">
            <v>23527</v>
          </cell>
          <cell r="BX87">
            <v>5106</v>
          </cell>
          <cell r="BY87">
            <v>1295</v>
          </cell>
          <cell r="BZ87">
            <v>42376</v>
          </cell>
          <cell r="CA87">
            <v>42376</v>
          </cell>
          <cell r="CB87">
            <v>9719</v>
          </cell>
          <cell r="CC87">
            <v>209</v>
          </cell>
          <cell r="CD87">
            <v>9928</v>
          </cell>
          <cell r="CE87">
            <v>1291</v>
          </cell>
          <cell r="CF87">
            <v>108</v>
          </cell>
          <cell r="CG87">
            <v>626</v>
          </cell>
          <cell r="CH87">
            <v>11952</v>
          </cell>
          <cell r="CI87">
            <v>54328</v>
          </cell>
          <cell r="CJ87">
            <v>12912</v>
          </cell>
          <cell r="CK87">
            <v>-7582</v>
          </cell>
          <cell r="CL87">
            <v>20494</v>
          </cell>
          <cell r="CM87">
            <v>67240</v>
          </cell>
        </row>
        <row r="88">
          <cell r="B88">
            <v>55132</v>
          </cell>
          <cell r="C88">
            <v>5490</v>
          </cell>
          <cell r="D88">
            <v>389</v>
          </cell>
          <cell r="E88">
            <v>3400</v>
          </cell>
          <cell r="F88">
            <v>168</v>
          </cell>
          <cell r="G88">
            <v>25</v>
          </cell>
          <cell r="H88">
            <v>9472</v>
          </cell>
          <cell r="I88">
            <v>64604</v>
          </cell>
          <cell r="J88">
            <v>1070</v>
          </cell>
          <cell r="K88">
            <v>1429</v>
          </cell>
          <cell r="L88">
            <v>2500</v>
          </cell>
          <cell r="M88">
            <v>67104</v>
          </cell>
          <cell r="N88">
            <v>13349</v>
          </cell>
          <cell r="O88">
            <v>14669</v>
          </cell>
          <cell r="P88">
            <v>5547</v>
          </cell>
          <cell r="Q88">
            <v>1190</v>
          </cell>
          <cell r="R88">
            <v>34755</v>
          </cell>
          <cell r="S88">
            <v>34755</v>
          </cell>
          <cell r="T88">
            <v>9913</v>
          </cell>
          <cell r="U88">
            <v>219</v>
          </cell>
          <cell r="V88">
            <v>10132</v>
          </cell>
          <cell r="W88">
            <v>1314</v>
          </cell>
          <cell r="X88">
            <v>120</v>
          </cell>
          <cell r="Y88">
            <v>712</v>
          </cell>
          <cell r="Z88">
            <v>12278</v>
          </cell>
          <cell r="AA88">
            <v>47033</v>
          </cell>
          <cell r="AB88">
            <v>20071</v>
          </cell>
          <cell r="AC88">
            <v>-806</v>
          </cell>
          <cell r="AD88">
            <v>20876</v>
          </cell>
          <cell r="AE88">
            <v>67104</v>
          </cell>
          <cell r="AF88">
            <v>55235</v>
          </cell>
          <cell r="AG88">
            <v>5428</v>
          </cell>
          <cell r="AH88">
            <v>386</v>
          </cell>
          <cell r="AI88">
            <v>3251</v>
          </cell>
          <cell r="AJ88">
            <v>169</v>
          </cell>
          <cell r="AK88">
            <v>24</v>
          </cell>
          <cell r="AL88">
            <v>9259</v>
          </cell>
          <cell r="AM88">
            <v>64494</v>
          </cell>
          <cell r="AN88">
            <v>1088</v>
          </cell>
          <cell r="AO88">
            <v>1915</v>
          </cell>
          <cell r="AP88">
            <v>3003</v>
          </cell>
          <cell r="AQ88">
            <v>67497</v>
          </cell>
          <cell r="AR88">
            <v>13227</v>
          </cell>
          <cell r="AS88">
            <v>14627</v>
          </cell>
          <cell r="AT88">
            <v>6190</v>
          </cell>
          <cell r="AU88">
            <v>1251</v>
          </cell>
          <cell r="AV88">
            <v>35294</v>
          </cell>
          <cell r="AW88">
            <v>35294</v>
          </cell>
          <cell r="AX88">
            <v>9986</v>
          </cell>
          <cell r="AY88">
            <v>220</v>
          </cell>
          <cell r="AZ88">
            <v>10207</v>
          </cell>
          <cell r="BA88">
            <v>1311</v>
          </cell>
          <cell r="BB88">
            <v>115</v>
          </cell>
          <cell r="BC88">
            <v>659</v>
          </cell>
          <cell r="BD88">
            <v>12292</v>
          </cell>
          <cell r="BE88">
            <v>47586</v>
          </cell>
          <cell r="BF88">
            <v>19911</v>
          </cell>
          <cell r="BG88">
            <v>-962</v>
          </cell>
          <cell r="BH88">
            <v>20873</v>
          </cell>
          <cell r="BI88">
            <v>67497</v>
          </cell>
          <cell r="BJ88">
            <v>59884</v>
          </cell>
          <cell r="BK88">
            <v>5431</v>
          </cell>
          <cell r="BL88">
            <v>388</v>
          </cell>
          <cell r="BM88">
            <v>3171</v>
          </cell>
          <cell r="BN88">
            <v>169</v>
          </cell>
          <cell r="BO88">
            <v>23</v>
          </cell>
          <cell r="BP88">
            <v>9181</v>
          </cell>
          <cell r="BQ88">
            <v>69065</v>
          </cell>
          <cell r="BR88">
            <v>1098</v>
          </cell>
          <cell r="BS88">
            <v>1731</v>
          </cell>
          <cell r="BT88">
            <v>2829</v>
          </cell>
          <cell r="BU88">
            <v>71894</v>
          </cell>
          <cell r="BV88">
            <v>13229</v>
          </cell>
          <cell r="BW88">
            <v>6659</v>
          </cell>
          <cell r="BX88">
            <v>6000</v>
          </cell>
          <cell r="BY88">
            <v>1230</v>
          </cell>
          <cell r="BZ88">
            <v>27118</v>
          </cell>
          <cell r="CA88">
            <v>27118</v>
          </cell>
          <cell r="CB88">
            <v>10992</v>
          </cell>
          <cell r="CC88">
            <v>218</v>
          </cell>
          <cell r="CD88">
            <v>11210</v>
          </cell>
          <cell r="CE88">
            <v>1311</v>
          </cell>
          <cell r="CF88">
            <v>118</v>
          </cell>
          <cell r="CG88">
            <v>619</v>
          </cell>
          <cell r="CH88">
            <v>13258</v>
          </cell>
          <cell r="CI88">
            <v>40377</v>
          </cell>
          <cell r="CJ88">
            <v>31517</v>
          </cell>
          <cell r="CK88">
            <v>10644</v>
          </cell>
          <cell r="CL88">
            <v>20873</v>
          </cell>
          <cell r="CM88">
            <v>71894</v>
          </cell>
        </row>
        <row r="89">
          <cell r="B89">
            <v>55552</v>
          </cell>
          <cell r="C89">
            <v>5953</v>
          </cell>
          <cell r="D89">
            <v>383</v>
          </cell>
          <cell r="E89">
            <v>3605</v>
          </cell>
          <cell r="F89">
            <v>173</v>
          </cell>
          <cell r="G89">
            <v>28</v>
          </cell>
          <cell r="H89">
            <v>10143</v>
          </cell>
          <cell r="I89">
            <v>65694</v>
          </cell>
          <cell r="J89">
            <v>1115</v>
          </cell>
          <cell r="K89">
            <v>1402</v>
          </cell>
          <cell r="L89">
            <v>2517</v>
          </cell>
          <cell r="M89">
            <v>68211</v>
          </cell>
          <cell r="N89">
            <v>14087</v>
          </cell>
          <cell r="O89">
            <v>15026</v>
          </cell>
          <cell r="P89">
            <v>5800</v>
          </cell>
          <cell r="Q89">
            <v>1321</v>
          </cell>
          <cell r="R89">
            <v>36235</v>
          </cell>
          <cell r="S89">
            <v>36235</v>
          </cell>
          <cell r="T89">
            <v>11005</v>
          </cell>
          <cell r="U89">
            <v>224</v>
          </cell>
          <cell r="V89">
            <v>11229</v>
          </cell>
          <cell r="W89">
            <v>1360</v>
          </cell>
          <cell r="X89">
            <v>137</v>
          </cell>
          <cell r="Y89">
            <v>735</v>
          </cell>
          <cell r="Z89">
            <v>13461</v>
          </cell>
          <cell r="AA89">
            <v>49696</v>
          </cell>
          <cell r="AB89">
            <v>18515</v>
          </cell>
          <cell r="AC89">
            <v>-2857</v>
          </cell>
          <cell r="AD89">
            <v>21372</v>
          </cell>
          <cell r="AE89">
            <v>68211</v>
          </cell>
          <cell r="AF89">
            <v>57058</v>
          </cell>
          <cell r="AG89">
            <v>5939</v>
          </cell>
          <cell r="AH89">
            <v>409</v>
          </cell>
          <cell r="AI89">
            <v>3573</v>
          </cell>
          <cell r="AJ89">
            <v>174</v>
          </cell>
          <cell r="AK89">
            <v>23</v>
          </cell>
          <cell r="AL89">
            <v>10118</v>
          </cell>
          <cell r="AM89">
            <v>67176</v>
          </cell>
          <cell r="AN89">
            <v>1129</v>
          </cell>
          <cell r="AO89">
            <v>1398</v>
          </cell>
          <cell r="AP89">
            <v>2527</v>
          </cell>
          <cell r="AQ89">
            <v>69704</v>
          </cell>
          <cell r="AR89">
            <v>14065</v>
          </cell>
          <cell r="AS89">
            <v>14516</v>
          </cell>
          <cell r="AT89">
            <v>5657</v>
          </cell>
          <cell r="AU89">
            <v>1246</v>
          </cell>
          <cell r="AV89">
            <v>35483</v>
          </cell>
          <cell r="AW89">
            <v>35483</v>
          </cell>
          <cell r="AX89">
            <v>10857</v>
          </cell>
          <cell r="AY89">
            <v>226</v>
          </cell>
          <cell r="AZ89">
            <v>11084</v>
          </cell>
          <cell r="BA89">
            <v>1358</v>
          </cell>
          <cell r="BB89">
            <v>138</v>
          </cell>
          <cell r="BC89">
            <v>769</v>
          </cell>
          <cell r="BD89">
            <v>13348</v>
          </cell>
          <cell r="BE89">
            <v>48832</v>
          </cell>
          <cell r="BF89">
            <v>20872</v>
          </cell>
          <cell r="BG89">
            <v>-489</v>
          </cell>
          <cell r="BH89">
            <v>21361</v>
          </cell>
          <cell r="BI89">
            <v>69704</v>
          </cell>
          <cell r="BJ89">
            <v>52471</v>
          </cell>
          <cell r="BK89">
            <v>5931</v>
          </cell>
          <cell r="BL89">
            <v>326</v>
          </cell>
          <cell r="BM89">
            <v>3816</v>
          </cell>
          <cell r="BN89">
            <v>174</v>
          </cell>
          <cell r="BO89">
            <v>22</v>
          </cell>
          <cell r="BP89">
            <v>10269</v>
          </cell>
          <cell r="BQ89">
            <v>62740</v>
          </cell>
          <cell r="BR89">
            <v>1132</v>
          </cell>
          <cell r="BS89">
            <v>1468</v>
          </cell>
          <cell r="BT89">
            <v>2600</v>
          </cell>
          <cell r="BU89">
            <v>65340</v>
          </cell>
          <cell r="BV89">
            <v>14078</v>
          </cell>
          <cell r="BW89">
            <v>22509</v>
          </cell>
          <cell r="BX89">
            <v>4387</v>
          </cell>
          <cell r="BY89">
            <v>1181</v>
          </cell>
          <cell r="BZ89">
            <v>42154</v>
          </cell>
          <cell r="CA89">
            <v>42154</v>
          </cell>
          <cell r="CB89">
            <v>9358</v>
          </cell>
          <cell r="CC89">
            <v>225</v>
          </cell>
          <cell r="CD89">
            <v>9583</v>
          </cell>
          <cell r="CE89">
            <v>1358</v>
          </cell>
          <cell r="CF89">
            <v>123</v>
          </cell>
          <cell r="CG89">
            <v>754</v>
          </cell>
          <cell r="CH89">
            <v>11818</v>
          </cell>
          <cell r="CI89">
            <v>53972</v>
          </cell>
          <cell r="CJ89">
            <v>11367</v>
          </cell>
          <cell r="CK89">
            <v>-9993</v>
          </cell>
          <cell r="CL89">
            <v>21361</v>
          </cell>
          <cell r="CM89">
            <v>65340</v>
          </cell>
        </row>
        <row r="90">
          <cell r="B90">
            <v>64156</v>
          </cell>
          <cell r="C90">
            <v>6337</v>
          </cell>
          <cell r="D90">
            <v>367</v>
          </cell>
          <cell r="E90">
            <v>3766</v>
          </cell>
          <cell r="F90">
            <v>177</v>
          </cell>
          <cell r="G90">
            <v>32</v>
          </cell>
          <cell r="H90">
            <v>10680</v>
          </cell>
          <cell r="I90">
            <v>74836</v>
          </cell>
          <cell r="J90">
            <v>1097</v>
          </cell>
          <cell r="K90">
            <v>1331</v>
          </cell>
          <cell r="L90">
            <v>2428</v>
          </cell>
          <cell r="M90">
            <v>77264</v>
          </cell>
          <cell r="N90">
            <v>14230</v>
          </cell>
          <cell r="O90">
            <v>15136</v>
          </cell>
          <cell r="P90">
            <v>5804</v>
          </cell>
          <cell r="Q90">
            <v>1684</v>
          </cell>
          <cell r="R90">
            <v>36854</v>
          </cell>
          <cell r="S90">
            <v>36854</v>
          </cell>
          <cell r="T90">
            <v>12075</v>
          </cell>
          <cell r="U90">
            <v>226</v>
          </cell>
          <cell r="V90">
            <v>12301</v>
          </cell>
          <cell r="W90">
            <v>1438</v>
          </cell>
          <cell r="X90">
            <v>143</v>
          </cell>
          <cell r="Y90">
            <v>781</v>
          </cell>
          <cell r="Z90">
            <v>14663</v>
          </cell>
          <cell r="AA90">
            <v>51517</v>
          </cell>
          <cell r="AB90">
            <v>25746</v>
          </cell>
          <cell r="AC90">
            <v>3714</v>
          </cell>
          <cell r="AD90">
            <v>22032</v>
          </cell>
          <cell r="AE90">
            <v>77264</v>
          </cell>
          <cell r="AF90">
            <v>60814</v>
          </cell>
          <cell r="AG90">
            <v>6441</v>
          </cell>
          <cell r="AH90">
            <v>350</v>
          </cell>
          <cell r="AI90">
            <v>3834</v>
          </cell>
          <cell r="AJ90">
            <v>176</v>
          </cell>
          <cell r="AK90">
            <v>40</v>
          </cell>
          <cell r="AL90">
            <v>10840</v>
          </cell>
          <cell r="AM90">
            <v>71655</v>
          </cell>
          <cell r="AN90">
            <v>1092</v>
          </cell>
          <cell r="AO90">
            <v>1342</v>
          </cell>
          <cell r="AP90">
            <v>2435</v>
          </cell>
          <cell r="AQ90">
            <v>74090</v>
          </cell>
          <cell r="AR90">
            <v>14627</v>
          </cell>
          <cell r="AS90">
            <v>15906</v>
          </cell>
          <cell r="AT90">
            <v>5718</v>
          </cell>
          <cell r="AU90">
            <v>1651</v>
          </cell>
          <cell r="AV90">
            <v>37902</v>
          </cell>
          <cell r="AW90">
            <v>37902</v>
          </cell>
          <cell r="AX90">
            <v>12286</v>
          </cell>
          <cell r="AY90">
            <v>221</v>
          </cell>
          <cell r="AZ90">
            <v>12507</v>
          </cell>
          <cell r="BA90">
            <v>1430</v>
          </cell>
          <cell r="BB90">
            <v>154</v>
          </cell>
          <cell r="BC90">
            <v>801</v>
          </cell>
          <cell r="BD90">
            <v>14893</v>
          </cell>
          <cell r="BE90">
            <v>52795</v>
          </cell>
          <cell r="BF90">
            <v>21295</v>
          </cell>
          <cell r="BG90">
            <v>-662</v>
          </cell>
          <cell r="BH90">
            <v>21957</v>
          </cell>
          <cell r="BI90">
            <v>74090</v>
          </cell>
          <cell r="BJ90">
            <v>58804</v>
          </cell>
          <cell r="BK90">
            <v>6442</v>
          </cell>
          <cell r="BL90">
            <v>469</v>
          </cell>
          <cell r="BM90">
            <v>3809</v>
          </cell>
          <cell r="BN90">
            <v>176</v>
          </cell>
          <cell r="BO90">
            <v>44</v>
          </cell>
          <cell r="BP90">
            <v>10941</v>
          </cell>
          <cell r="BQ90">
            <v>69744</v>
          </cell>
          <cell r="BR90">
            <v>1100</v>
          </cell>
          <cell r="BS90">
            <v>1557</v>
          </cell>
          <cell r="BT90">
            <v>2657</v>
          </cell>
          <cell r="BU90">
            <v>72402</v>
          </cell>
          <cell r="BV90">
            <v>14625</v>
          </cell>
          <cell r="BW90">
            <v>7156</v>
          </cell>
          <cell r="BX90">
            <v>6767</v>
          </cell>
          <cell r="BY90">
            <v>1632</v>
          </cell>
          <cell r="BZ90">
            <v>30179</v>
          </cell>
          <cell r="CA90">
            <v>30179</v>
          </cell>
          <cell r="CB90">
            <v>11818</v>
          </cell>
          <cell r="CC90">
            <v>226</v>
          </cell>
          <cell r="CD90">
            <v>12044</v>
          </cell>
          <cell r="CE90">
            <v>1430</v>
          </cell>
          <cell r="CF90">
            <v>173</v>
          </cell>
          <cell r="CG90">
            <v>975</v>
          </cell>
          <cell r="CH90">
            <v>14622</v>
          </cell>
          <cell r="CI90">
            <v>44801</v>
          </cell>
          <cell r="CJ90">
            <v>27601</v>
          </cell>
          <cell r="CK90">
            <v>5644</v>
          </cell>
          <cell r="CL90">
            <v>21957</v>
          </cell>
          <cell r="CM90">
            <v>72402</v>
          </cell>
        </row>
        <row r="91">
          <cell r="B91">
            <v>65351</v>
          </cell>
          <cell r="C91">
            <v>6471</v>
          </cell>
          <cell r="D91">
            <v>343</v>
          </cell>
          <cell r="E91">
            <v>3804</v>
          </cell>
          <cell r="F91">
            <v>181</v>
          </cell>
          <cell r="G91">
            <v>33</v>
          </cell>
          <cell r="H91">
            <v>10833</v>
          </cell>
          <cell r="I91">
            <v>76184</v>
          </cell>
          <cell r="J91">
            <v>1062</v>
          </cell>
          <cell r="K91">
            <v>1284</v>
          </cell>
          <cell r="L91">
            <v>2346</v>
          </cell>
          <cell r="M91">
            <v>78529</v>
          </cell>
          <cell r="N91">
            <v>13814</v>
          </cell>
          <cell r="O91">
            <v>14795</v>
          </cell>
          <cell r="P91">
            <v>5906</v>
          </cell>
          <cell r="Q91">
            <v>2180</v>
          </cell>
          <cell r="R91">
            <v>36695</v>
          </cell>
          <cell r="S91">
            <v>36695</v>
          </cell>
          <cell r="T91">
            <v>12468</v>
          </cell>
          <cell r="U91">
            <v>226</v>
          </cell>
          <cell r="V91">
            <v>12693</v>
          </cell>
          <cell r="W91">
            <v>1527</v>
          </cell>
          <cell r="X91">
            <v>134</v>
          </cell>
          <cell r="Y91">
            <v>792</v>
          </cell>
          <cell r="Z91">
            <v>15147</v>
          </cell>
          <cell r="AA91">
            <v>51842</v>
          </cell>
          <cell r="AB91">
            <v>26688</v>
          </cell>
          <cell r="AC91">
            <v>3933</v>
          </cell>
          <cell r="AD91">
            <v>22755</v>
          </cell>
          <cell r="AE91">
            <v>78529</v>
          </cell>
          <cell r="AF91">
            <v>68048</v>
          </cell>
          <cell r="AG91">
            <v>6436</v>
          </cell>
          <cell r="AH91">
            <v>332</v>
          </cell>
          <cell r="AI91">
            <v>3884</v>
          </cell>
          <cell r="AJ91">
            <v>182</v>
          </cell>
          <cell r="AK91">
            <v>30</v>
          </cell>
          <cell r="AL91">
            <v>10864</v>
          </cell>
          <cell r="AM91">
            <v>78911</v>
          </cell>
          <cell r="AN91">
            <v>1039</v>
          </cell>
          <cell r="AO91">
            <v>1301</v>
          </cell>
          <cell r="AP91">
            <v>2339</v>
          </cell>
          <cell r="AQ91">
            <v>81250</v>
          </cell>
          <cell r="AR91">
            <v>13496</v>
          </cell>
          <cell r="AS91">
            <v>14640</v>
          </cell>
          <cell r="AT91">
            <v>6047</v>
          </cell>
          <cell r="AU91">
            <v>2177</v>
          </cell>
          <cell r="AV91">
            <v>36359</v>
          </cell>
          <cell r="AW91">
            <v>36359</v>
          </cell>
          <cell r="AX91">
            <v>12687</v>
          </cell>
          <cell r="AY91">
            <v>226</v>
          </cell>
          <cell r="AZ91">
            <v>12913</v>
          </cell>
          <cell r="BA91">
            <v>1538</v>
          </cell>
          <cell r="BB91">
            <v>133</v>
          </cell>
          <cell r="BC91">
            <v>777</v>
          </cell>
          <cell r="BD91">
            <v>15361</v>
          </cell>
          <cell r="BE91">
            <v>51720</v>
          </cell>
          <cell r="BF91">
            <v>29530</v>
          </cell>
          <cell r="BG91">
            <v>6709</v>
          </cell>
          <cell r="BH91">
            <v>22821</v>
          </cell>
          <cell r="BI91">
            <v>81250</v>
          </cell>
          <cell r="BJ91">
            <v>70161</v>
          </cell>
          <cell r="BK91">
            <v>6441</v>
          </cell>
          <cell r="BL91">
            <v>283</v>
          </cell>
          <cell r="BM91">
            <v>3884</v>
          </cell>
          <cell r="BN91">
            <v>182</v>
          </cell>
          <cell r="BO91">
            <v>27</v>
          </cell>
          <cell r="BP91">
            <v>10816</v>
          </cell>
          <cell r="BQ91">
            <v>80978</v>
          </cell>
          <cell r="BR91">
            <v>1021</v>
          </cell>
          <cell r="BS91">
            <v>1153</v>
          </cell>
          <cell r="BT91">
            <v>2174</v>
          </cell>
          <cell r="BU91">
            <v>83151</v>
          </cell>
          <cell r="BV91">
            <v>13484</v>
          </cell>
          <cell r="BW91">
            <v>23549</v>
          </cell>
          <cell r="BX91">
            <v>6430</v>
          </cell>
          <cell r="BY91">
            <v>2356</v>
          </cell>
          <cell r="BZ91">
            <v>45820</v>
          </cell>
          <cell r="CA91">
            <v>45820</v>
          </cell>
          <cell r="CB91">
            <v>13658</v>
          </cell>
          <cell r="CC91">
            <v>225</v>
          </cell>
          <cell r="CD91">
            <v>13883</v>
          </cell>
          <cell r="CE91">
            <v>1538</v>
          </cell>
          <cell r="CF91">
            <v>126</v>
          </cell>
          <cell r="CG91">
            <v>667</v>
          </cell>
          <cell r="CH91">
            <v>16214</v>
          </cell>
          <cell r="CI91">
            <v>62034</v>
          </cell>
          <cell r="CJ91">
            <v>21118</v>
          </cell>
          <cell r="CK91">
            <v>-1703</v>
          </cell>
          <cell r="CL91">
            <v>22821</v>
          </cell>
          <cell r="CM91">
            <v>83151</v>
          </cell>
        </row>
        <row r="92">
          <cell r="B92">
            <v>66639</v>
          </cell>
          <cell r="C92">
            <v>6262</v>
          </cell>
          <cell r="D92">
            <v>321</v>
          </cell>
          <cell r="E92">
            <v>3491</v>
          </cell>
          <cell r="F92">
            <v>184</v>
          </cell>
          <cell r="G92">
            <v>30</v>
          </cell>
          <cell r="H92">
            <v>10288</v>
          </cell>
          <cell r="I92">
            <v>76927</v>
          </cell>
          <cell r="J92">
            <v>1042</v>
          </cell>
          <cell r="K92">
            <v>1271</v>
          </cell>
          <cell r="L92">
            <v>2313</v>
          </cell>
          <cell r="M92">
            <v>79240</v>
          </cell>
          <cell r="N92">
            <v>12870</v>
          </cell>
          <cell r="O92">
            <v>14114</v>
          </cell>
          <cell r="P92">
            <v>2262</v>
          </cell>
          <cell r="Q92">
            <v>2456</v>
          </cell>
          <cell r="R92">
            <v>31702</v>
          </cell>
          <cell r="S92">
            <v>31702</v>
          </cell>
          <cell r="T92">
            <v>11989</v>
          </cell>
          <cell r="U92">
            <v>223</v>
          </cell>
          <cell r="V92">
            <v>12212</v>
          </cell>
          <cell r="W92">
            <v>1608</v>
          </cell>
          <cell r="X92">
            <v>123</v>
          </cell>
          <cell r="Y92">
            <v>781</v>
          </cell>
          <cell r="Z92">
            <v>14724</v>
          </cell>
          <cell r="AA92">
            <v>46426</v>
          </cell>
          <cell r="AB92">
            <v>32814</v>
          </cell>
          <cell r="AC92">
            <v>9416</v>
          </cell>
          <cell r="AD92">
            <v>23399</v>
          </cell>
          <cell r="AE92">
            <v>79240</v>
          </cell>
          <cell r="AF92">
            <v>65661</v>
          </cell>
          <cell r="AG92">
            <v>6313</v>
          </cell>
          <cell r="AH92">
            <v>347</v>
          </cell>
          <cell r="AI92">
            <v>3314</v>
          </cell>
          <cell r="AJ92">
            <v>184</v>
          </cell>
          <cell r="AK92">
            <v>30</v>
          </cell>
          <cell r="AL92">
            <v>10188</v>
          </cell>
          <cell r="AM92">
            <v>75849</v>
          </cell>
          <cell r="AN92">
            <v>1052</v>
          </cell>
          <cell r="AO92">
            <v>1198</v>
          </cell>
          <cell r="AP92">
            <v>2250</v>
          </cell>
          <cell r="AQ92">
            <v>78100</v>
          </cell>
          <cell r="AR92">
            <v>12944</v>
          </cell>
          <cell r="AS92">
            <v>13781</v>
          </cell>
          <cell r="AT92">
            <v>1762</v>
          </cell>
          <cell r="AU92">
            <v>2617</v>
          </cell>
          <cell r="AV92">
            <v>31104</v>
          </cell>
          <cell r="AW92">
            <v>31104</v>
          </cell>
          <cell r="AX92">
            <v>11781</v>
          </cell>
          <cell r="AY92">
            <v>227</v>
          </cell>
          <cell r="AZ92">
            <v>12008</v>
          </cell>
          <cell r="BA92">
            <v>1610</v>
          </cell>
          <cell r="BB92">
            <v>118</v>
          </cell>
          <cell r="BC92">
            <v>794</v>
          </cell>
          <cell r="BD92">
            <v>14531</v>
          </cell>
          <cell r="BE92">
            <v>45635</v>
          </cell>
          <cell r="BF92">
            <v>32465</v>
          </cell>
          <cell r="BG92">
            <v>9047</v>
          </cell>
          <cell r="BH92">
            <v>23418</v>
          </cell>
          <cell r="BI92">
            <v>78100</v>
          </cell>
          <cell r="BJ92">
            <v>71234</v>
          </cell>
          <cell r="BK92">
            <v>6315</v>
          </cell>
          <cell r="BL92">
            <v>356</v>
          </cell>
          <cell r="BM92">
            <v>3314</v>
          </cell>
          <cell r="BN92">
            <v>184</v>
          </cell>
          <cell r="BO92">
            <v>29</v>
          </cell>
          <cell r="BP92">
            <v>10198</v>
          </cell>
          <cell r="BQ92">
            <v>81432</v>
          </cell>
          <cell r="BR92">
            <v>1061</v>
          </cell>
          <cell r="BS92">
            <v>1092</v>
          </cell>
          <cell r="BT92">
            <v>2152</v>
          </cell>
          <cell r="BU92">
            <v>83585</v>
          </cell>
          <cell r="BV92">
            <v>12946</v>
          </cell>
          <cell r="BW92">
            <v>6298</v>
          </cell>
          <cell r="BX92">
            <v>1588</v>
          </cell>
          <cell r="BY92">
            <v>2586</v>
          </cell>
          <cell r="BZ92">
            <v>23417</v>
          </cell>
          <cell r="CA92">
            <v>23417</v>
          </cell>
          <cell r="CB92">
            <v>12971</v>
          </cell>
          <cell r="CC92">
            <v>224</v>
          </cell>
          <cell r="CD92">
            <v>13195</v>
          </cell>
          <cell r="CE92">
            <v>1610</v>
          </cell>
          <cell r="CF92">
            <v>122</v>
          </cell>
          <cell r="CG92">
            <v>753</v>
          </cell>
          <cell r="CH92">
            <v>15680</v>
          </cell>
          <cell r="CI92">
            <v>39097</v>
          </cell>
          <cell r="CJ92">
            <v>44487</v>
          </cell>
          <cell r="CK92">
            <v>21070</v>
          </cell>
          <cell r="CL92">
            <v>23418</v>
          </cell>
          <cell r="CM92">
            <v>83585</v>
          </cell>
        </row>
        <row r="93">
          <cell r="B93">
            <v>66822</v>
          </cell>
          <cell r="C93">
            <v>5859</v>
          </cell>
          <cell r="D93">
            <v>308</v>
          </cell>
          <cell r="E93">
            <v>2839</v>
          </cell>
          <cell r="F93">
            <v>180</v>
          </cell>
          <cell r="G93">
            <v>27</v>
          </cell>
          <cell r="H93">
            <v>9213</v>
          </cell>
          <cell r="I93">
            <v>76035</v>
          </cell>
          <cell r="J93">
            <v>1020</v>
          </cell>
          <cell r="K93">
            <v>1317</v>
          </cell>
          <cell r="L93">
            <v>2338</v>
          </cell>
          <cell r="M93">
            <v>78373</v>
          </cell>
          <cell r="N93">
            <v>11747</v>
          </cell>
          <cell r="O93">
            <v>13497</v>
          </cell>
          <cell r="P93">
            <v>2821</v>
          </cell>
          <cell r="Q93">
            <v>2304</v>
          </cell>
          <cell r="R93">
            <v>30369</v>
          </cell>
          <cell r="S93">
            <v>30369</v>
          </cell>
          <cell r="T93">
            <v>10807</v>
          </cell>
          <cell r="U93">
            <v>216</v>
          </cell>
          <cell r="V93">
            <v>11023</v>
          </cell>
          <cell r="W93">
            <v>1675</v>
          </cell>
          <cell r="X93">
            <v>128</v>
          </cell>
          <cell r="Y93">
            <v>795</v>
          </cell>
          <cell r="Z93">
            <v>13621</v>
          </cell>
          <cell r="AA93">
            <v>43990</v>
          </cell>
          <cell r="AB93">
            <v>34383</v>
          </cell>
          <cell r="AC93">
            <v>10541</v>
          </cell>
          <cell r="AD93">
            <v>23842</v>
          </cell>
          <cell r="AE93">
            <v>78373</v>
          </cell>
          <cell r="AF93">
            <v>67059</v>
          </cell>
          <cell r="AG93">
            <v>5966</v>
          </cell>
          <cell r="AH93">
            <v>299</v>
          </cell>
          <cell r="AI93">
            <v>3250</v>
          </cell>
          <cell r="AJ93">
            <v>181</v>
          </cell>
          <cell r="AK93">
            <v>29</v>
          </cell>
          <cell r="AL93">
            <v>9724</v>
          </cell>
          <cell r="AM93">
            <v>76784</v>
          </cell>
          <cell r="AN93">
            <v>1157</v>
          </cell>
          <cell r="AO93">
            <v>1413</v>
          </cell>
          <cell r="AP93">
            <v>2570</v>
          </cell>
          <cell r="AQ93">
            <v>79354</v>
          </cell>
          <cell r="AR93">
            <v>12075</v>
          </cell>
          <cell r="AS93">
            <v>13719</v>
          </cell>
          <cell r="AT93">
            <v>3187</v>
          </cell>
          <cell r="AU93">
            <v>2376</v>
          </cell>
          <cell r="AV93">
            <v>31357</v>
          </cell>
          <cell r="AW93">
            <v>31357</v>
          </cell>
          <cell r="AX93">
            <v>11214</v>
          </cell>
          <cell r="AY93">
            <v>214</v>
          </cell>
          <cell r="AZ93">
            <v>11428</v>
          </cell>
          <cell r="BA93">
            <v>1674</v>
          </cell>
          <cell r="BB93">
            <v>118</v>
          </cell>
          <cell r="BC93">
            <v>782</v>
          </cell>
          <cell r="BD93">
            <v>14002</v>
          </cell>
          <cell r="BE93">
            <v>45359</v>
          </cell>
          <cell r="BF93">
            <v>33994</v>
          </cell>
          <cell r="BG93">
            <v>10140</v>
          </cell>
          <cell r="BH93">
            <v>23854</v>
          </cell>
          <cell r="BI93">
            <v>79354</v>
          </cell>
          <cell r="BJ93">
            <v>61670</v>
          </cell>
          <cell r="BK93">
            <v>5956</v>
          </cell>
          <cell r="BL93">
            <v>238</v>
          </cell>
          <cell r="BM93">
            <v>3250</v>
          </cell>
          <cell r="BN93">
            <v>181</v>
          </cell>
          <cell r="BO93">
            <v>28</v>
          </cell>
          <cell r="BP93">
            <v>9653</v>
          </cell>
          <cell r="BQ93">
            <v>71323</v>
          </cell>
          <cell r="BR93">
            <v>1157</v>
          </cell>
          <cell r="BS93">
            <v>1456</v>
          </cell>
          <cell r="BT93">
            <v>2613</v>
          </cell>
          <cell r="BU93">
            <v>73935</v>
          </cell>
          <cell r="BV93">
            <v>12082</v>
          </cell>
          <cell r="BW93">
            <v>21205</v>
          </cell>
          <cell r="BX93">
            <v>1936</v>
          </cell>
          <cell r="BY93">
            <v>2217</v>
          </cell>
          <cell r="BZ93">
            <v>37441</v>
          </cell>
          <cell r="CA93">
            <v>37441</v>
          </cell>
          <cell r="CB93">
            <v>9588</v>
          </cell>
          <cell r="CC93">
            <v>214</v>
          </cell>
          <cell r="CD93">
            <v>9802</v>
          </cell>
          <cell r="CE93">
            <v>1674</v>
          </cell>
          <cell r="CF93">
            <v>107</v>
          </cell>
          <cell r="CG93">
            <v>759</v>
          </cell>
          <cell r="CH93">
            <v>12342</v>
          </cell>
          <cell r="CI93">
            <v>49782</v>
          </cell>
          <cell r="CJ93">
            <v>24153</v>
          </cell>
          <cell r="CK93">
            <v>299</v>
          </cell>
          <cell r="CL93">
            <v>23854</v>
          </cell>
          <cell r="CM93">
            <v>73935</v>
          </cell>
        </row>
        <row r="94">
          <cell r="B94">
            <v>61513</v>
          </cell>
          <cell r="C94">
            <v>5475</v>
          </cell>
          <cell r="D94">
            <v>319</v>
          </cell>
          <cell r="E94">
            <v>2172</v>
          </cell>
          <cell r="F94">
            <v>170</v>
          </cell>
          <cell r="G94">
            <v>27</v>
          </cell>
          <cell r="H94">
            <v>8162</v>
          </cell>
          <cell r="I94">
            <v>69674</v>
          </cell>
          <cell r="J94">
            <v>963</v>
          </cell>
          <cell r="K94">
            <v>1430</v>
          </cell>
          <cell r="L94">
            <v>2393</v>
          </cell>
          <cell r="M94">
            <v>72068</v>
          </cell>
          <cell r="N94">
            <v>10836</v>
          </cell>
          <cell r="O94">
            <v>13033</v>
          </cell>
          <cell r="P94">
            <v>2954</v>
          </cell>
          <cell r="Q94">
            <v>1894</v>
          </cell>
          <cell r="R94">
            <v>28716</v>
          </cell>
          <cell r="S94">
            <v>28716</v>
          </cell>
          <cell r="T94">
            <v>9661</v>
          </cell>
          <cell r="U94">
            <v>207</v>
          </cell>
          <cell r="V94">
            <v>9868</v>
          </cell>
          <cell r="W94">
            <v>1734</v>
          </cell>
          <cell r="X94">
            <v>147</v>
          </cell>
          <cell r="Y94">
            <v>857</v>
          </cell>
          <cell r="Z94">
            <v>12607</v>
          </cell>
          <cell r="AA94">
            <v>41323</v>
          </cell>
          <cell r="AB94">
            <v>30745</v>
          </cell>
          <cell r="AC94">
            <v>6642</v>
          </cell>
          <cell r="AD94">
            <v>24102</v>
          </cell>
          <cell r="AE94">
            <v>72068</v>
          </cell>
          <cell r="AF94">
            <v>62161</v>
          </cell>
          <cell r="AG94">
            <v>5208</v>
          </cell>
          <cell r="AH94">
            <v>301</v>
          </cell>
          <cell r="AI94">
            <v>1837</v>
          </cell>
          <cell r="AJ94">
            <v>173</v>
          </cell>
          <cell r="AK94">
            <v>24</v>
          </cell>
          <cell r="AL94">
            <v>7542</v>
          </cell>
          <cell r="AM94">
            <v>69704</v>
          </cell>
          <cell r="AN94">
            <v>1003</v>
          </cell>
          <cell r="AO94">
            <v>1351</v>
          </cell>
          <cell r="AP94">
            <v>2354</v>
          </cell>
          <cell r="AQ94">
            <v>72057</v>
          </cell>
          <cell r="AR94">
            <v>10747</v>
          </cell>
          <cell r="AS94">
            <v>13008</v>
          </cell>
          <cell r="AT94">
            <v>3558</v>
          </cell>
          <cell r="AU94">
            <v>1763</v>
          </cell>
          <cell r="AV94">
            <v>29076</v>
          </cell>
          <cell r="AW94">
            <v>29076</v>
          </cell>
          <cell r="AX94">
            <v>9287</v>
          </cell>
          <cell r="AY94">
            <v>207</v>
          </cell>
          <cell r="AZ94">
            <v>9493</v>
          </cell>
          <cell r="BA94">
            <v>1730</v>
          </cell>
          <cell r="BB94">
            <v>155</v>
          </cell>
          <cell r="BC94">
            <v>835</v>
          </cell>
          <cell r="BD94">
            <v>12213</v>
          </cell>
          <cell r="BE94">
            <v>41289</v>
          </cell>
          <cell r="BF94">
            <v>30769</v>
          </cell>
          <cell r="BG94">
            <v>6638</v>
          </cell>
          <cell r="BH94">
            <v>24131</v>
          </cell>
          <cell r="BI94">
            <v>72057</v>
          </cell>
          <cell r="BJ94">
            <v>60406</v>
          </cell>
          <cell r="BK94">
            <v>5213</v>
          </cell>
          <cell r="BL94">
            <v>401</v>
          </cell>
          <cell r="BM94">
            <v>1837</v>
          </cell>
          <cell r="BN94">
            <v>173</v>
          </cell>
          <cell r="BO94">
            <v>29</v>
          </cell>
          <cell r="BP94">
            <v>7652</v>
          </cell>
          <cell r="BQ94">
            <v>68058</v>
          </cell>
          <cell r="BR94">
            <v>1011</v>
          </cell>
          <cell r="BS94">
            <v>1609</v>
          </cell>
          <cell r="BT94">
            <v>2620</v>
          </cell>
          <cell r="BU94">
            <v>70679</v>
          </cell>
          <cell r="BV94">
            <v>10749</v>
          </cell>
          <cell r="BW94">
            <v>5840</v>
          </cell>
          <cell r="BX94">
            <v>4612</v>
          </cell>
          <cell r="BY94">
            <v>1761</v>
          </cell>
          <cell r="BZ94">
            <v>22962</v>
          </cell>
          <cell r="CA94">
            <v>22962</v>
          </cell>
          <cell r="CB94">
            <v>9019</v>
          </cell>
          <cell r="CC94">
            <v>211</v>
          </cell>
          <cell r="CD94">
            <v>9230</v>
          </cell>
          <cell r="CE94">
            <v>1730</v>
          </cell>
          <cell r="CF94">
            <v>173</v>
          </cell>
          <cell r="CG94">
            <v>1007</v>
          </cell>
          <cell r="CH94">
            <v>12140</v>
          </cell>
          <cell r="CI94">
            <v>35102</v>
          </cell>
          <cell r="CJ94">
            <v>35577</v>
          </cell>
          <cell r="CK94">
            <v>11446</v>
          </cell>
          <cell r="CL94">
            <v>24131</v>
          </cell>
          <cell r="CM94">
            <v>70679</v>
          </cell>
        </row>
        <row r="95">
          <cell r="B95">
            <v>61777</v>
          </cell>
          <cell r="C95">
            <v>5267</v>
          </cell>
          <cell r="D95">
            <v>367</v>
          </cell>
          <cell r="E95">
            <v>1710</v>
          </cell>
          <cell r="F95">
            <v>156</v>
          </cell>
          <cell r="G95">
            <v>26</v>
          </cell>
          <cell r="H95">
            <v>7527</v>
          </cell>
          <cell r="I95">
            <v>69304</v>
          </cell>
          <cell r="J95">
            <v>891</v>
          </cell>
          <cell r="K95">
            <v>1640</v>
          </cell>
          <cell r="L95">
            <v>2531</v>
          </cell>
          <cell r="M95">
            <v>71835</v>
          </cell>
          <cell r="N95">
            <v>10383</v>
          </cell>
          <cell r="O95">
            <v>12614</v>
          </cell>
          <cell r="P95">
            <v>2907</v>
          </cell>
          <cell r="Q95">
            <v>1544</v>
          </cell>
          <cell r="R95">
            <v>27448</v>
          </cell>
          <cell r="S95">
            <v>27448</v>
          </cell>
          <cell r="T95">
            <v>9033</v>
          </cell>
          <cell r="U95">
            <v>204</v>
          </cell>
          <cell r="V95">
            <v>9237</v>
          </cell>
          <cell r="W95">
            <v>1794</v>
          </cell>
          <cell r="X95">
            <v>156</v>
          </cell>
          <cell r="Y95">
            <v>916</v>
          </cell>
          <cell r="Z95">
            <v>12103</v>
          </cell>
          <cell r="AA95">
            <v>39551</v>
          </cell>
          <cell r="AB95">
            <v>32284</v>
          </cell>
          <cell r="AC95">
            <v>7981</v>
          </cell>
          <cell r="AD95">
            <v>24303</v>
          </cell>
          <cell r="AE95">
            <v>71835</v>
          </cell>
          <cell r="AF95">
            <v>60291</v>
          </cell>
          <cell r="AG95">
            <v>5457</v>
          </cell>
          <cell r="AH95">
            <v>367</v>
          </cell>
          <cell r="AI95">
            <v>1609</v>
          </cell>
          <cell r="AJ95">
            <v>154</v>
          </cell>
          <cell r="AK95">
            <v>27</v>
          </cell>
          <cell r="AL95">
            <v>7614</v>
          </cell>
          <cell r="AM95">
            <v>67905</v>
          </cell>
          <cell r="AN95">
            <v>876</v>
          </cell>
          <cell r="AO95">
            <v>1643</v>
          </cell>
          <cell r="AP95">
            <v>2518</v>
          </cell>
          <cell r="AQ95">
            <v>70423</v>
          </cell>
          <cell r="AR95">
            <v>10536</v>
          </cell>
          <cell r="AS95">
            <v>12720</v>
          </cell>
          <cell r="AT95">
            <v>2088</v>
          </cell>
          <cell r="AU95">
            <v>1552</v>
          </cell>
          <cell r="AV95">
            <v>26896</v>
          </cell>
          <cell r="AW95">
            <v>26896</v>
          </cell>
          <cell r="AX95">
            <v>8870</v>
          </cell>
          <cell r="AY95">
            <v>204</v>
          </cell>
          <cell r="AZ95">
            <v>9073</v>
          </cell>
          <cell r="BA95">
            <v>1794</v>
          </cell>
          <cell r="BB95">
            <v>164</v>
          </cell>
          <cell r="BC95">
            <v>944</v>
          </cell>
          <cell r="BD95">
            <v>11976</v>
          </cell>
          <cell r="BE95">
            <v>38872</v>
          </cell>
          <cell r="BF95">
            <v>31552</v>
          </cell>
          <cell r="BG95">
            <v>7305</v>
          </cell>
          <cell r="BH95">
            <v>24246</v>
          </cell>
          <cell r="BI95">
            <v>70423</v>
          </cell>
          <cell r="BJ95">
            <v>62249</v>
          </cell>
          <cell r="BK95">
            <v>5460</v>
          </cell>
          <cell r="BL95">
            <v>307</v>
          </cell>
          <cell r="BM95">
            <v>1609</v>
          </cell>
          <cell r="BN95">
            <v>154</v>
          </cell>
          <cell r="BO95">
            <v>26</v>
          </cell>
          <cell r="BP95">
            <v>7555</v>
          </cell>
          <cell r="BQ95">
            <v>69805</v>
          </cell>
          <cell r="BR95">
            <v>864</v>
          </cell>
          <cell r="BS95">
            <v>1450</v>
          </cell>
          <cell r="BT95">
            <v>2314</v>
          </cell>
          <cell r="BU95">
            <v>72119</v>
          </cell>
          <cell r="BV95">
            <v>10528</v>
          </cell>
          <cell r="BW95">
            <v>20204</v>
          </cell>
          <cell r="BX95">
            <v>2446</v>
          </cell>
          <cell r="BY95">
            <v>1680</v>
          </cell>
          <cell r="BZ95">
            <v>34859</v>
          </cell>
          <cell r="CA95">
            <v>34859</v>
          </cell>
          <cell r="CB95">
            <v>9545</v>
          </cell>
          <cell r="CC95">
            <v>202</v>
          </cell>
          <cell r="CD95">
            <v>9747</v>
          </cell>
          <cell r="CE95">
            <v>1794</v>
          </cell>
          <cell r="CF95">
            <v>152</v>
          </cell>
          <cell r="CG95">
            <v>814</v>
          </cell>
          <cell r="CH95">
            <v>12507</v>
          </cell>
          <cell r="CI95">
            <v>47366</v>
          </cell>
          <cell r="CJ95">
            <v>24753</v>
          </cell>
          <cell r="CK95">
            <v>507</v>
          </cell>
          <cell r="CL95">
            <v>24246</v>
          </cell>
          <cell r="CM95">
            <v>72119</v>
          </cell>
        </row>
        <row r="96">
          <cell r="B96">
            <v>62595</v>
          </cell>
          <cell r="C96">
            <v>5360</v>
          </cell>
          <cell r="D96">
            <v>429</v>
          </cell>
          <cell r="E96">
            <v>1640</v>
          </cell>
          <cell r="F96">
            <v>146</v>
          </cell>
          <cell r="G96">
            <v>26</v>
          </cell>
          <cell r="H96">
            <v>7601</v>
          </cell>
          <cell r="I96">
            <v>70196</v>
          </cell>
          <cell r="J96">
            <v>853</v>
          </cell>
          <cell r="K96">
            <v>1910</v>
          </cell>
          <cell r="L96">
            <v>2763</v>
          </cell>
          <cell r="M96">
            <v>72959</v>
          </cell>
          <cell r="N96">
            <v>10573</v>
          </cell>
          <cell r="O96">
            <v>12328</v>
          </cell>
          <cell r="P96">
            <v>3160</v>
          </cell>
          <cell r="Q96">
            <v>1543</v>
          </cell>
          <cell r="R96">
            <v>27604</v>
          </cell>
          <cell r="S96">
            <v>27604</v>
          </cell>
          <cell r="T96">
            <v>9195</v>
          </cell>
          <cell r="U96">
            <v>211</v>
          </cell>
          <cell r="V96">
            <v>9406</v>
          </cell>
          <cell r="W96">
            <v>1847</v>
          </cell>
          <cell r="X96">
            <v>157</v>
          </cell>
          <cell r="Y96">
            <v>985</v>
          </cell>
          <cell r="Z96">
            <v>12394</v>
          </cell>
          <cell r="AA96">
            <v>39997</v>
          </cell>
          <cell r="AB96">
            <v>32962</v>
          </cell>
          <cell r="AC96">
            <v>8435</v>
          </cell>
          <cell r="AD96">
            <v>24527</v>
          </cell>
          <cell r="AE96">
            <v>72959</v>
          </cell>
          <cell r="AF96">
            <v>63445</v>
          </cell>
          <cell r="AG96">
            <v>5229</v>
          </cell>
          <cell r="AH96">
            <v>440</v>
          </cell>
          <cell r="AI96">
            <v>1916</v>
          </cell>
          <cell r="AJ96">
            <v>145</v>
          </cell>
          <cell r="AK96">
            <v>27</v>
          </cell>
          <cell r="AL96">
            <v>7758</v>
          </cell>
          <cell r="AM96">
            <v>71202</v>
          </cell>
          <cell r="AN96">
            <v>849</v>
          </cell>
          <cell r="AO96">
            <v>1841</v>
          </cell>
          <cell r="AP96">
            <v>2690</v>
          </cell>
          <cell r="AQ96">
            <v>73893</v>
          </cell>
          <cell r="AR96">
            <v>10536</v>
          </cell>
          <cell r="AS96">
            <v>11986</v>
          </cell>
          <cell r="AT96">
            <v>3368</v>
          </cell>
          <cell r="AU96">
            <v>1494</v>
          </cell>
          <cell r="AV96">
            <v>27384</v>
          </cell>
          <cell r="AW96">
            <v>27384</v>
          </cell>
          <cell r="AX96">
            <v>9400</v>
          </cell>
          <cell r="AY96">
            <v>207</v>
          </cell>
          <cell r="AZ96">
            <v>9607</v>
          </cell>
          <cell r="BA96">
            <v>1850</v>
          </cell>
          <cell r="BB96">
            <v>157</v>
          </cell>
          <cell r="BC96">
            <v>869</v>
          </cell>
          <cell r="BD96">
            <v>12483</v>
          </cell>
          <cell r="BE96">
            <v>39866</v>
          </cell>
          <cell r="BF96">
            <v>34026</v>
          </cell>
          <cell r="BG96">
            <v>9503</v>
          </cell>
          <cell r="BH96">
            <v>24523</v>
          </cell>
          <cell r="BI96">
            <v>73893</v>
          </cell>
          <cell r="BJ96">
            <v>68133</v>
          </cell>
          <cell r="BK96">
            <v>5230</v>
          </cell>
          <cell r="BL96">
            <v>463</v>
          </cell>
          <cell r="BM96">
            <v>1916</v>
          </cell>
          <cell r="BN96">
            <v>145</v>
          </cell>
          <cell r="BO96">
            <v>25</v>
          </cell>
          <cell r="BP96">
            <v>7779</v>
          </cell>
          <cell r="BQ96">
            <v>75912</v>
          </cell>
          <cell r="BR96">
            <v>853</v>
          </cell>
          <cell r="BS96">
            <v>1671</v>
          </cell>
          <cell r="BT96">
            <v>2523</v>
          </cell>
          <cell r="BU96">
            <v>78435</v>
          </cell>
          <cell r="BV96">
            <v>10537</v>
          </cell>
          <cell r="BW96">
            <v>5480</v>
          </cell>
          <cell r="BX96">
            <v>3185</v>
          </cell>
          <cell r="BY96">
            <v>1475</v>
          </cell>
          <cell r="BZ96">
            <v>20677</v>
          </cell>
          <cell r="CA96">
            <v>20677</v>
          </cell>
          <cell r="CB96">
            <v>10312</v>
          </cell>
          <cell r="CC96">
            <v>204</v>
          </cell>
          <cell r="CD96">
            <v>10516</v>
          </cell>
          <cell r="CE96">
            <v>1850</v>
          </cell>
          <cell r="CF96">
            <v>166</v>
          </cell>
          <cell r="CG96">
            <v>843</v>
          </cell>
          <cell r="CH96">
            <v>13374</v>
          </cell>
          <cell r="CI96">
            <v>34051</v>
          </cell>
          <cell r="CJ96">
            <v>44385</v>
          </cell>
          <cell r="CK96">
            <v>19862</v>
          </cell>
          <cell r="CL96">
            <v>24523</v>
          </cell>
          <cell r="CM96">
            <v>78435</v>
          </cell>
        </row>
        <row r="97">
          <cell r="B97">
            <v>63760</v>
          </cell>
          <cell r="C97">
            <v>5603</v>
          </cell>
          <cell r="D97">
            <v>463</v>
          </cell>
          <cell r="E97">
            <v>1936</v>
          </cell>
          <cell r="F97">
            <v>143</v>
          </cell>
          <cell r="G97">
            <v>26</v>
          </cell>
          <cell r="H97">
            <v>8171</v>
          </cell>
          <cell r="I97">
            <v>71931</v>
          </cell>
          <cell r="J97">
            <v>967</v>
          </cell>
          <cell r="K97">
            <v>2033</v>
          </cell>
          <cell r="L97">
            <v>3000</v>
          </cell>
          <cell r="M97">
            <v>74931</v>
          </cell>
          <cell r="N97">
            <v>11025</v>
          </cell>
          <cell r="O97">
            <v>12358</v>
          </cell>
          <cell r="P97">
            <v>4488</v>
          </cell>
          <cell r="Q97">
            <v>1836</v>
          </cell>
          <cell r="R97">
            <v>29706</v>
          </cell>
          <cell r="S97">
            <v>29706</v>
          </cell>
          <cell r="T97">
            <v>9956</v>
          </cell>
          <cell r="U97">
            <v>216</v>
          </cell>
          <cell r="V97">
            <v>10172</v>
          </cell>
          <cell r="W97">
            <v>1885</v>
          </cell>
          <cell r="X97">
            <v>158</v>
          </cell>
          <cell r="Y97">
            <v>1059</v>
          </cell>
          <cell r="Z97">
            <v>13273</v>
          </cell>
          <cell r="AA97">
            <v>42980</v>
          </cell>
          <cell r="AB97">
            <v>31951</v>
          </cell>
          <cell r="AC97">
            <v>7160</v>
          </cell>
          <cell r="AD97">
            <v>24791</v>
          </cell>
          <cell r="AE97">
            <v>74931</v>
          </cell>
          <cell r="AF97">
            <v>63758</v>
          </cell>
          <cell r="AG97">
            <v>5596</v>
          </cell>
          <cell r="AH97">
            <v>468</v>
          </cell>
          <cell r="AI97">
            <v>1578</v>
          </cell>
          <cell r="AJ97">
            <v>143</v>
          </cell>
          <cell r="AK97">
            <v>26</v>
          </cell>
          <cell r="AL97">
            <v>7811</v>
          </cell>
          <cell r="AM97">
            <v>71569</v>
          </cell>
          <cell r="AN97">
            <v>1214</v>
          </cell>
          <cell r="AO97">
            <v>2164</v>
          </cell>
          <cell r="AP97">
            <v>3379</v>
          </cell>
          <cell r="AQ97">
            <v>74947</v>
          </cell>
          <cell r="AR97">
            <v>11003</v>
          </cell>
          <cell r="AS97">
            <v>12826</v>
          </cell>
          <cell r="AT97">
            <v>4464</v>
          </cell>
          <cell r="AU97">
            <v>1718</v>
          </cell>
          <cell r="AV97">
            <v>30010</v>
          </cell>
          <cell r="AW97">
            <v>30010</v>
          </cell>
          <cell r="AX97">
            <v>9678</v>
          </cell>
          <cell r="AY97">
            <v>219</v>
          </cell>
          <cell r="AZ97">
            <v>9897</v>
          </cell>
          <cell r="BA97">
            <v>1887</v>
          </cell>
          <cell r="BB97">
            <v>135</v>
          </cell>
          <cell r="BC97">
            <v>715</v>
          </cell>
          <cell r="BD97">
            <v>12635</v>
          </cell>
          <cell r="BE97">
            <v>42645</v>
          </cell>
          <cell r="BF97">
            <v>32302</v>
          </cell>
          <cell r="BG97">
            <v>7501</v>
          </cell>
          <cell r="BH97">
            <v>24801</v>
          </cell>
          <cell r="BI97">
            <v>74947</v>
          </cell>
          <cell r="BJ97">
            <v>58588</v>
          </cell>
          <cell r="BK97">
            <v>5584</v>
          </cell>
          <cell r="BL97">
            <v>370</v>
          </cell>
          <cell r="BM97">
            <v>1578</v>
          </cell>
          <cell r="BN97">
            <v>143</v>
          </cell>
          <cell r="BO97">
            <v>25</v>
          </cell>
          <cell r="BP97">
            <v>7701</v>
          </cell>
          <cell r="BQ97">
            <v>66289</v>
          </cell>
          <cell r="BR97">
            <v>1211</v>
          </cell>
          <cell r="BS97">
            <v>2164</v>
          </cell>
          <cell r="BT97">
            <v>3374</v>
          </cell>
          <cell r="BU97">
            <v>69664</v>
          </cell>
          <cell r="BV97">
            <v>10999</v>
          </cell>
          <cell r="BW97">
            <v>19640</v>
          </cell>
          <cell r="BX97">
            <v>3283</v>
          </cell>
          <cell r="BY97">
            <v>1592</v>
          </cell>
          <cell r="BZ97">
            <v>35515</v>
          </cell>
          <cell r="CA97">
            <v>35515</v>
          </cell>
          <cell r="CB97">
            <v>8255</v>
          </cell>
          <cell r="CC97">
            <v>219</v>
          </cell>
          <cell r="CD97">
            <v>8474</v>
          </cell>
          <cell r="CE97">
            <v>1887</v>
          </cell>
          <cell r="CF97">
            <v>125</v>
          </cell>
          <cell r="CG97">
            <v>694</v>
          </cell>
          <cell r="CH97">
            <v>11180</v>
          </cell>
          <cell r="CI97">
            <v>46695</v>
          </cell>
          <cell r="CJ97">
            <v>22969</v>
          </cell>
          <cell r="CK97">
            <v>-1832</v>
          </cell>
          <cell r="CL97">
            <v>24801</v>
          </cell>
          <cell r="CM97">
            <v>69664</v>
          </cell>
        </row>
        <row r="98">
          <cell r="B98">
            <v>71673</v>
          </cell>
          <cell r="C98">
            <v>5937</v>
          </cell>
          <cell r="D98">
            <v>451</v>
          </cell>
          <cell r="E98">
            <v>2266</v>
          </cell>
          <cell r="F98">
            <v>147</v>
          </cell>
          <cell r="G98">
            <v>26</v>
          </cell>
          <cell r="H98">
            <v>8826</v>
          </cell>
          <cell r="I98">
            <v>80500</v>
          </cell>
          <cell r="J98">
            <v>1276</v>
          </cell>
          <cell r="K98">
            <v>1860</v>
          </cell>
          <cell r="L98">
            <v>3136</v>
          </cell>
          <cell r="M98">
            <v>83635</v>
          </cell>
          <cell r="N98">
            <v>11431</v>
          </cell>
          <cell r="O98">
            <v>12830</v>
          </cell>
          <cell r="P98">
            <v>6328</v>
          </cell>
          <cell r="Q98">
            <v>2179</v>
          </cell>
          <cell r="R98">
            <v>32768</v>
          </cell>
          <cell r="S98">
            <v>32768</v>
          </cell>
          <cell r="T98">
            <v>10773</v>
          </cell>
          <cell r="U98">
            <v>213</v>
          </cell>
          <cell r="V98">
            <v>10986</v>
          </cell>
          <cell r="W98">
            <v>1909</v>
          </cell>
          <cell r="X98">
            <v>165</v>
          </cell>
          <cell r="Y98">
            <v>1127</v>
          </cell>
          <cell r="Z98">
            <v>14187</v>
          </cell>
          <cell r="AA98">
            <v>46956</v>
          </cell>
          <cell r="AB98">
            <v>36680</v>
          </cell>
          <cell r="AC98">
            <v>11621</v>
          </cell>
          <cell r="AD98">
            <v>25058</v>
          </cell>
          <cell r="AE98">
            <v>83635</v>
          </cell>
          <cell r="AF98">
            <v>71585</v>
          </cell>
          <cell r="AG98">
            <v>6096</v>
          </cell>
          <cell r="AH98">
            <v>454</v>
          </cell>
          <cell r="AI98">
            <v>2477</v>
          </cell>
          <cell r="AJ98">
            <v>145</v>
          </cell>
          <cell r="AK98">
            <v>24</v>
          </cell>
          <cell r="AL98">
            <v>9197</v>
          </cell>
          <cell r="AM98">
            <v>80781</v>
          </cell>
          <cell r="AN98">
            <v>1166</v>
          </cell>
          <cell r="AO98">
            <v>1958</v>
          </cell>
          <cell r="AP98">
            <v>3123</v>
          </cell>
          <cell r="AQ98">
            <v>83905</v>
          </cell>
          <cell r="AR98">
            <v>11611</v>
          </cell>
          <cell r="AS98">
            <v>12345</v>
          </cell>
          <cell r="AT98">
            <v>5687</v>
          </cell>
          <cell r="AU98">
            <v>2389</v>
          </cell>
          <cell r="AV98">
            <v>32032</v>
          </cell>
          <cell r="AW98">
            <v>32032</v>
          </cell>
          <cell r="AX98">
            <v>11074</v>
          </cell>
          <cell r="AY98">
            <v>223</v>
          </cell>
          <cell r="AZ98">
            <v>11297</v>
          </cell>
          <cell r="BA98">
            <v>1907</v>
          </cell>
          <cell r="BB98">
            <v>189</v>
          </cell>
          <cell r="BC98">
            <v>1244</v>
          </cell>
          <cell r="BD98">
            <v>14638</v>
          </cell>
          <cell r="BE98">
            <v>46669</v>
          </cell>
          <cell r="BF98">
            <v>37235</v>
          </cell>
          <cell r="BG98">
            <v>12156</v>
          </cell>
          <cell r="BH98">
            <v>25079</v>
          </cell>
          <cell r="BI98">
            <v>83905</v>
          </cell>
          <cell r="BJ98">
            <v>69427</v>
          </cell>
          <cell r="BK98">
            <v>6107</v>
          </cell>
          <cell r="BL98">
            <v>599</v>
          </cell>
          <cell r="BM98">
            <v>2477</v>
          </cell>
          <cell r="BN98">
            <v>145</v>
          </cell>
          <cell r="BO98">
            <v>28</v>
          </cell>
          <cell r="BP98">
            <v>9356</v>
          </cell>
          <cell r="BQ98">
            <v>78783</v>
          </cell>
          <cell r="BR98">
            <v>1179</v>
          </cell>
          <cell r="BS98">
            <v>2365</v>
          </cell>
          <cell r="BT98">
            <v>3544</v>
          </cell>
          <cell r="BU98">
            <v>82327</v>
          </cell>
          <cell r="BV98">
            <v>11627</v>
          </cell>
          <cell r="BW98">
            <v>5605</v>
          </cell>
          <cell r="BX98">
            <v>6684</v>
          </cell>
          <cell r="BY98">
            <v>2406</v>
          </cell>
          <cell r="BZ98">
            <v>26322</v>
          </cell>
          <cell r="CA98">
            <v>26322</v>
          </cell>
          <cell r="CB98">
            <v>10802</v>
          </cell>
          <cell r="CC98">
            <v>228</v>
          </cell>
          <cell r="CD98">
            <v>11030</v>
          </cell>
          <cell r="CE98">
            <v>1907</v>
          </cell>
          <cell r="CF98">
            <v>206</v>
          </cell>
          <cell r="CG98">
            <v>1492</v>
          </cell>
          <cell r="CH98">
            <v>14636</v>
          </cell>
          <cell r="CI98">
            <v>40958</v>
          </cell>
          <cell r="CJ98">
            <v>41369</v>
          </cell>
          <cell r="CK98">
            <v>16290</v>
          </cell>
          <cell r="CL98">
            <v>25079</v>
          </cell>
          <cell r="CM98">
            <v>82327</v>
          </cell>
        </row>
        <row r="99">
          <cell r="B99">
            <v>72006</v>
          </cell>
          <cell r="C99">
            <v>6339</v>
          </cell>
          <cell r="D99">
            <v>406</v>
          </cell>
          <cell r="E99">
            <v>2504</v>
          </cell>
          <cell r="F99">
            <v>154</v>
          </cell>
          <cell r="G99">
            <v>26</v>
          </cell>
          <cell r="H99">
            <v>9431</v>
          </cell>
          <cell r="I99">
            <v>81437</v>
          </cell>
          <cell r="J99">
            <v>1663</v>
          </cell>
          <cell r="K99">
            <v>1499</v>
          </cell>
          <cell r="L99">
            <v>3162</v>
          </cell>
          <cell r="M99">
            <v>84599</v>
          </cell>
          <cell r="N99">
            <v>11745</v>
          </cell>
          <cell r="O99">
            <v>13606</v>
          </cell>
          <cell r="P99">
            <v>7446</v>
          </cell>
          <cell r="Q99">
            <v>2352</v>
          </cell>
          <cell r="R99">
            <v>35149</v>
          </cell>
          <cell r="S99">
            <v>35149</v>
          </cell>
          <cell r="T99">
            <v>11383</v>
          </cell>
          <cell r="U99">
            <v>205</v>
          </cell>
          <cell r="V99">
            <v>11588</v>
          </cell>
          <cell r="W99">
            <v>1927</v>
          </cell>
          <cell r="X99">
            <v>173</v>
          </cell>
          <cell r="Y99">
            <v>1161</v>
          </cell>
          <cell r="Z99">
            <v>14849</v>
          </cell>
          <cell r="AA99">
            <v>49998</v>
          </cell>
          <cell r="AB99">
            <v>34601</v>
          </cell>
          <cell r="AC99">
            <v>9292</v>
          </cell>
          <cell r="AD99">
            <v>25310</v>
          </cell>
          <cell r="AE99">
            <v>84599</v>
          </cell>
          <cell r="AF99">
            <v>71647</v>
          </cell>
          <cell r="AG99">
            <v>6087</v>
          </cell>
          <cell r="AH99">
            <v>412</v>
          </cell>
          <cell r="AI99">
            <v>2543</v>
          </cell>
          <cell r="AJ99">
            <v>157</v>
          </cell>
          <cell r="AK99">
            <v>28</v>
          </cell>
          <cell r="AL99">
            <v>9227</v>
          </cell>
          <cell r="AM99">
            <v>80875</v>
          </cell>
          <cell r="AN99">
            <v>1758</v>
          </cell>
          <cell r="AO99">
            <v>1354</v>
          </cell>
          <cell r="AP99">
            <v>3112</v>
          </cell>
          <cell r="AQ99">
            <v>83987</v>
          </cell>
          <cell r="AR99">
            <v>11543</v>
          </cell>
          <cell r="AS99">
            <v>13688</v>
          </cell>
          <cell r="AT99">
            <v>8677</v>
          </cell>
          <cell r="AU99">
            <v>2356</v>
          </cell>
          <cell r="AV99">
            <v>36265</v>
          </cell>
          <cell r="AW99">
            <v>36265</v>
          </cell>
          <cell r="AX99">
            <v>11380</v>
          </cell>
          <cell r="AY99">
            <v>192</v>
          </cell>
          <cell r="AZ99">
            <v>11572</v>
          </cell>
          <cell r="BA99">
            <v>1923</v>
          </cell>
          <cell r="BB99">
            <v>164</v>
          </cell>
          <cell r="BC99">
            <v>1119</v>
          </cell>
          <cell r="BD99">
            <v>14778</v>
          </cell>
          <cell r="BE99">
            <v>51043</v>
          </cell>
          <cell r="BF99">
            <v>32944</v>
          </cell>
          <cell r="BG99">
            <v>7644</v>
          </cell>
          <cell r="BH99">
            <v>25299</v>
          </cell>
          <cell r="BI99">
            <v>83987</v>
          </cell>
          <cell r="BJ99">
            <v>74420</v>
          </cell>
          <cell r="BK99">
            <v>6089</v>
          </cell>
          <cell r="BL99">
            <v>340</v>
          </cell>
          <cell r="BM99">
            <v>2543</v>
          </cell>
          <cell r="BN99">
            <v>157</v>
          </cell>
          <cell r="BO99">
            <v>28</v>
          </cell>
          <cell r="BP99">
            <v>9157</v>
          </cell>
          <cell r="BQ99">
            <v>83576</v>
          </cell>
          <cell r="BR99">
            <v>1741</v>
          </cell>
          <cell r="BS99">
            <v>1199</v>
          </cell>
          <cell r="BT99">
            <v>2940</v>
          </cell>
          <cell r="BU99">
            <v>86516</v>
          </cell>
          <cell r="BV99">
            <v>11531</v>
          </cell>
          <cell r="BW99">
            <v>21669</v>
          </cell>
          <cell r="BX99">
            <v>8983</v>
          </cell>
          <cell r="BY99">
            <v>2545</v>
          </cell>
          <cell r="BZ99">
            <v>44728</v>
          </cell>
          <cell r="CA99">
            <v>44728</v>
          </cell>
          <cell r="CB99">
            <v>12244</v>
          </cell>
          <cell r="CC99">
            <v>190</v>
          </cell>
          <cell r="CD99">
            <v>12434</v>
          </cell>
          <cell r="CE99">
            <v>1923</v>
          </cell>
          <cell r="CF99">
            <v>151</v>
          </cell>
          <cell r="CG99">
            <v>975</v>
          </cell>
          <cell r="CH99">
            <v>15483</v>
          </cell>
          <cell r="CI99">
            <v>60211</v>
          </cell>
          <cell r="CJ99">
            <v>26306</v>
          </cell>
          <cell r="CK99">
            <v>1006</v>
          </cell>
          <cell r="CL99">
            <v>25299</v>
          </cell>
          <cell r="CM99">
            <v>86516</v>
          </cell>
        </row>
        <row r="100">
          <cell r="B100">
            <v>72078</v>
          </cell>
          <cell r="C100">
            <v>6659</v>
          </cell>
          <cell r="D100">
            <v>357</v>
          </cell>
          <cell r="E100">
            <v>2432</v>
          </cell>
          <cell r="F100">
            <v>159</v>
          </cell>
          <cell r="G100">
            <v>28</v>
          </cell>
          <cell r="H100">
            <v>9634</v>
          </cell>
          <cell r="I100">
            <v>81712</v>
          </cell>
          <cell r="J100">
            <v>1945</v>
          </cell>
          <cell r="K100">
            <v>1221</v>
          </cell>
          <cell r="L100">
            <v>3166</v>
          </cell>
          <cell r="M100">
            <v>84879</v>
          </cell>
          <cell r="N100">
            <v>11870</v>
          </cell>
          <cell r="O100">
            <v>14513</v>
          </cell>
          <cell r="P100">
            <v>7682</v>
          </cell>
          <cell r="Q100">
            <v>2418</v>
          </cell>
          <cell r="R100">
            <v>36483</v>
          </cell>
          <cell r="S100">
            <v>36483</v>
          </cell>
          <cell r="T100">
            <v>11817</v>
          </cell>
          <cell r="U100">
            <v>199</v>
          </cell>
          <cell r="V100">
            <v>12016</v>
          </cell>
          <cell r="W100">
            <v>1943</v>
          </cell>
          <cell r="X100">
            <v>167</v>
          </cell>
          <cell r="Y100">
            <v>1123</v>
          </cell>
          <cell r="Z100">
            <v>15249</v>
          </cell>
          <cell r="AA100">
            <v>51732</v>
          </cell>
          <cell r="AB100">
            <v>33147</v>
          </cell>
          <cell r="AC100">
            <v>7558</v>
          </cell>
          <cell r="AD100">
            <v>25589</v>
          </cell>
          <cell r="AE100">
            <v>84879</v>
          </cell>
          <cell r="AF100">
            <v>74032</v>
          </cell>
          <cell r="AG100">
            <v>6884</v>
          </cell>
          <cell r="AH100">
            <v>349</v>
          </cell>
          <cell r="AI100">
            <v>2413</v>
          </cell>
          <cell r="AJ100">
            <v>160</v>
          </cell>
          <cell r="AK100">
            <v>26</v>
          </cell>
          <cell r="AL100">
            <v>9830</v>
          </cell>
          <cell r="AM100">
            <v>83862</v>
          </cell>
          <cell r="AN100">
            <v>2453</v>
          </cell>
          <cell r="AO100">
            <v>1230</v>
          </cell>
          <cell r="AP100">
            <v>3683</v>
          </cell>
          <cell r="AQ100">
            <v>87545</v>
          </cell>
          <cell r="AR100">
            <v>12090</v>
          </cell>
          <cell r="AS100">
            <v>14766</v>
          </cell>
          <cell r="AT100">
            <v>7431</v>
          </cell>
          <cell r="AU100">
            <v>2380</v>
          </cell>
          <cell r="AV100">
            <v>36667</v>
          </cell>
          <cell r="AW100">
            <v>36667</v>
          </cell>
          <cell r="AX100">
            <v>11824</v>
          </cell>
          <cell r="AY100">
            <v>204</v>
          </cell>
          <cell r="AZ100">
            <v>12028</v>
          </cell>
          <cell r="BA100">
            <v>1943</v>
          </cell>
          <cell r="BB100">
            <v>164</v>
          </cell>
          <cell r="BC100">
            <v>1132</v>
          </cell>
          <cell r="BD100">
            <v>15266</v>
          </cell>
          <cell r="BE100">
            <v>51933</v>
          </cell>
          <cell r="BF100">
            <v>35611</v>
          </cell>
          <cell r="BG100">
            <v>10033</v>
          </cell>
          <cell r="BH100">
            <v>25578</v>
          </cell>
          <cell r="BI100">
            <v>87545</v>
          </cell>
          <cell r="BJ100">
            <v>79285</v>
          </cell>
          <cell r="BK100">
            <v>6882</v>
          </cell>
          <cell r="BL100">
            <v>373</v>
          </cell>
          <cell r="BM100">
            <v>2413</v>
          </cell>
          <cell r="BN100">
            <v>160</v>
          </cell>
          <cell r="BO100">
            <v>24</v>
          </cell>
          <cell r="BP100">
            <v>9851</v>
          </cell>
          <cell r="BQ100">
            <v>89137</v>
          </cell>
          <cell r="BR100">
            <v>2455</v>
          </cell>
          <cell r="BS100">
            <v>1118</v>
          </cell>
          <cell r="BT100">
            <v>3574</v>
          </cell>
          <cell r="BU100">
            <v>92710</v>
          </cell>
          <cell r="BV100">
            <v>12093</v>
          </cell>
          <cell r="BW100">
            <v>6705</v>
          </cell>
          <cell r="BX100">
            <v>7316</v>
          </cell>
          <cell r="BY100">
            <v>2342</v>
          </cell>
          <cell r="BZ100">
            <v>28456</v>
          </cell>
          <cell r="CA100">
            <v>28456</v>
          </cell>
          <cell r="CB100">
            <v>12937</v>
          </cell>
          <cell r="CC100">
            <v>201</v>
          </cell>
          <cell r="CD100">
            <v>13138</v>
          </cell>
          <cell r="CE100">
            <v>1943</v>
          </cell>
          <cell r="CF100">
            <v>176</v>
          </cell>
          <cell r="CG100">
            <v>1103</v>
          </cell>
          <cell r="CH100">
            <v>16361</v>
          </cell>
          <cell r="CI100">
            <v>44816</v>
          </cell>
          <cell r="CJ100">
            <v>47894</v>
          </cell>
          <cell r="CK100">
            <v>22316</v>
          </cell>
          <cell r="CL100">
            <v>25578</v>
          </cell>
          <cell r="CM100">
            <v>92710</v>
          </cell>
        </row>
        <row r="101">
          <cell r="B101">
            <v>73207</v>
          </cell>
          <cell r="C101">
            <v>6891</v>
          </cell>
          <cell r="D101">
            <v>340</v>
          </cell>
          <cell r="E101">
            <v>1955</v>
          </cell>
          <cell r="F101">
            <v>159</v>
          </cell>
          <cell r="G101">
            <v>27</v>
          </cell>
          <cell r="H101">
            <v>9372</v>
          </cell>
          <cell r="I101">
            <v>82579</v>
          </cell>
          <cell r="J101">
            <v>1941</v>
          </cell>
          <cell r="K101">
            <v>1170</v>
          </cell>
          <cell r="L101">
            <v>3111</v>
          </cell>
          <cell r="M101">
            <v>85690</v>
          </cell>
          <cell r="N101">
            <v>11922</v>
          </cell>
          <cell r="O101">
            <v>15150</v>
          </cell>
          <cell r="P101">
            <v>7311</v>
          </cell>
          <cell r="Q101">
            <v>2556</v>
          </cell>
          <cell r="R101">
            <v>36940</v>
          </cell>
          <cell r="S101">
            <v>36940</v>
          </cell>
          <cell r="T101">
            <v>12295</v>
          </cell>
          <cell r="U101">
            <v>202</v>
          </cell>
          <cell r="V101">
            <v>12497</v>
          </cell>
          <cell r="W101">
            <v>1946</v>
          </cell>
          <cell r="X101">
            <v>150</v>
          </cell>
          <cell r="Y101">
            <v>1053</v>
          </cell>
          <cell r="Z101">
            <v>15645</v>
          </cell>
          <cell r="AA101">
            <v>52586</v>
          </cell>
          <cell r="AB101">
            <v>33104</v>
          </cell>
          <cell r="AC101">
            <v>7181</v>
          </cell>
          <cell r="AD101">
            <v>25923</v>
          </cell>
          <cell r="AE101">
            <v>85690</v>
          </cell>
          <cell r="AF101">
            <v>70337</v>
          </cell>
          <cell r="AG101">
            <v>6826</v>
          </cell>
          <cell r="AH101">
            <v>329</v>
          </cell>
          <cell r="AI101">
            <v>2156</v>
          </cell>
          <cell r="AJ101">
            <v>159</v>
          </cell>
          <cell r="AK101">
            <v>28</v>
          </cell>
          <cell r="AL101">
            <v>9498</v>
          </cell>
          <cell r="AM101">
            <v>79835</v>
          </cell>
          <cell r="AN101">
            <v>2392</v>
          </cell>
          <cell r="AO101">
            <v>1109</v>
          </cell>
          <cell r="AP101">
            <v>3501</v>
          </cell>
          <cell r="AQ101">
            <v>83337</v>
          </cell>
          <cell r="AR101">
            <v>11776</v>
          </cell>
          <cell r="AS101">
            <v>14899</v>
          </cell>
          <cell r="AT101">
            <v>6628</v>
          </cell>
          <cell r="AU101">
            <v>2372</v>
          </cell>
          <cell r="AV101">
            <v>35675</v>
          </cell>
          <cell r="AW101">
            <v>35675</v>
          </cell>
          <cell r="AX101">
            <v>12032</v>
          </cell>
          <cell r="AY101">
            <v>201</v>
          </cell>
          <cell r="AZ101">
            <v>12232</v>
          </cell>
          <cell r="BA101">
            <v>1949</v>
          </cell>
          <cell r="BB101">
            <v>166</v>
          </cell>
          <cell r="BC101">
            <v>1068</v>
          </cell>
          <cell r="BD101">
            <v>15415</v>
          </cell>
          <cell r="BE101">
            <v>51090</v>
          </cell>
          <cell r="BF101">
            <v>32247</v>
          </cell>
          <cell r="BG101">
            <v>6331</v>
          </cell>
          <cell r="BH101">
            <v>25916</v>
          </cell>
          <cell r="BI101">
            <v>83337</v>
          </cell>
          <cell r="BJ101">
            <v>64519</v>
          </cell>
          <cell r="BK101">
            <v>6818</v>
          </cell>
          <cell r="BL101">
            <v>262</v>
          </cell>
          <cell r="BM101">
            <v>2156</v>
          </cell>
          <cell r="BN101">
            <v>159</v>
          </cell>
          <cell r="BO101">
            <v>28</v>
          </cell>
          <cell r="BP101">
            <v>9422</v>
          </cell>
          <cell r="BQ101">
            <v>73940</v>
          </cell>
          <cell r="BR101">
            <v>2387</v>
          </cell>
          <cell r="BS101">
            <v>1069</v>
          </cell>
          <cell r="BT101">
            <v>3457</v>
          </cell>
          <cell r="BU101">
            <v>77397</v>
          </cell>
          <cell r="BV101">
            <v>11757</v>
          </cell>
          <cell r="BW101">
            <v>23157</v>
          </cell>
          <cell r="BX101">
            <v>5556</v>
          </cell>
          <cell r="BY101">
            <v>2200</v>
          </cell>
          <cell r="BZ101">
            <v>42670</v>
          </cell>
          <cell r="CA101">
            <v>42670</v>
          </cell>
          <cell r="CB101">
            <v>10296</v>
          </cell>
          <cell r="CC101">
            <v>201</v>
          </cell>
          <cell r="CD101">
            <v>10497</v>
          </cell>
          <cell r="CE101">
            <v>1949</v>
          </cell>
          <cell r="CF101">
            <v>155</v>
          </cell>
          <cell r="CG101">
            <v>1023</v>
          </cell>
          <cell r="CH101">
            <v>13624</v>
          </cell>
          <cell r="CI101">
            <v>56293</v>
          </cell>
          <cell r="CJ101">
            <v>21104</v>
          </cell>
          <cell r="CK101">
            <v>-4812</v>
          </cell>
          <cell r="CL101">
            <v>25916</v>
          </cell>
          <cell r="CM101">
            <v>77397</v>
          </cell>
        </row>
        <row r="102">
          <cell r="B102">
            <v>76000</v>
          </cell>
          <cell r="C102">
            <v>6964</v>
          </cell>
          <cell r="D102">
            <v>351</v>
          </cell>
          <cell r="E102">
            <v>1707</v>
          </cell>
          <cell r="F102">
            <v>154</v>
          </cell>
          <cell r="G102">
            <v>24</v>
          </cell>
          <cell r="H102">
            <v>9200</v>
          </cell>
          <cell r="I102">
            <v>85200</v>
          </cell>
          <cell r="J102">
            <v>1653</v>
          </cell>
          <cell r="K102">
            <v>1262</v>
          </cell>
          <cell r="L102">
            <v>2915</v>
          </cell>
          <cell r="M102">
            <v>88115</v>
          </cell>
          <cell r="N102">
            <v>11897</v>
          </cell>
          <cell r="O102">
            <v>15379</v>
          </cell>
          <cell r="P102">
            <v>6955</v>
          </cell>
          <cell r="Q102">
            <v>2752</v>
          </cell>
          <cell r="R102">
            <v>36983</v>
          </cell>
          <cell r="S102">
            <v>36983</v>
          </cell>
          <cell r="T102">
            <v>12859</v>
          </cell>
          <cell r="U102">
            <v>209</v>
          </cell>
          <cell r="V102">
            <v>13068</v>
          </cell>
          <cell r="W102">
            <v>1932</v>
          </cell>
          <cell r="X102">
            <v>139</v>
          </cell>
          <cell r="Y102">
            <v>1011</v>
          </cell>
          <cell r="Z102">
            <v>16150</v>
          </cell>
          <cell r="AA102">
            <v>53133</v>
          </cell>
          <cell r="AB102">
            <v>34983</v>
          </cell>
          <cell r="AC102">
            <v>8680</v>
          </cell>
          <cell r="AD102">
            <v>26302</v>
          </cell>
          <cell r="AE102">
            <v>88115</v>
          </cell>
          <cell r="AF102">
            <v>76191</v>
          </cell>
          <cell r="AG102">
            <v>6931</v>
          </cell>
          <cell r="AH102">
            <v>307</v>
          </cell>
          <cell r="AI102">
            <v>1497</v>
          </cell>
          <cell r="AJ102">
            <v>155</v>
          </cell>
          <cell r="AK102">
            <v>27</v>
          </cell>
          <cell r="AL102">
            <v>8917</v>
          </cell>
          <cell r="AM102">
            <v>85108</v>
          </cell>
          <cell r="AN102">
            <v>1726</v>
          </cell>
          <cell r="AO102">
            <v>1356</v>
          </cell>
          <cell r="AP102">
            <v>3083</v>
          </cell>
          <cell r="AQ102">
            <v>88190</v>
          </cell>
          <cell r="AR102">
            <v>11877</v>
          </cell>
          <cell r="AS102">
            <v>15782</v>
          </cell>
          <cell r="AT102">
            <v>7497</v>
          </cell>
          <cell r="AU102">
            <v>2971</v>
          </cell>
          <cell r="AV102">
            <v>38127</v>
          </cell>
          <cell r="AW102">
            <v>38127</v>
          </cell>
          <cell r="AX102">
            <v>12945</v>
          </cell>
          <cell r="AY102">
            <v>207</v>
          </cell>
          <cell r="AZ102">
            <v>13152</v>
          </cell>
          <cell r="BA102">
            <v>1941</v>
          </cell>
          <cell r="BB102">
            <v>121</v>
          </cell>
          <cell r="BC102">
            <v>969</v>
          </cell>
          <cell r="BD102">
            <v>16183</v>
          </cell>
          <cell r="BE102">
            <v>54311</v>
          </cell>
          <cell r="BF102">
            <v>33880</v>
          </cell>
          <cell r="BG102">
            <v>7566</v>
          </cell>
          <cell r="BH102">
            <v>26314</v>
          </cell>
          <cell r="BI102">
            <v>88190</v>
          </cell>
          <cell r="BJ102">
            <v>74073</v>
          </cell>
          <cell r="BK102">
            <v>6941</v>
          </cell>
          <cell r="BL102">
            <v>402</v>
          </cell>
          <cell r="BM102">
            <v>1497</v>
          </cell>
          <cell r="BN102">
            <v>155</v>
          </cell>
          <cell r="BO102">
            <v>29</v>
          </cell>
          <cell r="BP102">
            <v>9023</v>
          </cell>
          <cell r="BQ102">
            <v>83096</v>
          </cell>
          <cell r="BR102">
            <v>1739</v>
          </cell>
          <cell r="BS102">
            <v>1681</v>
          </cell>
          <cell r="BT102">
            <v>3420</v>
          </cell>
          <cell r="BU102">
            <v>86516</v>
          </cell>
          <cell r="BV102">
            <v>11911</v>
          </cell>
          <cell r="BW102">
            <v>6907</v>
          </cell>
          <cell r="BX102">
            <v>8291</v>
          </cell>
          <cell r="BY102">
            <v>3013</v>
          </cell>
          <cell r="BZ102">
            <v>30122</v>
          </cell>
          <cell r="CA102">
            <v>30122</v>
          </cell>
          <cell r="CB102">
            <v>12612</v>
          </cell>
          <cell r="CC102">
            <v>212</v>
          </cell>
          <cell r="CD102">
            <v>12824</v>
          </cell>
          <cell r="CE102">
            <v>1941</v>
          </cell>
          <cell r="CF102">
            <v>130</v>
          </cell>
          <cell r="CG102">
            <v>1162</v>
          </cell>
          <cell r="CH102">
            <v>16056</v>
          </cell>
          <cell r="CI102">
            <v>46178</v>
          </cell>
          <cell r="CJ102">
            <v>40338</v>
          </cell>
          <cell r="CK102">
            <v>14024</v>
          </cell>
          <cell r="CL102">
            <v>26314</v>
          </cell>
          <cell r="CM102">
            <v>86516</v>
          </cell>
        </row>
        <row r="103">
          <cell r="B103">
            <v>78522</v>
          </cell>
          <cell r="C103">
            <v>6911</v>
          </cell>
          <cell r="D103">
            <v>353</v>
          </cell>
          <cell r="E103">
            <v>1932</v>
          </cell>
          <cell r="F103">
            <v>149</v>
          </cell>
          <cell r="G103">
            <v>20</v>
          </cell>
          <cell r="H103">
            <v>9364</v>
          </cell>
          <cell r="I103">
            <v>87886</v>
          </cell>
          <cell r="J103">
            <v>1277</v>
          </cell>
          <cell r="K103">
            <v>1400</v>
          </cell>
          <cell r="L103">
            <v>2678</v>
          </cell>
          <cell r="M103">
            <v>90563</v>
          </cell>
          <cell r="N103">
            <v>11777</v>
          </cell>
          <cell r="O103">
            <v>15536</v>
          </cell>
          <cell r="P103">
            <v>6770</v>
          </cell>
          <cell r="Q103">
            <v>2788</v>
          </cell>
          <cell r="R103">
            <v>36871</v>
          </cell>
          <cell r="S103">
            <v>36871</v>
          </cell>
          <cell r="T103">
            <v>12987</v>
          </cell>
          <cell r="U103">
            <v>213</v>
          </cell>
          <cell r="V103">
            <v>13200</v>
          </cell>
          <cell r="W103">
            <v>1908</v>
          </cell>
          <cell r="X103">
            <v>140</v>
          </cell>
          <cell r="Y103">
            <v>992</v>
          </cell>
          <cell r="Z103">
            <v>16241</v>
          </cell>
          <cell r="AA103">
            <v>53111</v>
          </cell>
          <cell r="AB103">
            <v>37452</v>
          </cell>
          <cell r="AC103">
            <v>10753</v>
          </cell>
          <cell r="AD103">
            <v>26699</v>
          </cell>
          <cell r="AE103">
            <v>90563</v>
          </cell>
          <cell r="AF103">
            <v>80240</v>
          </cell>
          <cell r="AG103">
            <v>6995</v>
          </cell>
          <cell r="AH103">
            <v>398</v>
          </cell>
          <cell r="AI103">
            <v>1445</v>
          </cell>
          <cell r="AJ103">
            <v>147</v>
          </cell>
          <cell r="AK103">
            <v>16</v>
          </cell>
          <cell r="AL103">
            <v>9001</v>
          </cell>
          <cell r="AM103">
            <v>89241</v>
          </cell>
          <cell r="AN103">
            <v>1181</v>
          </cell>
          <cell r="AO103">
            <v>1320</v>
          </cell>
          <cell r="AP103">
            <v>2502</v>
          </cell>
          <cell r="AQ103">
            <v>91742</v>
          </cell>
          <cell r="AR103">
            <v>11922</v>
          </cell>
          <cell r="AS103">
            <v>14925</v>
          </cell>
          <cell r="AT103">
            <v>6653</v>
          </cell>
          <cell r="AU103">
            <v>2820</v>
          </cell>
          <cell r="AV103">
            <v>36321</v>
          </cell>
          <cell r="AW103">
            <v>36321</v>
          </cell>
          <cell r="AX103">
            <v>13274</v>
          </cell>
          <cell r="AY103">
            <v>220</v>
          </cell>
          <cell r="AZ103">
            <v>13493</v>
          </cell>
          <cell r="BA103">
            <v>1900</v>
          </cell>
          <cell r="BB103">
            <v>139</v>
          </cell>
          <cell r="BC103">
            <v>1031</v>
          </cell>
          <cell r="BD103">
            <v>16564</v>
          </cell>
          <cell r="BE103">
            <v>52884</v>
          </cell>
          <cell r="BF103">
            <v>38858</v>
          </cell>
          <cell r="BG103">
            <v>12149</v>
          </cell>
          <cell r="BH103">
            <v>26709</v>
          </cell>
          <cell r="BI103">
            <v>91742</v>
          </cell>
          <cell r="BJ103">
            <v>83547</v>
          </cell>
          <cell r="BK103">
            <v>6996</v>
          </cell>
          <cell r="BL103">
            <v>326</v>
          </cell>
          <cell r="BM103">
            <v>1445</v>
          </cell>
          <cell r="BN103">
            <v>147</v>
          </cell>
          <cell r="BO103">
            <v>16</v>
          </cell>
          <cell r="BP103">
            <v>8930</v>
          </cell>
          <cell r="BQ103">
            <v>92477</v>
          </cell>
          <cell r="BR103">
            <v>1178</v>
          </cell>
          <cell r="BS103">
            <v>1195</v>
          </cell>
          <cell r="BT103">
            <v>2373</v>
          </cell>
          <cell r="BU103">
            <v>94849</v>
          </cell>
          <cell r="BV103">
            <v>11907</v>
          </cell>
          <cell r="BW103">
            <v>23574</v>
          </cell>
          <cell r="BX103">
            <v>6987</v>
          </cell>
          <cell r="BY103">
            <v>3024</v>
          </cell>
          <cell r="BZ103">
            <v>45492</v>
          </cell>
          <cell r="CA103">
            <v>45492</v>
          </cell>
          <cell r="CB103">
            <v>14298</v>
          </cell>
          <cell r="CC103">
            <v>216</v>
          </cell>
          <cell r="CD103">
            <v>14514</v>
          </cell>
          <cell r="CE103">
            <v>1900</v>
          </cell>
          <cell r="CF103">
            <v>127</v>
          </cell>
          <cell r="CG103">
            <v>898</v>
          </cell>
          <cell r="CH103">
            <v>17440</v>
          </cell>
          <cell r="CI103">
            <v>62931</v>
          </cell>
          <cell r="CJ103">
            <v>31918</v>
          </cell>
          <cell r="CK103">
            <v>5209</v>
          </cell>
          <cell r="CL103">
            <v>26709</v>
          </cell>
          <cell r="CM103">
            <v>94849</v>
          </cell>
        </row>
        <row r="104">
          <cell r="B104">
            <v>78890</v>
          </cell>
          <cell r="C104">
            <v>6816</v>
          </cell>
          <cell r="D104">
            <v>336</v>
          </cell>
          <cell r="E104">
            <v>2204</v>
          </cell>
          <cell r="F104">
            <v>143</v>
          </cell>
          <cell r="G104">
            <v>15</v>
          </cell>
          <cell r="H104">
            <v>9514</v>
          </cell>
          <cell r="I104">
            <v>88404</v>
          </cell>
          <cell r="J104">
            <v>977</v>
          </cell>
          <cell r="K104">
            <v>1507</v>
          </cell>
          <cell r="L104">
            <v>2484</v>
          </cell>
          <cell r="M104">
            <v>90888</v>
          </cell>
          <cell r="N104">
            <v>11590</v>
          </cell>
          <cell r="O104">
            <v>15505</v>
          </cell>
          <cell r="P104">
            <v>6374</v>
          </cell>
          <cell r="Q104">
            <v>2672</v>
          </cell>
          <cell r="R104">
            <v>36142</v>
          </cell>
          <cell r="S104">
            <v>36142</v>
          </cell>
          <cell r="T104">
            <v>12615</v>
          </cell>
          <cell r="U104">
            <v>215</v>
          </cell>
          <cell r="V104">
            <v>12830</v>
          </cell>
          <cell r="W104">
            <v>1893</v>
          </cell>
          <cell r="X104">
            <v>150</v>
          </cell>
          <cell r="Y104">
            <v>1024</v>
          </cell>
          <cell r="Z104">
            <v>15897</v>
          </cell>
          <cell r="AA104">
            <v>52039</v>
          </cell>
          <cell r="AB104">
            <v>38849</v>
          </cell>
          <cell r="AC104">
            <v>11731</v>
          </cell>
          <cell r="AD104">
            <v>27118</v>
          </cell>
          <cell r="AE104">
            <v>90888</v>
          </cell>
          <cell r="AF104">
            <v>79183</v>
          </cell>
          <cell r="AG104">
            <v>6697</v>
          </cell>
          <cell r="AH104">
            <v>317</v>
          </cell>
          <cell r="AI104">
            <v>2923</v>
          </cell>
          <cell r="AJ104">
            <v>143</v>
          </cell>
          <cell r="AK104">
            <v>16</v>
          </cell>
          <cell r="AL104">
            <v>10096</v>
          </cell>
          <cell r="AM104">
            <v>89280</v>
          </cell>
          <cell r="AN104">
            <v>1035</v>
          </cell>
          <cell r="AO104">
            <v>1525</v>
          </cell>
          <cell r="AP104">
            <v>2560</v>
          </cell>
          <cell r="AQ104">
            <v>91839</v>
          </cell>
          <cell r="AR104">
            <v>11439</v>
          </cell>
          <cell r="AS104">
            <v>15904</v>
          </cell>
          <cell r="AT104">
            <v>6367</v>
          </cell>
          <cell r="AU104">
            <v>2598</v>
          </cell>
          <cell r="AV104">
            <v>36308</v>
          </cell>
          <cell r="AW104">
            <v>36308</v>
          </cell>
          <cell r="AX104">
            <v>12635</v>
          </cell>
          <cell r="AY104">
            <v>210</v>
          </cell>
          <cell r="AZ104">
            <v>12845</v>
          </cell>
          <cell r="BA104">
            <v>1892</v>
          </cell>
          <cell r="BB104">
            <v>157</v>
          </cell>
          <cell r="BC104">
            <v>987</v>
          </cell>
          <cell r="BD104">
            <v>15881</v>
          </cell>
          <cell r="BE104">
            <v>52189</v>
          </cell>
          <cell r="BF104">
            <v>39650</v>
          </cell>
          <cell r="BG104">
            <v>12544</v>
          </cell>
          <cell r="BH104">
            <v>27107</v>
          </cell>
          <cell r="BI104">
            <v>91839</v>
          </cell>
          <cell r="BJ104">
            <v>84573</v>
          </cell>
          <cell r="BK104">
            <v>6692</v>
          </cell>
          <cell r="BL104">
            <v>344</v>
          </cell>
          <cell r="BM104">
            <v>2923</v>
          </cell>
          <cell r="BN104">
            <v>143</v>
          </cell>
          <cell r="BO104">
            <v>15</v>
          </cell>
          <cell r="BP104">
            <v>10118</v>
          </cell>
          <cell r="BQ104">
            <v>94691</v>
          </cell>
          <cell r="BR104">
            <v>1032</v>
          </cell>
          <cell r="BS104">
            <v>1383</v>
          </cell>
          <cell r="BT104">
            <v>2414</v>
          </cell>
          <cell r="BU104">
            <v>97105</v>
          </cell>
          <cell r="BV104">
            <v>11440</v>
          </cell>
          <cell r="BW104">
            <v>7357</v>
          </cell>
          <cell r="BX104">
            <v>6336</v>
          </cell>
          <cell r="BY104">
            <v>2547</v>
          </cell>
          <cell r="BZ104">
            <v>27681</v>
          </cell>
          <cell r="CA104">
            <v>27681</v>
          </cell>
          <cell r="CB104">
            <v>13759</v>
          </cell>
          <cell r="CC104">
            <v>208</v>
          </cell>
          <cell r="CD104">
            <v>13967</v>
          </cell>
          <cell r="CE104">
            <v>1892</v>
          </cell>
          <cell r="CF104">
            <v>171</v>
          </cell>
          <cell r="CG104">
            <v>960</v>
          </cell>
          <cell r="CH104">
            <v>16990</v>
          </cell>
          <cell r="CI104">
            <v>44671</v>
          </cell>
          <cell r="CJ104">
            <v>52435</v>
          </cell>
          <cell r="CK104">
            <v>25328</v>
          </cell>
          <cell r="CL104">
            <v>27107</v>
          </cell>
          <cell r="CM104">
            <v>97105</v>
          </cell>
        </row>
        <row r="105">
          <cell r="B105">
            <v>77101</v>
          </cell>
          <cell r="C105">
            <v>6608</v>
          </cell>
          <cell r="D105">
            <v>319</v>
          </cell>
          <cell r="E105">
            <v>2251</v>
          </cell>
          <cell r="F105">
            <v>139</v>
          </cell>
          <cell r="G105">
            <v>15</v>
          </cell>
          <cell r="H105">
            <v>9333</v>
          </cell>
          <cell r="I105">
            <v>86434</v>
          </cell>
          <cell r="J105">
            <v>860</v>
          </cell>
          <cell r="K105">
            <v>1485</v>
          </cell>
          <cell r="L105">
            <v>2344</v>
          </cell>
          <cell r="M105">
            <v>88778</v>
          </cell>
          <cell r="N105">
            <v>11275</v>
          </cell>
          <cell r="O105">
            <v>15176</v>
          </cell>
          <cell r="P105">
            <v>6006</v>
          </cell>
          <cell r="Q105">
            <v>2538</v>
          </cell>
          <cell r="R105">
            <v>34995</v>
          </cell>
          <cell r="S105">
            <v>34995</v>
          </cell>
          <cell r="T105">
            <v>12032</v>
          </cell>
          <cell r="U105">
            <v>214</v>
          </cell>
          <cell r="V105">
            <v>12246</v>
          </cell>
          <cell r="W105">
            <v>1905</v>
          </cell>
          <cell r="X105">
            <v>154</v>
          </cell>
          <cell r="Y105">
            <v>1082</v>
          </cell>
          <cell r="Z105">
            <v>15387</v>
          </cell>
          <cell r="AA105">
            <v>50383</v>
          </cell>
          <cell r="AB105">
            <v>38395</v>
          </cell>
          <cell r="AC105">
            <v>10818</v>
          </cell>
          <cell r="AD105">
            <v>27578</v>
          </cell>
          <cell r="AE105">
            <v>88778</v>
          </cell>
          <cell r="AF105">
            <v>75794</v>
          </cell>
          <cell r="AG105">
            <v>6724</v>
          </cell>
          <cell r="AH105">
            <v>297</v>
          </cell>
          <cell r="AI105">
            <v>2244</v>
          </cell>
          <cell r="AJ105">
            <v>139</v>
          </cell>
          <cell r="AK105">
            <v>15</v>
          </cell>
          <cell r="AL105">
            <v>9420</v>
          </cell>
          <cell r="AM105">
            <v>85215</v>
          </cell>
          <cell r="AN105">
            <v>873</v>
          </cell>
          <cell r="AO105">
            <v>1595</v>
          </cell>
          <cell r="AP105">
            <v>2468</v>
          </cell>
          <cell r="AQ105">
            <v>87683</v>
          </cell>
          <cell r="AR105">
            <v>11365</v>
          </cell>
          <cell r="AS105">
            <v>15374</v>
          </cell>
          <cell r="AT105">
            <v>5789</v>
          </cell>
          <cell r="AU105">
            <v>2482</v>
          </cell>
          <cell r="AV105">
            <v>35010</v>
          </cell>
          <cell r="AW105">
            <v>35010</v>
          </cell>
          <cell r="AX105">
            <v>11625</v>
          </cell>
          <cell r="AY105">
            <v>214</v>
          </cell>
          <cell r="AZ105">
            <v>11839</v>
          </cell>
          <cell r="BA105">
            <v>1903</v>
          </cell>
          <cell r="BB105">
            <v>162</v>
          </cell>
          <cell r="BC105">
            <v>1087</v>
          </cell>
          <cell r="BD105">
            <v>14991</v>
          </cell>
          <cell r="BE105">
            <v>50001</v>
          </cell>
          <cell r="BF105">
            <v>37682</v>
          </cell>
          <cell r="BG105">
            <v>10115</v>
          </cell>
          <cell r="BH105">
            <v>27567</v>
          </cell>
          <cell r="BI105">
            <v>87683</v>
          </cell>
          <cell r="BJ105">
            <v>70039</v>
          </cell>
          <cell r="BK105">
            <v>6720</v>
          </cell>
          <cell r="BL105">
            <v>238</v>
          </cell>
          <cell r="BM105">
            <v>2244</v>
          </cell>
          <cell r="BN105">
            <v>139</v>
          </cell>
          <cell r="BO105">
            <v>15</v>
          </cell>
          <cell r="BP105">
            <v>9357</v>
          </cell>
          <cell r="BQ105">
            <v>79396</v>
          </cell>
          <cell r="BR105">
            <v>874</v>
          </cell>
          <cell r="BS105">
            <v>1506</v>
          </cell>
          <cell r="BT105">
            <v>2380</v>
          </cell>
          <cell r="BU105">
            <v>81775</v>
          </cell>
          <cell r="BV105">
            <v>11340</v>
          </cell>
          <cell r="BW105">
            <v>22432</v>
          </cell>
          <cell r="BX105">
            <v>4844</v>
          </cell>
          <cell r="BY105">
            <v>2333</v>
          </cell>
          <cell r="BZ105">
            <v>40950</v>
          </cell>
          <cell r="CA105">
            <v>40950</v>
          </cell>
          <cell r="CB105">
            <v>10059</v>
          </cell>
          <cell r="CC105">
            <v>214</v>
          </cell>
          <cell r="CD105">
            <v>10273</v>
          </cell>
          <cell r="CE105">
            <v>1903</v>
          </cell>
          <cell r="CF105">
            <v>152</v>
          </cell>
          <cell r="CG105">
            <v>1039</v>
          </cell>
          <cell r="CH105">
            <v>13368</v>
          </cell>
          <cell r="CI105">
            <v>54317</v>
          </cell>
          <cell r="CJ105">
            <v>27458</v>
          </cell>
          <cell r="CK105">
            <v>-109</v>
          </cell>
          <cell r="CL105">
            <v>27567</v>
          </cell>
          <cell r="CM105">
            <v>81775</v>
          </cell>
        </row>
        <row r="106">
          <cell r="B106">
            <v>75441</v>
          </cell>
          <cell r="C106">
            <v>6317</v>
          </cell>
          <cell r="D106">
            <v>325</v>
          </cell>
          <cell r="E106">
            <v>1864</v>
          </cell>
          <cell r="F106">
            <v>134</v>
          </cell>
          <cell r="G106">
            <v>19</v>
          </cell>
          <cell r="H106">
            <v>8659</v>
          </cell>
          <cell r="I106">
            <v>84100</v>
          </cell>
          <cell r="J106">
            <v>885</v>
          </cell>
          <cell r="K106">
            <v>1377</v>
          </cell>
          <cell r="L106">
            <v>2262</v>
          </cell>
          <cell r="M106">
            <v>86362</v>
          </cell>
          <cell r="N106">
            <v>10885</v>
          </cell>
          <cell r="O106">
            <v>14815</v>
          </cell>
          <cell r="P106">
            <v>5514</v>
          </cell>
          <cell r="Q106">
            <v>2484</v>
          </cell>
          <cell r="R106">
            <v>33699</v>
          </cell>
          <cell r="S106">
            <v>33699</v>
          </cell>
          <cell r="T106">
            <v>11549</v>
          </cell>
          <cell r="U106">
            <v>213</v>
          </cell>
          <cell r="V106">
            <v>11762</v>
          </cell>
          <cell r="W106">
            <v>1945</v>
          </cell>
          <cell r="X106">
            <v>152</v>
          </cell>
          <cell r="Y106">
            <v>1131</v>
          </cell>
          <cell r="Z106">
            <v>14991</v>
          </cell>
          <cell r="AA106">
            <v>48690</v>
          </cell>
          <cell r="AB106">
            <v>37672</v>
          </cell>
          <cell r="AC106">
            <v>9595</v>
          </cell>
          <cell r="AD106">
            <v>28077</v>
          </cell>
          <cell r="AE106">
            <v>86362</v>
          </cell>
          <cell r="AF106">
            <v>75821</v>
          </cell>
          <cell r="AG106">
            <v>6284</v>
          </cell>
          <cell r="AH106">
            <v>346</v>
          </cell>
          <cell r="AI106">
            <v>1342</v>
          </cell>
          <cell r="AJ106">
            <v>135</v>
          </cell>
          <cell r="AK106">
            <v>17</v>
          </cell>
          <cell r="AL106">
            <v>8124</v>
          </cell>
          <cell r="AM106">
            <v>83946</v>
          </cell>
          <cell r="AN106">
            <v>853</v>
          </cell>
          <cell r="AO106">
            <v>1315</v>
          </cell>
          <cell r="AP106">
            <v>2169</v>
          </cell>
          <cell r="AQ106">
            <v>86114</v>
          </cell>
          <cell r="AR106">
            <v>10878</v>
          </cell>
          <cell r="AS106">
            <v>14449</v>
          </cell>
          <cell r="AT106">
            <v>1798</v>
          </cell>
          <cell r="AU106">
            <v>2577</v>
          </cell>
          <cell r="AV106">
            <v>29703</v>
          </cell>
          <cell r="AW106">
            <v>29703</v>
          </cell>
          <cell r="AX106">
            <v>11872</v>
          </cell>
          <cell r="AY106">
            <v>218</v>
          </cell>
          <cell r="AZ106">
            <v>12090</v>
          </cell>
          <cell r="BA106">
            <v>1934</v>
          </cell>
          <cell r="BB106">
            <v>144</v>
          </cell>
          <cell r="BC106">
            <v>1157</v>
          </cell>
          <cell r="BD106">
            <v>15324</v>
          </cell>
          <cell r="BE106">
            <v>45027</v>
          </cell>
          <cell r="BF106">
            <v>41087</v>
          </cell>
          <cell r="BG106">
            <v>12998</v>
          </cell>
          <cell r="BH106">
            <v>28089</v>
          </cell>
          <cell r="BI106">
            <v>86114</v>
          </cell>
          <cell r="BJ106">
            <v>73369</v>
          </cell>
          <cell r="BK106">
            <v>6292</v>
          </cell>
          <cell r="BL106">
            <v>447</v>
          </cell>
          <cell r="BM106">
            <v>1342</v>
          </cell>
          <cell r="BN106">
            <v>135</v>
          </cell>
          <cell r="BO106">
            <v>17</v>
          </cell>
          <cell r="BP106">
            <v>8233</v>
          </cell>
          <cell r="BQ106">
            <v>81603</v>
          </cell>
          <cell r="BR106">
            <v>857</v>
          </cell>
          <cell r="BS106">
            <v>1612</v>
          </cell>
          <cell r="BT106">
            <v>2469</v>
          </cell>
          <cell r="BU106">
            <v>84072</v>
          </cell>
          <cell r="BV106">
            <v>10920</v>
          </cell>
          <cell r="BW106">
            <v>7553</v>
          </cell>
          <cell r="BX106">
            <v>2333</v>
          </cell>
          <cell r="BY106">
            <v>2605</v>
          </cell>
          <cell r="BZ106">
            <v>23411</v>
          </cell>
          <cell r="CA106">
            <v>23411</v>
          </cell>
          <cell r="CB106">
            <v>11467</v>
          </cell>
          <cell r="CC106">
            <v>223</v>
          </cell>
          <cell r="CD106">
            <v>11690</v>
          </cell>
          <cell r="CE106">
            <v>1934</v>
          </cell>
          <cell r="CF106">
            <v>151</v>
          </cell>
          <cell r="CG106">
            <v>1385</v>
          </cell>
          <cell r="CH106">
            <v>15159</v>
          </cell>
          <cell r="CI106">
            <v>38571</v>
          </cell>
          <cell r="CJ106">
            <v>45501</v>
          </cell>
          <cell r="CK106">
            <v>17412</v>
          </cell>
          <cell r="CL106">
            <v>28089</v>
          </cell>
          <cell r="CM106">
            <v>84072</v>
          </cell>
        </row>
        <row r="107">
          <cell r="B107">
            <v>74581</v>
          </cell>
          <cell r="C107">
            <v>6004</v>
          </cell>
          <cell r="D107">
            <v>355</v>
          </cell>
          <cell r="E107">
            <v>1492</v>
          </cell>
          <cell r="F107">
            <v>129</v>
          </cell>
          <cell r="G107">
            <v>24</v>
          </cell>
          <cell r="H107">
            <v>8004</v>
          </cell>
          <cell r="I107">
            <v>82585</v>
          </cell>
          <cell r="J107">
            <v>945</v>
          </cell>
          <cell r="K107">
            <v>684</v>
          </cell>
          <cell r="L107">
            <v>1629</v>
          </cell>
          <cell r="M107">
            <v>84213</v>
          </cell>
          <cell r="N107">
            <v>10430</v>
          </cell>
          <cell r="O107">
            <v>14576</v>
          </cell>
          <cell r="P107">
            <v>4805</v>
          </cell>
          <cell r="Q107">
            <v>2449</v>
          </cell>
          <cell r="R107">
            <v>32260</v>
          </cell>
          <cell r="S107">
            <v>32260</v>
          </cell>
          <cell r="T107">
            <v>11308</v>
          </cell>
          <cell r="U107">
            <v>214</v>
          </cell>
          <cell r="V107">
            <v>11522</v>
          </cell>
          <cell r="W107">
            <v>1996</v>
          </cell>
          <cell r="X107">
            <v>157</v>
          </cell>
          <cell r="Y107">
            <v>1167</v>
          </cell>
          <cell r="Z107">
            <v>14842</v>
          </cell>
          <cell r="AA107">
            <v>47102</v>
          </cell>
          <cell r="AB107">
            <v>37111</v>
          </cell>
          <cell r="AC107">
            <v>8512</v>
          </cell>
          <cell r="AD107">
            <v>28599</v>
          </cell>
          <cell r="AE107">
            <v>84213</v>
          </cell>
          <cell r="AF107">
            <v>75003</v>
          </cell>
          <cell r="AG107">
            <v>5994</v>
          </cell>
          <cell r="AH107">
            <v>337</v>
          </cell>
          <cell r="AI107">
            <v>2146</v>
          </cell>
          <cell r="AJ107">
            <v>129</v>
          </cell>
          <cell r="AK107">
            <v>25</v>
          </cell>
          <cell r="AL107">
            <v>8632</v>
          </cell>
          <cell r="AM107">
            <v>83635</v>
          </cell>
          <cell r="AN107">
            <v>986</v>
          </cell>
          <cell r="AO107">
            <v>684</v>
          </cell>
          <cell r="AP107">
            <v>1670</v>
          </cell>
          <cell r="AQ107">
            <v>85306</v>
          </cell>
          <cell r="AR107">
            <v>10448</v>
          </cell>
          <cell r="AS107">
            <v>14600</v>
          </cell>
          <cell r="AT107">
            <v>5088</v>
          </cell>
          <cell r="AU107">
            <v>2424</v>
          </cell>
          <cell r="AV107">
            <v>32561</v>
          </cell>
          <cell r="AW107">
            <v>32561</v>
          </cell>
          <cell r="AX107">
            <v>11273</v>
          </cell>
          <cell r="AY107">
            <v>208</v>
          </cell>
          <cell r="AZ107">
            <v>11481</v>
          </cell>
          <cell r="BA107">
            <v>2007</v>
          </cell>
          <cell r="BB107">
            <v>145</v>
          </cell>
          <cell r="BC107">
            <v>1156</v>
          </cell>
          <cell r="BD107">
            <v>14789</v>
          </cell>
          <cell r="BE107">
            <v>47350</v>
          </cell>
          <cell r="BF107">
            <v>37955</v>
          </cell>
          <cell r="BG107">
            <v>9346</v>
          </cell>
          <cell r="BH107">
            <v>28609</v>
          </cell>
          <cell r="BI107">
            <v>85306</v>
          </cell>
          <cell r="BJ107">
            <v>78178</v>
          </cell>
          <cell r="BK107">
            <v>5994</v>
          </cell>
          <cell r="BL107">
            <v>274</v>
          </cell>
          <cell r="BM107">
            <v>2146</v>
          </cell>
          <cell r="BN107">
            <v>129</v>
          </cell>
          <cell r="BO107">
            <v>26</v>
          </cell>
          <cell r="BP107">
            <v>8569</v>
          </cell>
          <cell r="BQ107">
            <v>86747</v>
          </cell>
          <cell r="BR107">
            <v>985</v>
          </cell>
          <cell r="BS107">
            <v>642</v>
          </cell>
          <cell r="BT107">
            <v>1627</v>
          </cell>
          <cell r="BU107">
            <v>88374</v>
          </cell>
          <cell r="BV107">
            <v>10431</v>
          </cell>
          <cell r="BW107">
            <v>22123</v>
          </cell>
          <cell r="BX107">
            <v>5427</v>
          </cell>
          <cell r="BY107">
            <v>2571</v>
          </cell>
          <cell r="BZ107">
            <v>40552</v>
          </cell>
          <cell r="CA107">
            <v>40552</v>
          </cell>
          <cell r="CB107">
            <v>12155</v>
          </cell>
          <cell r="CC107">
            <v>205</v>
          </cell>
          <cell r="CD107">
            <v>12360</v>
          </cell>
          <cell r="CE107">
            <v>2007</v>
          </cell>
          <cell r="CF107">
            <v>132</v>
          </cell>
          <cell r="CG107">
            <v>1014</v>
          </cell>
          <cell r="CH107">
            <v>15514</v>
          </cell>
          <cell r="CI107">
            <v>56066</v>
          </cell>
          <cell r="CJ107">
            <v>32309</v>
          </cell>
          <cell r="CK107">
            <v>3699</v>
          </cell>
          <cell r="CL107">
            <v>28609</v>
          </cell>
          <cell r="CM107">
            <v>88374</v>
          </cell>
        </row>
        <row r="108">
          <cell r="B108">
            <v>74618</v>
          </cell>
          <cell r="C108">
            <v>5731</v>
          </cell>
          <cell r="D108">
            <v>349</v>
          </cell>
          <cell r="E108">
            <v>1533</v>
          </cell>
          <cell r="F108">
            <v>125</v>
          </cell>
          <cell r="G108">
            <v>27</v>
          </cell>
          <cell r="H108">
            <v>7765</v>
          </cell>
          <cell r="I108">
            <v>82383</v>
          </cell>
          <cell r="J108">
            <v>995</v>
          </cell>
          <cell r="K108">
            <v>687</v>
          </cell>
          <cell r="L108">
            <v>1683</v>
          </cell>
          <cell r="M108">
            <v>84066</v>
          </cell>
          <cell r="N108">
            <v>9977</v>
          </cell>
          <cell r="O108">
            <v>14971</v>
          </cell>
          <cell r="P108">
            <v>4209</v>
          </cell>
          <cell r="Q108">
            <v>2418</v>
          </cell>
          <cell r="R108">
            <v>31575</v>
          </cell>
          <cell r="S108">
            <v>31575</v>
          </cell>
          <cell r="T108">
            <v>11245</v>
          </cell>
          <cell r="U108">
            <v>218</v>
          </cell>
          <cell r="V108">
            <v>11463</v>
          </cell>
          <cell r="W108">
            <v>2036</v>
          </cell>
          <cell r="X108">
            <v>160</v>
          </cell>
          <cell r="Y108">
            <v>1143</v>
          </cell>
          <cell r="Z108">
            <v>14802</v>
          </cell>
          <cell r="AA108">
            <v>46377</v>
          </cell>
          <cell r="AB108">
            <v>37689</v>
          </cell>
          <cell r="AC108">
            <v>8553</v>
          </cell>
          <cell r="AD108">
            <v>29136</v>
          </cell>
          <cell r="AE108">
            <v>84066</v>
          </cell>
          <cell r="AF108">
            <v>73892</v>
          </cell>
          <cell r="AG108">
            <v>5693</v>
          </cell>
          <cell r="AH108">
            <v>364</v>
          </cell>
          <cell r="AI108">
            <v>860</v>
          </cell>
          <cell r="AJ108">
            <v>125</v>
          </cell>
          <cell r="AK108">
            <v>29</v>
          </cell>
          <cell r="AL108">
            <v>7071</v>
          </cell>
          <cell r="AM108">
            <v>80963</v>
          </cell>
          <cell r="AN108">
            <v>998</v>
          </cell>
          <cell r="AO108">
            <v>708</v>
          </cell>
          <cell r="AP108">
            <v>1706</v>
          </cell>
          <cell r="AQ108">
            <v>82669</v>
          </cell>
          <cell r="AR108">
            <v>9958</v>
          </cell>
          <cell r="AS108">
            <v>15103</v>
          </cell>
          <cell r="AT108">
            <v>3459</v>
          </cell>
          <cell r="AU108">
            <v>2390</v>
          </cell>
          <cell r="AV108">
            <v>30910</v>
          </cell>
          <cell r="AW108">
            <v>30910</v>
          </cell>
          <cell r="AX108">
            <v>10952</v>
          </cell>
          <cell r="AY108">
            <v>217</v>
          </cell>
          <cell r="AZ108">
            <v>11169</v>
          </cell>
          <cell r="BA108">
            <v>2037</v>
          </cell>
          <cell r="BB108">
            <v>181</v>
          </cell>
          <cell r="BC108">
            <v>1435</v>
          </cell>
          <cell r="BD108">
            <v>14822</v>
          </cell>
          <cell r="BE108">
            <v>45732</v>
          </cell>
          <cell r="BF108">
            <v>36937</v>
          </cell>
          <cell r="BG108">
            <v>7805</v>
          </cell>
          <cell r="BH108">
            <v>29132</v>
          </cell>
          <cell r="BI108">
            <v>82669</v>
          </cell>
          <cell r="BJ108">
            <v>78749</v>
          </cell>
          <cell r="BK108">
            <v>5688</v>
          </cell>
          <cell r="BL108">
            <v>400</v>
          </cell>
          <cell r="BM108">
            <v>860</v>
          </cell>
          <cell r="BN108">
            <v>125</v>
          </cell>
          <cell r="BO108">
            <v>28</v>
          </cell>
          <cell r="BP108">
            <v>7100</v>
          </cell>
          <cell r="BQ108">
            <v>85849</v>
          </cell>
          <cell r="BR108">
            <v>994</v>
          </cell>
          <cell r="BS108">
            <v>619</v>
          </cell>
          <cell r="BT108">
            <v>1614</v>
          </cell>
          <cell r="BU108">
            <v>87463</v>
          </cell>
          <cell r="BV108">
            <v>9958</v>
          </cell>
          <cell r="BW108">
            <v>7705</v>
          </cell>
          <cell r="BX108">
            <v>3592</v>
          </cell>
          <cell r="BY108">
            <v>2354</v>
          </cell>
          <cell r="BZ108">
            <v>23609</v>
          </cell>
          <cell r="CA108">
            <v>23609</v>
          </cell>
          <cell r="CB108">
            <v>11918</v>
          </cell>
          <cell r="CC108">
            <v>216</v>
          </cell>
          <cell r="CD108">
            <v>12134</v>
          </cell>
          <cell r="CE108">
            <v>2037</v>
          </cell>
          <cell r="CF108">
            <v>199</v>
          </cell>
          <cell r="CG108">
            <v>1414</v>
          </cell>
          <cell r="CH108">
            <v>15784</v>
          </cell>
          <cell r="CI108">
            <v>39393</v>
          </cell>
          <cell r="CJ108">
            <v>48070</v>
          </cell>
          <cell r="CK108">
            <v>18937</v>
          </cell>
          <cell r="CL108">
            <v>29132</v>
          </cell>
          <cell r="CM108">
            <v>87463</v>
          </cell>
        </row>
        <row r="109">
          <cell r="B109">
            <v>75229</v>
          </cell>
          <cell r="C109">
            <v>5546</v>
          </cell>
          <cell r="D109">
            <v>316</v>
          </cell>
          <cell r="E109">
            <v>1735</v>
          </cell>
          <cell r="F109">
            <v>124</v>
          </cell>
          <cell r="G109">
            <v>28</v>
          </cell>
          <cell r="H109">
            <v>7749</v>
          </cell>
          <cell r="I109">
            <v>82977</v>
          </cell>
          <cell r="J109">
            <v>1007</v>
          </cell>
          <cell r="K109">
            <v>810</v>
          </cell>
          <cell r="L109">
            <v>1816</v>
          </cell>
          <cell r="M109">
            <v>84793</v>
          </cell>
          <cell r="N109">
            <v>9688</v>
          </cell>
          <cell r="O109">
            <v>15664</v>
          </cell>
          <cell r="P109">
            <v>3882</v>
          </cell>
          <cell r="Q109">
            <v>2469</v>
          </cell>
          <cell r="R109">
            <v>31703</v>
          </cell>
          <cell r="S109">
            <v>31703</v>
          </cell>
          <cell r="T109">
            <v>11279</v>
          </cell>
          <cell r="U109">
            <v>225</v>
          </cell>
          <cell r="V109">
            <v>11504</v>
          </cell>
          <cell r="W109">
            <v>2042</v>
          </cell>
          <cell r="X109">
            <v>157</v>
          </cell>
          <cell r="Y109">
            <v>1161</v>
          </cell>
          <cell r="Z109">
            <v>14864</v>
          </cell>
          <cell r="AA109">
            <v>46567</v>
          </cell>
          <cell r="AB109">
            <v>38227</v>
          </cell>
          <cell r="AC109">
            <v>8496</v>
          </cell>
          <cell r="AD109">
            <v>29731</v>
          </cell>
          <cell r="AE109">
            <v>84793</v>
          </cell>
          <cell r="AF109">
            <v>75081</v>
          </cell>
          <cell r="AG109">
            <v>5581</v>
          </cell>
          <cell r="AH109">
            <v>359</v>
          </cell>
          <cell r="AI109">
            <v>1992</v>
          </cell>
          <cell r="AJ109">
            <v>123</v>
          </cell>
          <cell r="AK109">
            <v>28</v>
          </cell>
          <cell r="AL109">
            <v>8084</v>
          </cell>
          <cell r="AM109">
            <v>83165</v>
          </cell>
          <cell r="AN109">
            <v>1125</v>
          </cell>
          <cell r="AO109">
            <v>690</v>
          </cell>
          <cell r="AP109">
            <v>1815</v>
          </cell>
          <cell r="AQ109">
            <v>84979</v>
          </cell>
          <cell r="AR109">
            <v>9635</v>
          </cell>
          <cell r="AS109">
            <v>15231</v>
          </cell>
          <cell r="AT109">
            <v>4376</v>
          </cell>
          <cell r="AU109">
            <v>2504</v>
          </cell>
          <cell r="AV109">
            <v>31747</v>
          </cell>
          <cell r="AW109">
            <v>31747</v>
          </cell>
          <cell r="AX109">
            <v>11572</v>
          </cell>
          <cell r="AY109">
            <v>227</v>
          </cell>
          <cell r="AZ109">
            <v>11799</v>
          </cell>
          <cell r="BA109">
            <v>2043</v>
          </cell>
          <cell r="BB109">
            <v>157</v>
          </cell>
          <cell r="BC109">
            <v>1199</v>
          </cell>
          <cell r="BD109">
            <v>15198</v>
          </cell>
          <cell r="BE109">
            <v>46945</v>
          </cell>
          <cell r="BF109">
            <v>38034</v>
          </cell>
          <cell r="BG109">
            <v>8315</v>
          </cell>
          <cell r="BH109">
            <v>29720</v>
          </cell>
          <cell r="BI109">
            <v>84979</v>
          </cell>
          <cell r="BJ109">
            <v>69432</v>
          </cell>
          <cell r="BK109">
            <v>5582</v>
          </cell>
          <cell r="BL109">
            <v>291</v>
          </cell>
          <cell r="BM109">
            <v>1992</v>
          </cell>
          <cell r="BN109">
            <v>123</v>
          </cell>
          <cell r="BO109">
            <v>28</v>
          </cell>
          <cell r="BP109">
            <v>8016</v>
          </cell>
          <cell r="BQ109">
            <v>77448</v>
          </cell>
          <cell r="BR109">
            <v>1128</v>
          </cell>
          <cell r="BS109">
            <v>642</v>
          </cell>
          <cell r="BT109">
            <v>1770</v>
          </cell>
          <cell r="BU109">
            <v>79218</v>
          </cell>
          <cell r="BV109">
            <v>9610</v>
          </cell>
          <cell r="BW109">
            <v>21987</v>
          </cell>
          <cell r="BX109">
            <v>3551</v>
          </cell>
          <cell r="BY109">
            <v>2392</v>
          </cell>
          <cell r="BZ109">
            <v>37539</v>
          </cell>
          <cell r="CA109">
            <v>37539</v>
          </cell>
          <cell r="CB109">
            <v>10120</v>
          </cell>
          <cell r="CC109">
            <v>227</v>
          </cell>
          <cell r="CD109">
            <v>10347</v>
          </cell>
          <cell r="CE109">
            <v>2043</v>
          </cell>
          <cell r="CF109">
            <v>148</v>
          </cell>
          <cell r="CG109">
            <v>1134</v>
          </cell>
          <cell r="CH109">
            <v>13672</v>
          </cell>
          <cell r="CI109">
            <v>51211</v>
          </cell>
          <cell r="CJ109">
            <v>28007</v>
          </cell>
          <cell r="CK109">
            <v>-1713</v>
          </cell>
          <cell r="CL109">
            <v>29720</v>
          </cell>
          <cell r="CM109">
            <v>79218</v>
          </cell>
        </row>
        <row r="110">
          <cell r="B110">
            <v>76462</v>
          </cell>
          <cell r="C110">
            <v>5398</v>
          </cell>
          <cell r="D110">
            <v>301</v>
          </cell>
          <cell r="E110">
            <v>1822</v>
          </cell>
          <cell r="F110">
            <v>125</v>
          </cell>
          <cell r="G110">
            <v>27</v>
          </cell>
          <cell r="H110">
            <v>7673</v>
          </cell>
          <cell r="I110">
            <v>84136</v>
          </cell>
          <cell r="J110">
            <v>993</v>
          </cell>
          <cell r="K110">
            <v>978</v>
          </cell>
          <cell r="L110">
            <v>1971</v>
          </cell>
          <cell r="M110">
            <v>86107</v>
          </cell>
          <cell r="N110">
            <v>9568</v>
          </cell>
          <cell r="O110">
            <v>16256</v>
          </cell>
          <cell r="P110">
            <v>3979</v>
          </cell>
          <cell r="Q110">
            <v>2655</v>
          </cell>
          <cell r="R110">
            <v>32458</v>
          </cell>
          <cell r="S110">
            <v>32458</v>
          </cell>
          <cell r="T110">
            <v>11347</v>
          </cell>
          <cell r="U110">
            <v>231</v>
          </cell>
          <cell r="V110">
            <v>11578</v>
          </cell>
          <cell r="W110">
            <v>2014</v>
          </cell>
          <cell r="X110">
            <v>149</v>
          </cell>
          <cell r="Y110">
            <v>1282</v>
          </cell>
          <cell r="Z110">
            <v>15022</v>
          </cell>
          <cell r="AA110">
            <v>47480</v>
          </cell>
          <cell r="AB110">
            <v>38627</v>
          </cell>
          <cell r="AC110">
            <v>8221</v>
          </cell>
          <cell r="AD110">
            <v>30406</v>
          </cell>
          <cell r="AE110">
            <v>86107</v>
          </cell>
          <cell r="AF110">
            <v>77418</v>
          </cell>
          <cell r="AG110">
            <v>5387</v>
          </cell>
          <cell r="AH110">
            <v>340</v>
          </cell>
          <cell r="AI110">
            <v>2007</v>
          </cell>
          <cell r="AJ110">
            <v>124</v>
          </cell>
          <cell r="AK110">
            <v>26</v>
          </cell>
          <cell r="AL110">
            <v>7884</v>
          </cell>
          <cell r="AM110">
            <v>85302</v>
          </cell>
          <cell r="AN110">
            <v>1008</v>
          </cell>
          <cell r="AO110">
            <v>1107</v>
          </cell>
          <cell r="AP110">
            <v>2115</v>
          </cell>
          <cell r="AQ110">
            <v>87417</v>
          </cell>
          <cell r="AR110">
            <v>9570</v>
          </cell>
          <cell r="AS110">
            <v>16877</v>
          </cell>
          <cell r="AT110">
            <v>3986</v>
          </cell>
          <cell r="AU110">
            <v>2562</v>
          </cell>
          <cell r="AV110">
            <v>32994</v>
          </cell>
          <cell r="AW110">
            <v>32994</v>
          </cell>
          <cell r="AX110">
            <v>11353</v>
          </cell>
          <cell r="AY110">
            <v>234</v>
          </cell>
          <cell r="AZ110">
            <v>11587</v>
          </cell>
          <cell r="BA110">
            <v>2026</v>
          </cell>
          <cell r="BB110">
            <v>126</v>
          </cell>
          <cell r="BC110">
            <v>1103</v>
          </cell>
          <cell r="BD110">
            <v>14842</v>
          </cell>
          <cell r="BE110">
            <v>47836</v>
          </cell>
          <cell r="BF110">
            <v>39580</v>
          </cell>
          <cell r="BG110">
            <v>9208</v>
          </cell>
          <cell r="BH110">
            <v>30372</v>
          </cell>
          <cell r="BI110">
            <v>87417</v>
          </cell>
          <cell r="BJ110">
            <v>74579</v>
          </cell>
          <cell r="BK110">
            <v>5392</v>
          </cell>
          <cell r="BL110">
            <v>434</v>
          </cell>
          <cell r="BM110">
            <v>2007</v>
          </cell>
          <cell r="BN110">
            <v>124</v>
          </cell>
          <cell r="BO110">
            <v>26</v>
          </cell>
          <cell r="BP110">
            <v>7983</v>
          </cell>
          <cell r="BQ110">
            <v>82562</v>
          </cell>
          <cell r="BR110">
            <v>1007</v>
          </cell>
          <cell r="BS110">
            <v>1362</v>
          </cell>
          <cell r="BT110">
            <v>2368</v>
          </cell>
          <cell r="BU110">
            <v>84930</v>
          </cell>
          <cell r="BV110">
            <v>9621</v>
          </cell>
          <cell r="BW110">
            <v>9026</v>
          </cell>
          <cell r="BX110">
            <v>4184</v>
          </cell>
          <cell r="BY110">
            <v>2564</v>
          </cell>
          <cell r="BZ110">
            <v>25396</v>
          </cell>
          <cell r="CA110">
            <v>25396</v>
          </cell>
          <cell r="CB110">
            <v>10852</v>
          </cell>
          <cell r="CC110">
            <v>238</v>
          </cell>
          <cell r="CD110">
            <v>11090</v>
          </cell>
          <cell r="CE110">
            <v>2026</v>
          </cell>
          <cell r="CF110">
            <v>132</v>
          </cell>
          <cell r="CG110">
            <v>1309</v>
          </cell>
          <cell r="CH110">
            <v>14557</v>
          </cell>
          <cell r="CI110">
            <v>39953</v>
          </cell>
          <cell r="CJ110">
            <v>44977</v>
          </cell>
          <cell r="CK110">
            <v>14605</v>
          </cell>
          <cell r="CL110">
            <v>30372</v>
          </cell>
          <cell r="CM110">
            <v>84930</v>
          </cell>
        </row>
        <row r="111">
          <cell r="B111">
            <v>77755</v>
          </cell>
          <cell r="C111">
            <v>5262</v>
          </cell>
          <cell r="D111">
            <v>327</v>
          </cell>
          <cell r="E111">
            <v>1764</v>
          </cell>
          <cell r="F111">
            <v>127</v>
          </cell>
          <cell r="G111">
            <v>28</v>
          </cell>
          <cell r="H111">
            <v>7508</v>
          </cell>
          <cell r="I111">
            <v>85263</v>
          </cell>
          <cell r="J111">
            <v>984</v>
          </cell>
          <cell r="K111">
            <v>1125</v>
          </cell>
          <cell r="L111">
            <v>2109</v>
          </cell>
          <cell r="M111">
            <v>87372</v>
          </cell>
          <cell r="N111">
            <v>9557</v>
          </cell>
          <cell r="O111">
            <v>16603</v>
          </cell>
          <cell r="P111">
            <v>4588</v>
          </cell>
          <cell r="Q111">
            <v>2891</v>
          </cell>
          <cell r="R111">
            <v>33639</v>
          </cell>
          <cell r="S111">
            <v>33639</v>
          </cell>
          <cell r="T111">
            <v>11483</v>
          </cell>
          <cell r="U111">
            <v>234</v>
          </cell>
          <cell r="V111">
            <v>11717</v>
          </cell>
          <cell r="W111">
            <v>1976</v>
          </cell>
          <cell r="X111">
            <v>140</v>
          </cell>
          <cell r="Y111">
            <v>1434</v>
          </cell>
          <cell r="Z111">
            <v>15267</v>
          </cell>
          <cell r="AA111">
            <v>48906</v>
          </cell>
          <cell r="AB111">
            <v>38466</v>
          </cell>
          <cell r="AC111">
            <v>7347</v>
          </cell>
          <cell r="AD111">
            <v>31119</v>
          </cell>
          <cell r="AE111">
            <v>87372</v>
          </cell>
          <cell r="AF111">
            <v>76582</v>
          </cell>
          <cell r="AG111">
            <v>5255</v>
          </cell>
          <cell r="AH111">
            <v>365</v>
          </cell>
          <cell r="AI111">
            <v>1738</v>
          </cell>
          <cell r="AJ111">
            <v>128</v>
          </cell>
          <cell r="AK111">
            <v>28</v>
          </cell>
          <cell r="AL111">
            <v>7515</v>
          </cell>
          <cell r="AM111">
            <v>84097</v>
          </cell>
          <cell r="AN111">
            <v>970</v>
          </cell>
          <cell r="AO111">
            <v>1074</v>
          </cell>
          <cell r="AP111">
            <v>2044</v>
          </cell>
          <cell r="AQ111">
            <v>86141</v>
          </cell>
          <cell r="AR111">
            <v>9594</v>
          </cell>
          <cell r="AS111">
            <v>16317</v>
          </cell>
          <cell r="AT111">
            <v>3953</v>
          </cell>
          <cell r="AU111">
            <v>2932</v>
          </cell>
          <cell r="AV111">
            <v>32796</v>
          </cell>
          <cell r="AW111">
            <v>32796</v>
          </cell>
          <cell r="AX111">
            <v>11310</v>
          </cell>
          <cell r="AY111">
            <v>231</v>
          </cell>
          <cell r="AZ111">
            <v>11541</v>
          </cell>
          <cell r="BA111">
            <v>1964</v>
          </cell>
          <cell r="BB111">
            <v>167</v>
          </cell>
          <cell r="BC111">
            <v>1596</v>
          </cell>
          <cell r="BD111">
            <v>15267</v>
          </cell>
          <cell r="BE111">
            <v>48063</v>
          </cell>
          <cell r="BF111">
            <v>38078</v>
          </cell>
          <cell r="BG111">
            <v>6925</v>
          </cell>
          <cell r="BH111">
            <v>31153</v>
          </cell>
          <cell r="BI111">
            <v>86141</v>
          </cell>
          <cell r="BJ111">
            <v>80146</v>
          </cell>
          <cell r="BK111">
            <v>5255</v>
          </cell>
          <cell r="BL111">
            <v>291</v>
          </cell>
          <cell r="BM111">
            <v>1738</v>
          </cell>
          <cell r="BN111">
            <v>128</v>
          </cell>
          <cell r="BO111">
            <v>30</v>
          </cell>
          <cell r="BP111">
            <v>7442</v>
          </cell>
          <cell r="BQ111">
            <v>87588</v>
          </cell>
          <cell r="BR111">
            <v>972</v>
          </cell>
          <cell r="BS111">
            <v>1057</v>
          </cell>
          <cell r="BT111">
            <v>2029</v>
          </cell>
          <cell r="BU111">
            <v>89617</v>
          </cell>
          <cell r="BV111">
            <v>9571</v>
          </cell>
          <cell r="BW111">
            <v>24678</v>
          </cell>
          <cell r="BX111">
            <v>4361</v>
          </cell>
          <cell r="BY111">
            <v>3069</v>
          </cell>
          <cell r="BZ111">
            <v>41679</v>
          </cell>
          <cell r="CA111">
            <v>41679</v>
          </cell>
          <cell r="CB111">
            <v>12196</v>
          </cell>
          <cell r="CC111">
            <v>227</v>
          </cell>
          <cell r="CD111">
            <v>12423</v>
          </cell>
          <cell r="CE111">
            <v>1964</v>
          </cell>
          <cell r="CF111">
            <v>153</v>
          </cell>
          <cell r="CG111">
            <v>1407</v>
          </cell>
          <cell r="CH111">
            <v>15947</v>
          </cell>
          <cell r="CI111">
            <v>57626</v>
          </cell>
          <cell r="CJ111">
            <v>31990</v>
          </cell>
          <cell r="CK111">
            <v>837</v>
          </cell>
          <cell r="CL111">
            <v>31153</v>
          </cell>
          <cell r="CM111">
            <v>89617</v>
          </cell>
        </row>
        <row r="112">
          <cell r="B112">
            <v>78445</v>
          </cell>
          <cell r="C112">
            <v>5124</v>
          </cell>
          <cell r="D112">
            <v>366</v>
          </cell>
          <cell r="E112">
            <v>1558</v>
          </cell>
          <cell r="F112">
            <v>129</v>
          </cell>
          <cell r="G112">
            <v>29</v>
          </cell>
          <cell r="H112">
            <v>7206</v>
          </cell>
          <cell r="I112">
            <v>85650</v>
          </cell>
          <cell r="J112">
            <v>987</v>
          </cell>
          <cell r="K112">
            <v>1137</v>
          </cell>
          <cell r="L112">
            <v>2123</v>
          </cell>
          <cell r="M112">
            <v>87773</v>
          </cell>
          <cell r="N112">
            <v>9566</v>
          </cell>
          <cell r="O112">
            <v>16629</v>
          </cell>
          <cell r="P112">
            <v>4771</v>
          </cell>
          <cell r="Q112">
            <v>3054</v>
          </cell>
          <cell r="R112">
            <v>34020</v>
          </cell>
          <cell r="S112">
            <v>34020</v>
          </cell>
          <cell r="T112">
            <v>11624</v>
          </cell>
          <cell r="U112">
            <v>236</v>
          </cell>
          <cell r="V112">
            <v>11861</v>
          </cell>
          <cell r="W112">
            <v>1949</v>
          </cell>
          <cell r="X112">
            <v>141</v>
          </cell>
          <cell r="Y112">
            <v>1532</v>
          </cell>
          <cell r="Z112">
            <v>15482</v>
          </cell>
          <cell r="AA112">
            <v>49501</v>
          </cell>
          <cell r="AB112">
            <v>38272</v>
          </cell>
          <cell r="AC112">
            <v>6473</v>
          </cell>
          <cell r="AD112">
            <v>31799</v>
          </cell>
          <cell r="AE112">
            <v>87773</v>
          </cell>
          <cell r="AF112">
            <v>78993</v>
          </cell>
          <cell r="AG112">
            <v>5154</v>
          </cell>
          <cell r="AH112">
            <v>381</v>
          </cell>
          <cell r="AI112">
            <v>1337</v>
          </cell>
          <cell r="AJ112">
            <v>129</v>
          </cell>
          <cell r="AK112">
            <v>29</v>
          </cell>
          <cell r="AL112">
            <v>7029</v>
          </cell>
          <cell r="AM112">
            <v>86022</v>
          </cell>
          <cell r="AN112">
            <v>998</v>
          </cell>
          <cell r="AO112">
            <v>1157</v>
          </cell>
          <cell r="AP112">
            <v>2155</v>
          </cell>
          <cell r="AQ112">
            <v>88177</v>
          </cell>
          <cell r="AR112">
            <v>9555</v>
          </cell>
          <cell r="AS112">
            <v>16681</v>
          </cell>
          <cell r="AT112">
            <v>5133</v>
          </cell>
          <cell r="AU112">
            <v>3097</v>
          </cell>
          <cell r="AV112">
            <v>34465</v>
          </cell>
          <cell r="AW112">
            <v>34465</v>
          </cell>
          <cell r="AX112">
            <v>11508</v>
          </cell>
          <cell r="AY112">
            <v>239</v>
          </cell>
          <cell r="AZ112">
            <v>11747</v>
          </cell>
          <cell r="BA112">
            <v>1946</v>
          </cell>
          <cell r="BB112">
            <v>126</v>
          </cell>
          <cell r="BC112">
            <v>1532</v>
          </cell>
          <cell r="BD112">
            <v>15351</v>
          </cell>
          <cell r="BE112">
            <v>49816</v>
          </cell>
          <cell r="BF112">
            <v>38361</v>
          </cell>
          <cell r="BG112">
            <v>6555</v>
          </cell>
          <cell r="BH112">
            <v>31806</v>
          </cell>
          <cell r="BI112">
            <v>88177</v>
          </cell>
          <cell r="BJ112">
            <v>84179</v>
          </cell>
          <cell r="BK112">
            <v>5149</v>
          </cell>
          <cell r="BL112">
            <v>425</v>
          </cell>
          <cell r="BM112">
            <v>1337</v>
          </cell>
          <cell r="BN112">
            <v>129</v>
          </cell>
          <cell r="BO112">
            <v>28</v>
          </cell>
          <cell r="BP112">
            <v>7067</v>
          </cell>
          <cell r="BQ112">
            <v>91246</v>
          </cell>
          <cell r="BR112">
            <v>995</v>
          </cell>
          <cell r="BS112">
            <v>1004</v>
          </cell>
          <cell r="BT112">
            <v>1999</v>
          </cell>
          <cell r="BU112">
            <v>93245</v>
          </cell>
          <cell r="BV112">
            <v>9551</v>
          </cell>
          <cell r="BW112">
            <v>8093</v>
          </cell>
          <cell r="BX112">
            <v>5411</v>
          </cell>
          <cell r="BY112">
            <v>3076</v>
          </cell>
          <cell r="BZ112">
            <v>26131</v>
          </cell>
          <cell r="CA112">
            <v>26131</v>
          </cell>
          <cell r="CB112">
            <v>12545</v>
          </cell>
          <cell r="CC112">
            <v>239</v>
          </cell>
          <cell r="CD112">
            <v>12784</v>
          </cell>
          <cell r="CE112">
            <v>1946</v>
          </cell>
          <cell r="CF112">
            <v>138</v>
          </cell>
          <cell r="CG112">
            <v>1513</v>
          </cell>
          <cell r="CH112">
            <v>16381</v>
          </cell>
          <cell r="CI112">
            <v>42512</v>
          </cell>
          <cell r="CJ112">
            <v>50733</v>
          </cell>
          <cell r="CK112">
            <v>18927</v>
          </cell>
          <cell r="CL112">
            <v>31806</v>
          </cell>
          <cell r="CM112">
            <v>93245</v>
          </cell>
        </row>
        <row r="113">
          <cell r="B113">
            <v>77745</v>
          </cell>
          <cell r="C113">
            <v>5003</v>
          </cell>
          <cell r="D113">
            <v>404</v>
          </cell>
          <cell r="E113">
            <v>1638</v>
          </cell>
          <cell r="F113">
            <v>129</v>
          </cell>
          <cell r="G113">
            <v>28</v>
          </cell>
          <cell r="H113">
            <v>7203</v>
          </cell>
          <cell r="I113">
            <v>84948</v>
          </cell>
          <cell r="J113">
            <v>1031</v>
          </cell>
          <cell r="K113">
            <v>1047</v>
          </cell>
          <cell r="L113">
            <v>2078</v>
          </cell>
          <cell r="M113">
            <v>87026</v>
          </cell>
          <cell r="N113">
            <v>9549</v>
          </cell>
          <cell r="O113">
            <v>16668</v>
          </cell>
          <cell r="P113">
            <v>4183</v>
          </cell>
          <cell r="Q113">
            <v>3021</v>
          </cell>
          <cell r="R113">
            <v>33421</v>
          </cell>
          <cell r="S113">
            <v>33421</v>
          </cell>
          <cell r="T113">
            <v>11669</v>
          </cell>
          <cell r="U113">
            <v>245</v>
          </cell>
          <cell r="V113">
            <v>11914</v>
          </cell>
          <cell r="W113">
            <v>1951</v>
          </cell>
          <cell r="X113">
            <v>146</v>
          </cell>
          <cell r="Y113">
            <v>1491</v>
          </cell>
          <cell r="Z113">
            <v>15501</v>
          </cell>
          <cell r="AA113">
            <v>48923</v>
          </cell>
          <cell r="AB113">
            <v>38103</v>
          </cell>
          <cell r="AC113">
            <v>5712</v>
          </cell>
          <cell r="AD113">
            <v>32391</v>
          </cell>
          <cell r="AE113">
            <v>87026</v>
          </cell>
          <cell r="AF113">
            <v>78290</v>
          </cell>
          <cell r="AG113">
            <v>4975</v>
          </cell>
          <cell r="AH113">
            <v>406</v>
          </cell>
          <cell r="AI113">
            <v>1774</v>
          </cell>
          <cell r="AJ113">
            <v>129</v>
          </cell>
          <cell r="AK113">
            <v>29</v>
          </cell>
          <cell r="AL113">
            <v>7314</v>
          </cell>
          <cell r="AM113">
            <v>85604</v>
          </cell>
          <cell r="AN113">
            <v>1018</v>
          </cell>
          <cell r="AO113">
            <v>1125</v>
          </cell>
          <cell r="AP113">
            <v>2143</v>
          </cell>
          <cell r="AQ113">
            <v>87747</v>
          </cell>
          <cell r="AR113">
            <v>9543</v>
          </cell>
          <cell r="AS113">
            <v>16721</v>
          </cell>
          <cell r="AT113">
            <v>5413</v>
          </cell>
          <cell r="AU113">
            <v>3042</v>
          </cell>
          <cell r="AV113">
            <v>34719</v>
          </cell>
          <cell r="AW113">
            <v>34719</v>
          </cell>
          <cell r="AX113">
            <v>12176</v>
          </cell>
          <cell r="AY113">
            <v>242</v>
          </cell>
          <cell r="AZ113">
            <v>12419</v>
          </cell>
          <cell r="BA113">
            <v>1950</v>
          </cell>
          <cell r="BB113">
            <v>137</v>
          </cell>
          <cell r="BC113">
            <v>1434</v>
          </cell>
          <cell r="BD113">
            <v>15940</v>
          </cell>
          <cell r="BE113">
            <v>50659</v>
          </cell>
          <cell r="BF113">
            <v>37088</v>
          </cell>
          <cell r="BG113">
            <v>4694</v>
          </cell>
          <cell r="BH113">
            <v>32394</v>
          </cell>
          <cell r="BI113">
            <v>87747</v>
          </cell>
          <cell r="BJ113">
            <v>72650</v>
          </cell>
          <cell r="BK113">
            <v>4978</v>
          </cell>
          <cell r="BL113">
            <v>333</v>
          </cell>
          <cell r="BM113">
            <v>1774</v>
          </cell>
          <cell r="BN113">
            <v>129</v>
          </cell>
          <cell r="BO113">
            <v>28</v>
          </cell>
          <cell r="BP113">
            <v>7242</v>
          </cell>
          <cell r="BQ113">
            <v>79892</v>
          </cell>
          <cell r="BR113">
            <v>1022</v>
          </cell>
          <cell r="BS113">
            <v>1029</v>
          </cell>
          <cell r="BT113">
            <v>2051</v>
          </cell>
          <cell r="BU113">
            <v>81943</v>
          </cell>
          <cell r="BV113">
            <v>9521</v>
          </cell>
          <cell r="BW113">
            <v>24352</v>
          </cell>
          <cell r="BX113">
            <v>4707</v>
          </cell>
          <cell r="BY113">
            <v>2969</v>
          </cell>
          <cell r="BZ113">
            <v>41548</v>
          </cell>
          <cell r="CA113">
            <v>41548</v>
          </cell>
          <cell r="CB113">
            <v>10794</v>
          </cell>
          <cell r="CC113">
            <v>242</v>
          </cell>
          <cell r="CD113">
            <v>11036</v>
          </cell>
          <cell r="CE113">
            <v>1950</v>
          </cell>
          <cell r="CF113">
            <v>129</v>
          </cell>
          <cell r="CG113">
            <v>1350</v>
          </cell>
          <cell r="CH113">
            <v>14465</v>
          </cell>
          <cell r="CI113">
            <v>56014</v>
          </cell>
          <cell r="CJ113">
            <v>25929</v>
          </cell>
          <cell r="CK113">
            <v>-6465</v>
          </cell>
          <cell r="CL113">
            <v>32394</v>
          </cell>
          <cell r="CM113">
            <v>81943</v>
          </cell>
        </row>
        <row r="114">
          <cell r="B114">
            <v>75544</v>
          </cell>
          <cell r="C114">
            <v>4916</v>
          </cell>
          <cell r="D114">
            <v>413</v>
          </cell>
          <cell r="E114">
            <v>1949</v>
          </cell>
          <cell r="F114">
            <v>129</v>
          </cell>
          <cell r="G114">
            <v>25</v>
          </cell>
          <cell r="H114">
            <v>7433</v>
          </cell>
          <cell r="I114">
            <v>82977</v>
          </cell>
          <cell r="J114">
            <v>1124</v>
          </cell>
          <cell r="K114">
            <v>967</v>
          </cell>
          <cell r="L114">
            <v>2091</v>
          </cell>
          <cell r="M114">
            <v>85067</v>
          </cell>
          <cell r="N114">
            <v>9524</v>
          </cell>
          <cell r="O114">
            <v>16879</v>
          </cell>
          <cell r="P114">
            <v>3134</v>
          </cell>
          <cell r="Q114">
            <v>2791</v>
          </cell>
          <cell r="R114">
            <v>32328</v>
          </cell>
          <cell r="S114">
            <v>32328</v>
          </cell>
          <cell r="T114">
            <v>11438</v>
          </cell>
          <cell r="U114">
            <v>257</v>
          </cell>
          <cell r="V114">
            <v>11695</v>
          </cell>
          <cell r="W114">
            <v>1977</v>
          </cell>
          <cell r="X114">
            <v>154</v>
          </cell>
          <cell r="Y114">
            <v>1355</v>
          </cell>
          <cell r="Z114">
            <v>15180</v>
          </cell>
          <cell r="AA114">
            <v>47508</v>
          </cell>
          <cell r="AB114">
            <v>37559</v>
          </cell>
          <cell r="AC114">
            <v>4653</v>
          </cell>
          <cell r="AD114">
            <v>32906</v>
          </cell>
          <cell r="AE114">
            <v>85067</v>
          </cell>
          <cell r="AF114">
            <v>75747</v>
          </cell>
          <cell r="AG114">
            <v>4912</v>
          </cell>
          <cell r="AH114">
            <v>361</v>
          </cell>
          <cell r="AI114">
            <v>1801</v>
          </cell>
          <cell r="AJ114">
            <v>129</v>
          </cell>
          <cell r="AK114">
            <v>28</v>
          </cell>
          <cell r="AL114">
            <v>7230</v>
          </cell>
          <cell r="AM114">
            <v>82978</v>
          </cell>
          <cell r="AN114">
            <v>1105</v>
          </cell>
          <cell r="AO114">
            <v>815</v>
          </cell>
          <cell r="AP114">
            <v>1920</v>
          </cell>
          <cell r="AQ114">
            <v>84898</v>
          </cell>
          <cell r="AR114">
            <v>9543</v>
          </cell>
          <cell r="AS114">
            <v>16599</v>
          </cell>
          <cell r="AT114">
            <v>1582</v>
          </cell>
          <cell r="AU114">
            <v>2818</v>
          </cell>
          <cell r="AV114">
            <v>30542</v>
          </cell>
          <cell r="AW114">
            <v>30542</v>
          </cell>
          <cell r="AX114">
            <v>11054</v>
          </cell>
          <cell r="AY114">
            <v>251</v>
          </cell>
          <cell r="AZ114">
            <v>11306</v>
          </cell>
          <cell r="BA114">
            <v>1974</v>
          </cell>
          <cell r="BB114">
            <v>170</v>
          </cell>
          <cell r="BC114">
            <v>1442</v>
          </cell>
          <cell r="BD114">
            <v>14892</v>
          </cell>
          <cell r="BE114">
            <v>45434</v>
          </cell>
          <cell r="BF114">
            <v>39464</v>
          </cell>
          <cell r="BG114">
            <v>6545</v>
          </cell>
          <cell r="BH114">
            <v>32919</v>
          </cell>
          <cell r="BI114">
            <v>84898</v>
          </cell>
          <cell r="BJ114">
            <v>72822</v>
          </cell>
          <cell r="BK114">
            <v>4915</v>
          </cell>
          <cell r="BL114">
            <v>457</v>
          </cell>
          <cell r="BM114">
            <v>1801</v>
          </cell>
          <cell r="BN114">
            <v>129</v>
          </cell>
          <cell r="BO114">
            <v>27</v>
          </cell>
          <cell r="BP114">
            <v>7329</v>
          </cell>
          <cell r="BQ114">
            <v>80150</v>
          </cell>
          <cell r="BR114">
            <v>1103</v>
          </cell>
          <cell r="BS114">
            <v>1007</v>
          </cell>
          <cell r="BT114">
            <v>2110</v>
          </cell>
          <cell r="BU114">
            <v>82261</v>
          </cell>
          <cell r="BV114">
            <v>9593</v>
          </cell>
          <cell r="BW114">
            <v>8482</v>
          </cell>
          <cell r="BX114">
            <v>1470</v>
          </cell>
          <cell r="BY114">
            <v>2768</v>
          </cell>
          <cell r="BZ114">
            <v>22313</v>
          </cell>
          <cell r="CA114">
            <v>22313</v>
          </cell>
          <cell r="CB114">
            <v>10415</v>
          </cell>
          <cell r="CC114">
            <v>255</v>
          </cell>
          <cell r="CD114">
            <v>10670</v>
          </cell>
          <cell r="CE114">
            <v>1974</v>
          </cell>
          <cell r="CF114">
            <v>178</v>
          </cell>
          <cell r="CG114">
            <v>1697</v>
          </cell>
          <cell r="CH114">
            <v>14519</v>
          </cell>
          <cell r="CI114">
            <v>36832</v>
          </cell>
          <cell r="CJ114">
            <v>45429</v>
          </cell>
          <cell r="CK114">
            <v>12510</v>
          </cell>
          <cell r="CL114">
            <v>32919</v>
          </cell>
          <cell r="CM114">
            <v>82261</v>
          </cell>
        </row>
        <row r="115">
          <cell r="B115">
            <v>72821</v>
          </cell>
          <cell r="C115">
            <v>4850</v>
          </cell>
          <cell r="D115">
            <v>419</v>
          </cell>
          <cell r="E115">
            <v>2144</v>
          </cell>
          <cell r="F115">
            <v>130</v>
          </cell>
          <cell r="G115">
            <v>22</v>
          </cell>
          <cell r="H115">
            <v>7564</v>
          </cell>
          <cell r="I115">
            <v>80385</v>
          </cell>
          <cell r="J115">
            <v>1249</v>
          </cell>
          <cell r="K115">
            <v>925</v>
          </cell>
          <cell r="L115">
            <v>2174</v>
          </cell>
          <cell r="M115">
            <v>82558</v>
          </cell>
          <cell r="N115">
            <v>9457</v>
          </cell>
          <cell r="O115">
            <v>17205</v>
          </cell>
          <cell r="P115">
            <v>2559</v>
          </cell>
          <cell r="Q115">
            <v>2570</v>
          </cell>
          <cell r="R115">
            <v>31790</v>
          </cell>
          <cell r="S115">
            <v>31790</v>
          </cell>
          <cell r="T115">
            <v>11060</v>
          </cell>
          <cell r="U115">
            <v>269</v>
          </cell>
          <cell r="V115">
            <v>11328</v>
          </cell>
          <cell r="W115">
            <v>2010</v>
          </cell>
          <cell r="X115">
            <v>158</v>
          </cell>
          <cell r="Y115">
            <v>1274</v>
          </cell>
          <cell r="Z115">
            <v>14771</v>
          </cell>
          <cell r="AA115">
            <v>46561</v>
          </cell>
          <cell r="AB115">
            <v>35998</v>
          </cell>
          <cell r="AC115">
            <v>2600</v>
          </cell>
          <cell r="AD115">
            <v>33398</v>
          </cell>
          <cell r="AE115">
            <v>82558</v>
          </cell>
          <cell r="AF115">
            <v>71850</v>
          </cell>
          <cell r="AG115">
            <v>4846</v>
          </cell>
          <cell r="AH115">
            <v>509</v>
          </cell>
          <cell r="AI115">
            <v>2249</v>
          </cell>
          <cell r="AJ115">
            <v>130</v>
          </cell>
          <cell r="AK115">
            <v>19</v>
          </cell>
          <cell r="AL115">
            <v>7752</v>
          </cell>
          <cell r="AM115">
            <v>79602</v>
          </cell>
          <cell r="AN115">
            <v>1270</v>
          </cell>
          <cell r="AO115">
            <v>1005</v>
          </cell>
          <cell r="AP115">
            <v>2275</v>
          </cell>
          <cell r="AQ115">
            <v>81877</v>
          </cell>
          <cell r="AR115">
            <v>9423</v>
          </cell>
          <cell r="AS115">
            <v>17515</v>
          </cell>
          <cell r="AT115">
            <v>2864</v>
          </cell>
          <cell r="AU115">
            <v>2497</v>
          </cell>
          <cell r="AV115">
            <v>32298</v>
          </cell>
          <cell r="AW115">
            <v>32298</v>
          </cell>
          <cell r="AX115">
            <v>11201</v>
          </cell>
          <cell r="AY115">
            <v>665</v>
          </cell>
          <cell r="AZ115">
            <v>11867</v>
          </cell>
          <cell r="BA115">
            <v>2017</v>
          </cell>
          <cell r="BB115">
            <v>155</v>
          </cell>
          <cell r="BC115">
            <v>1181</v>
          </cell>
          <cell r="BD115">
            <v>15220</v>
          </cell>
          <cell r="BE115">
            <v>47518</v>
          </cell>
          <cell r="BF115">
            <v>34359</v>
          </cell>
          <cell r="BG115">
            <v>985</v>
          </cell>
          <cell r="BH115">
            <v>33374</v>
          </cell>
          <cell r="BI115">
            <v>81877</v>
          </cell>
          <cell r="BJ115">
            <v>75060</v>
          </cell>
          <cell r="BK115">
            <v>4845</v>
          </cell>
          <cell r="BL115">
            <v>400</v>
          </cell>
          <cell r="BM115">
            <v>2249</v>
          </cell>
          <cell r="BN115">
            <v>130</v>
          </cell>
          <cell r="BO115">
            <v>20</v>
          </cell>
          <cell r="BP115">
            <v>7645</v>
          </cell>
          <cell r="BQ115">
            <v>82705</v>
          </cell>
          <cell r="BR115">
            <v>1268</v>
          </cell>
          <cell r="BS115">
            <v>1012</v>
          </cell>
          <cell r="BT115">
            <v>2281</v>
          </cell>
          <cell r="BU115">
            <v>84985</v>
          </cell>
          <cell r="BV115">
            <v>9400</v>
          </cell>
          <cell r="BW115">
            <v>27052</v>
          </cell>
          <cell r="BX115">
            <v>3283</v>
          </cell>
          <cell r="BY115">
            <v>2586</v>
          </cell>
          <cell r="BZ115">
            <v>42322</v>
          </cell>
          <cell r="CA115">
            <v>42322</v>
          </cell>
          <cell r="CB115">
            <v>12031</v>
          </cell>
          <cell r="CC115">
            <v>661</v>
          </cell>
          <cell r="CD115">
            <v>12692</v>
          </cell>
          <cell r="CE115">
            <v>2017</v>
          </cell>
          <cell r="CF115">
            <v>144</v>
          </cell>
          <cell r="CG115">
            <v>1049</v>
          </cell>
          <cell r="CH115">
            <v>15903</v>
          </cell>
          <cell r="CI115">
            <v>58224</v>
          </cell>
          <cell r="CJ115">
            <v>26761</v>
          </cell>
          <cell r="CK115">
            <v>-6613</v>
          </cell>
          <cell r="CL115">
            <v>33374</v>
          </cell>
          <cell r="CM115">
            <v>84985</v>
          </cell>
        </row>
        <row r="116">
          <cell r="B116">
            <v>70900</v>
          </cell>
          <cell r="C116">
            <v>4767</v>
          </cell>
          <cell r="D116">
            <v>418</v>
          </cell>
          <cell r="E116">
            <v>2054</v>
          </cell>
          <cell r="F116">
            <v>129</v>
          </cell>
          <cell r="G116">
            <v>20</v>
          </cell>
          <cell r="H116">
            <v>7388</v>
          </cell>
          <cell r="I116">
            <v>78289</v>
          </cell>
          <cell r="J116">
            <v>1362</v>
          </cell>
          <cell r="K116">
            <v>909</v>
          </cell>
          <cell r="L116">
            <v>2271</v>
          </cell>
          <cell r="M116">
            <v>80560</v>
          </cell>
          <cell r="N116">
            <v>9304</v>
          </cell>
          <cell r="O116">
            <v>17315</v>
          </cell>
          <cell r="P116">
            <v>2935</v>
          </cell>
          <cell r="Q116">
            <v>2428</v>
          </cell>
          <cell r="R116">
            <v>31983</v>
          </cell>
          <cell r="S116">
            <v>31983</v>
          </cell>
          <cell r="T116">
            <v>10860</v>
          </cell>
          <cell r="U116">
            <v>274</v>
          </cell>
          <cell r="V116">
            <v>11134</v>
          </cell>
          <cell r="W116">
            <v>2042</v>
          </cell>
          <cell r="X116">
            <v>153</v>
          </cell>
          <cell r="Y116">
            <v>1243</v>
          </cell>
          <cell r="Z116">
            <v>14571</v>
          </cell>
          <cell r="AA116">
            <v>46554</v>
          </cell>
          <cell r="AB116">
            <v>34006</v>
          </cell>
          <cell r="AC116">
            <v>115</v>
          </cell>
          <cell r="AD116">
            <v>33891</v>
          </cell>
          <cell r="AE116">
            <v>80560</v>
          </cell>
          <cell r="AF116">
            <v>71091</v>
          </cell>
          <cell r="AG116">
            <v>4815</v>
          </cell>
          <cell r="AH116">
            <v>342</v>
          </cell>
          <cell r="AI116">
            <v>2255</v>
          </cell>
          <cell r="AJ116">
            <v>129</v>
          </cell>
          <cell r="AK116">
            <v>21</v>
          </cell>
          <cell r="AL116">
            <v>7562</v>
          </cell>
          <cell r="AM116">
            <v>78654</v>
          </cell>
          <cell r="AN116">
            <v>1514</v>
          </cell>
          <cell r="AO116">
            <v>913</v>
          </cell>
          <cell r="AP116">
            <v>2428</v>
          </cell>
          <cell r="AQ116">
            <v>81081</v>
          </cell>
          <cell r="AR116">
            <v>9411</v>
          </cell>
          <cell r="AS116">
            <v>17041</v>
          </cell>
          <cell r="AT116">
            <v>3216</v>
          </cell>
          <cell r="AU116">
            <v>2370</v>
          </cell>
          <cell r="AV116">
            <v>32038</v>
          </cell>
          <cell r="AW116">
            <v>32038</v>
          </cell>
          <cell r="AX116">
            <v>10839</v>
          </cell>
          <cell r="AY116">
            <v>267</v>
          </cell>
          <cell r="AZ116">
            <v>11105</v>
          </cell>
          <cell r="BA116">
            <v>2042</v>
          </cell>
          <cell r="BB116">
            <v>150</v>
          </cell>
          <cell r="BC116">
            <v>1244</v>
          </cell>
          <cell r="BD116">
            <v>14541</v>
          </cell>
          <cell r="BE116">
            <v>46579</v>
          </cell>
          <cell r="BF116">
            <v>34502</v>
          </cell>
          <cell r="BG116">
            <v>603</v>
          </cell>
          <cell r="BH116">
            <v>33899</v>
          </cell>
          <cell r="BI116">
            <v>81081</v>
          </cell>
          <cell r="BJ116">
            <v>75699</v>
          </cell>
          <cell r="BK116">
            <v>4810</v>
          </cell>
          <cell r="BL116">
            <v>387</v>
          </cell>
          <cell r="BM116">
            <v>2255</v>
          </cell>
          <cell r="BN116">
            <v>129</v>
          </cell>
          <cell r="BO116">
            <v>21</v>
          </cell>
          <cell r="BP116">
            <v>7602</v>
          </cell>
          <cell r="BQ116">
            <v>83301</v>
          </cell>
          <cell r="BR116">
            <v>1516</v>
          </cell>
          <cell r="BS116">
            <v>778</v>
          </cell>
          <cell r="BT116">
            <v>2294</v>
          </cell>
          <cell r="BU116">
            <v>85596</v>
          </cell>
          <cell r="BV116">
            <v>9405</v>
          </cell>
          <cell r="BW116">
            <v>7990</v>
          </cell>
          <cell r="BX116">
            <v>3700</v>
          </cell>
          <cell r="BY116">
            <v>2380</v>
          </cell>
          <cell r="BZ116">
            <v>23476</v>
          </cell>
          <cell r="CA116">
            <v>23476</v>
          </cell>
          <cell r="CB116">
            <v>11899</v>
          </cell>
          <cell r="CC116">
            <v>268</v>
          </cell>
          <cell r="CD116">
            <v>12167</v>
          </cell>
          <cell r="CE116">
            <v>2042</v>
          </cell>
          <cell r="CF116">
            <v>161</v>
          </cell>
          <cell r="CG116">
            <v>1233</v>
          </cell>
          <cell r="CH116">
            <v>15603</v>
          </cell>
          <cell r="CI116">
            <v>39079</v>
          </cell>
          <cell r="CJ116">
            <v>46517</v>
          </cell>
          <cell r="CK116">
            <v>12618</v>
          </cell>
          <cell r="CL116">
            <v>33899</v>
          </cell>
          <cell r="CM116">
            <v>85596</v>
          </cell>
        </row>
        <row r="117">
          <cell r="B117">
            <v>69799</v>
          </cell>
          <cell r="C117">
            <v>4660</v>
          </cell>
          <cell r="D117">
            <v>415</v>
          </cell>
          <cell r="E117">
            <v>1776</v>
          </cell>
          <cell r="F117">
            <v>128</v>
          </cell>
          <cell r="G117">
            <v>21</v>
          </cell>
          <cell r="H117">
            <v>7000</v>
          </cell>
          <cell r="I117">
            <v>76799</v>
          </cell>
          <cell r="J117">
            <v>1403</v>
          </cell>
          <cell r="K117">
            <v>916</v>
          </cell>
          <cell r="L117">
            <v>2319</v>
          </cell>
          <cell r="M117">
            <v>79117</v>
          </cell>
          <cell r="N117">
            <v>9154</v>
          </cell>
          <cell r="O117">
            <v>17111</v>
          </cell>
          <cell r="P117">
            <v>3829</v>
          </cell>
          <cell r="Q117">
            <v>2354</v>
          </cell>
          <cell r="R117">
            <v>32448</v>
          </cell>
          <cell r="S117">
            <v>32448</v>
          </cell>
          <cell r="T117">
            <v>11037</v>
          </cell>
          <cell r="U117">
            <v>275</v>
          </cell>
          <cell r="V117">
            <v>11312</v>
          </cell>
          <cell r="W117">
            <v>2069</v>
          </cell>
          <cell r="X117">
            <v>149</v>
          </cell>
          <cell r="Y117">
            <v>1266</v>
          </cell>
          <cell r="Z117">
            <v>14796</v>
          </cell>
          <cell r="AA117">
            <v>47244</v>
          </cell>
          <cell r="AB117">
            <v>31873</v>
          </cell>
          <cell r="AC117">
            <v>-2554</v>
          </cell>
          <cell r="AD117">
            <v>34427</v>
          </cell>
          <cell r="AE117">
            <v>79117</v>
          </cell>
          <cell r="AF117">
            <v>70190</v>
          </cell>
          <cell r="AG117">
            <v>4627</v>
          </cell>
          <cell r="AH117">
            <v>441</v>
          </cell>
          <cell r="AI117">
            <v>1439</v>
          </cell>
          <cell r="AJ117">
            <v>128</v>
          </cell>
          <cell r="AK117">
            <v>21</v>
          </cell>
          <cell r="AL117">
            <v>6657</v>
          </cell>
          <cell r="AM117">
            <v>76847</v>
          </cell>
          <cell r="AN117">
            <v>1444</v>
          </cell>
          <cell r="AO117">
            <v>915</v>
          </cell>
          <cell r="AP117">
            <v>2359</v>
          </cell>
          <cell r="AQ117">
            <v>79206</v>
          </cell>
          <cell r="AR117">
            <v>9097</v>
          </cell>
          <cell r="AS117">
            <v>17822</v>
          </cell>
          <cell r="AT117">
            <v>3541</v>
          </cell>
          <cell r="AU117">
            <v>2513</v>
          </cell>
          <cell r="AV117">
            <v>32973</v>
          </cell>
          <cell r="AW117">
            <v>32973</v>
          </cell>
          <cell r="AX117">
            <v>10848</v>
          </cell>
          <cell r="AY117">
            <v>279</v>
          </cell>
          <cell r="AZ117">
            <v>11126</v>
          </cell>
          <cell r="BA117">
            <v>2067</v>
          </cell>
          <cell r="BB117">
            <v>147</v>
          </cell>
          <cell r="BC117">
            <v>1328</v>
          </cell>
          <cell r="BD117">
            <v>14670</v>
          </cell>
          <cell r="BE117">
            <v>47643</v>
          </cell>
          <cell r="BF117">
            <v>31564</v>
          </cell>
          <cell r="BG117">
            <v>-2867</v>
          </cell>
          <cell r="BH117">
            <v>34430</v>
          </cell>
          <cell r="BI117">
            <v>79206</v>
          </cell>
          <cell r="BJ117">
            <v>65489</v>
          </cell>
          <cell r="BK117">
            <v>4630</v>
          </cell>
          <cell r="BL117">
            <v>363</v>
          </cell>
          <cell r="BM117">
            <v>1439</v>
          </cell>
          <cell r="BN117">
            <v>128</v>
          </cell>
          <cell r="BO117">
            <v>20</v>
          </cell>
          <cell r="BP117">
            <v>6581</v>
          </cell>
          <cell r="BQ117">
            <v>72070</v>
          </cell>
          <cell r="BR117">
            <v>1449</v>
          </cell>
          <cell r="BS117">
            <v>825</v>
          </cell>
          <cell r="BT117">
            <v>2274</v>
          </cell>
          <cell r="BU117">
            <v>74344</v>
          </cell>
          <cell r="BV117">
            <v>9084</v>
          </cell>
          <cell r="BW117">
            <v>28049</v>
          </cell>
          <cell r="BX117">
            <v>2901</v>
          </cell>
          <cell r="BY117">
            <v>2492</v>
          </cell>
          <cell r="BZ117">
            <v>42526</v>
          </cell>
          <cell r="CA117">
            <v>42526</v>
          </cell>
          <cell r="CB117">
            <v>9701</v>
          </cell>
          <cell r="CC117">
            <v>278</v>
          </cell>
          <cell r="CD117">
            <v>9979</v>
          </cell>
          <cell r="CE117">
            <v>2067</v>
          </cell>
          <cell r="CF117">
            <v>138</v>
          </cell>
          <cell r="CG117">
            <v>1251</v>
          </cell>
          <cell r="CH117">
            <v>13436</v>
          </cell>
          <cell r="CI117">
            <v>55962</v>
          </cell>
          <cell r="CJ117">
            <v>18382</v>
          </cell>
          <cell r="CK117">
            <v>-16048</v>
          </cell>
          <cell r="CL117">
            <v>34430</v>
          </cell>
          <cell r="CM117">
            <v>74344</v>
          </cell>
        </row>
        <row r="118">
          <cell r="B118">
            <v>69151</v>
          </cell>
          <cell r="C118">
            <v>4581</v>
          </cell>
          <cell r="D118">
            <v>416</v>
          </cell>
          <cell r="E118">
            <v>1108</v>
          </cell>
          <cell r="F118">
            <v>126</v>
          </cell>
          <cell r="G118">
            <v>24</v>
          </cell>
          <cell r="H118">
            <v>6255</v>
          </cell>
          <cell r="I118">
            <v>75405</v>
          </cell>
          <cell r="J118">
            <v>1382</v>
          </cell>
          <cell r="K118">
            <v>904</v>
          </cell>
          <cell r="L118">
            <v>2286</v>
          </cell>
          <cell r="M118">
            <v>77692</v>
          </cell>
          <cell r="N118">
            <v>9155</v>
          </cell>
          <cell r="O118">
            <v>17084</v>
          </cell>
          <cell r="P118">
            <v>4396</v>
          </cell>
          <cell r="Q118">
            <v>2332</v>
          </cell>
          <cell r="R118">
            <v>32967</v>
          </cell>
          <cell r="S118">
            <v>32967</v>
          </cell>
          <cell r="T118">
            <v>11362</v>
          </cell>
          <cell r="U118">
            <v>280</v>
          </cell>
          <cell r="V118">
            <v>11642</v>
          </cell>
          <cell r="W118">
            <v>2094</v>
          </cell>
          <cell r="X118">
            <v>146</v>
          </cell>
          <cell r="Y118">
            <v>1335</v>
          </cell>
          <cell r="Z118">
            <v>15217</v>
          </cell>
          <cell r="AA118">
            <v>48184</v>
          </cell>
          <cell r="AB118">
            <v>29507</v>
          </cell>
          <cell r="AC118">
            <v>-5515</v>
          </cell>
          <cell r="AD118">
            <v>35022</v>
          </cell>
          <cell r="AE118">
            <v>77692</v>
          </cell>
          <cell r="AF118">
            <v>68655</v>
          </cell>
          <cell r="AG118">
            <v>4559</v>
          </cell>
          <cell r="AH118">
            <v>420</v>
          </cell>
          <cell r="AI118">
            <v>1457</v>
          </cell>
          <cell r="AJ118">
            <v>127</v>
          </cell>
          <cell r="AK118">
            <v>23</v>
          </cell>
          <cell r="AL118">
            <v>6586</v>
          </cell>
          <cell r="AM118">
            <v>75241</v>
          </cell>
          <cell r="AN118">
            <v>1574</v>
          </cell>
          <cell r="AO118">
            <v>1449</v>
          </cell>
          <cell r="AP118">
            <v>3023</v>
          </cell>
          <cell r="AQ118">
            <v>78265</v>
          </cell>
          <cell r="AR118">
            <v>9045</v>
          </cell>
          <cell r="AS118">
            <v>16195</v>
          </cell>
          <cell r="AT118">
            <v>4367</v>
          </cell>
          <cell r="AU118">
            <v>2187</v>
          </cell>
          <cell r="AV118">
            <v>31794</v>
          </cell>
          <cell r="AW118">
            <v>31794</v>
          </cell>
          <cell r="AX118">
            <v>11382</v>
          </cell>
          <cell r="AY118">
            <v>272</v>
          </cell>
          <cell r="AZ118">
            <v>11654</v>
          </cell>
          <cell r="BA118">
            <v>2094</v>
          </cell>
          <cell r="BB118">
            <v>153</v>
          </cell>
          <cell r="BC118">
            <v>1272</v>
          </cell>
          <cell r="BD118">
            <v>15174</v>
          </cell>
          <cell r="BE118">
            <v>46968</v>
          </cell>
          <cell r="BF118">
            <v>31297</v>
          </cell>
          <cell r="BG118">
            <v>-3671</v>
          </cell>
          <cell r="BH118">
            <v>34968</v>
          </cell>
          <cell r="BI118">
            <v>78265</v>
          </cell>
          <cell r="BJ118">
            <v>65664</v>
          </cell>
          <cell r="BK118">
            <v>4561</v>
          </cell>
          <cell r="BL118">
            <v>528</v>
          </cell>
          <cell r="BM118">
            <v>1457</v>
          </cell>
          <cell r="BN118">
            <v>127</v>
          </cell>
          <cell r="BO118">
            <v>22</v>
          </cell>
          <cell r="BP118">
            <v>6695</v>
          </cell>
          <cell r="BQ118">
            <v>72359</v>
          </cell>
          <cell r="BR118">
            <v>1570</v>
          </cell>
          <cell r="BS118">
            <v>1641</v>
          </cell>
          <cell r="BT118">
            <v>3211</v>
          </cell>
          <cell r="BU118">
            <v>75569</v>
          </cell>
          <cell r="BV118">
            <v>9082</v>
          </cell>
          <cell r="BW118">
            <v>7324</v>
          </cell>
          <cell r="BX118">
            <v>3978</v>
          </cell>
          <cell r="BY118">
            <v>2115</v>
          </cell>
          <cell r="BZ118">
            <v>22499</v>
          </cell>
          <cell r="CA118">
            <v>22499</v>
          </cell>
          <cell r="CB118">
            <v>10590</v>
          </cell>
          <cell r="CC118">
            <v>275</v>
          </cell>
          <cell r="CD118">
            <v>10865</v>
          </cell>
          <cell r="CE118">
            <v>2094</v>
          </cell>
          <cell r="CF118">
            <v>161</v>
          </cell>
          <cell r="CG118">
            <v>1498</v>
          </cell>
          <cell r="CH118">
            <v>14618</v>
          </cell>
          <cell r="CI118">
            <v>37117</v>
          </cell>
          <cell r="CJ118">
            <v>38452</v>
          </cell>
          <cell r="CK118">
            <v>3484</v>
          </cell>
          <cell r="CL118">
            <v>34968</v>
          </cell>
          <cell r="CM118">
            <v>75569</v>
          </cell>
        </row>
        <row r="119">
          <cell r="B119">
            <v>68464</v>
          </cell>
          <cell r="C119">
            <v>4528</v>
          </cell>
          <cell r="D119">
            <v>422</v>
          </cell>
          <cell r="E119">
            <v>588</v>
          </cell>
          <cell r="F119">
            <v>123</v>
          </cell>
          <cell r="G119">
            <v>28</v>
          </cell>
          <cell r="H119">
            <v>5688</v>
          </cell>
          <cell r="I119">
            <v>74152</v>
          </cell>
          <cell r="J119">
            <v>1339</v>
          </cell>
          <cell r="K119">
            <v>920</v>
          </cell>
          <cell r="L119">
            <v>2258</v>
          </cell>
          <cell r="M119">
            <v>76410</v>
          </cell>
          <cell r="N119">
            <v>9335</v>
          </cell>
          <cell r="O119">
            <v>17506</v>
          </cell>
          <cell r="P119">
            <v>4625</v>
          </cell>
          <cell r="Q119">
            <v>2293</v>
          </cell>
          <cell r="R119">
            <v>33759</v>
          </cell>
          <cell r="S119">
            <v>33759</v>
          </cell>
          <cell r="T119">
            <v>11460</v>
          </cell>
          <cell r="U119">
            <v>290</v>
          </cell>
          <cell r="V119">
            <v>11750</v>
          </cell>
          <cell r="W119">
            <v>2121</v>
          </cell>
          <cell r="X119">
            <v>141</v>
          </cell>
          <cell r="Y119">
            <v>1387</v>
          </cell>
          <cell r="Z119">
            <v>15399</v>
          </cell>
          <cell r="AA119">
            <v>49158</v>
          </cell>
          <cell r="AB119">
            <v>27253</v>
          </cell>
          <cell r="AC119">
            <v>-8381</v>
          </cell>
          <cell r="AD119">
            <v>35634</v>
          </cell>
          <cell r="AE119">
            <v>76410</v>
          </cell>
          <cell r="AF119">
            <v>68649</v>
          </cell>
          <cell r="AG119">
            <v>4533</v>
          </cell>
          <cell r="AH119">
            <v>415</v>
          </cell>
          <cell r="AI119">
            <v>787</v>
          </cell>
          <cell r="AJ119">
            <v>122</v>
          </cell>
          <cell r="AK119">
            <v>28</v>
          </cell>
          <cell r="AL119">
            <v>5885</v>
          </cell>
          <cell r="AM119">
            <v>74534</v>
          </cell>
          <cell r="AN119">
            <v>1303</v>
          </cell>
          <cell r="AO119">
            <v>1054</v>
          </cell>
          <cell r="AP119">
            <v>2357</v>
          </cell>
          <cell r="AQ119">
            <v>76892</v>
          </cell>
          <cell r="AR119">
            <v>9356</v>
          </cell>
          <cell r="AS119">
            <v>17682</v>
          </cell>
          <cell r="AT119">
            <v>5187</v>
          </cell>
          <cell r="AU119">
            <v>2314</v>
          </cell>
          <cell r="AV119">
            <v>34539</v>
          </cell>
          <cell r="AW119">
            <v>34539</v>
          </cell>
          <cell r="AX119">
            <v>11760</v>
          </cell>
          <cell r="AY119">
            <v>293</v>
          </cell>
          <cell r="AZ119">
            <v>12053</v>
          </cell>
          <cell r="BA119">
            <v>2122</v>
          </cell>
          <cell r="BB119">
            <v>138</v>
          </cell>
          <cell r="BC119">
            <v>1413</v>
          </cell>
          <cell r="BD119">
            <v>15726</v>
          </cell>
          <cell r="BE119">
            <v>50265</v>
          </cell>
          <cell r="BF119">
            <v>26627</v>
          </cell>
          <cell r="BG119">
            <v>-9035</v>
          </cell>
          <cell r="BH119">
            <v>35662</v>
          </cell>
          <cell r="BI119">
            <v>76892</v>
          </cell>
          <cell r="BJ119">
            <v>71694</v>
          </cell>
          <cell r="BK119">
            <v>4533</v>
          </cell>
          <cell r="BL119">
            <v>322</v>
          </cell>
          <cell r="BM119">
            <v>787</v>
          </cell>
          <cell r="BN119">
            <v>122</v>
          </cell>
          <cell r="BO119">
            <v>30</v>
          </cell>
          <cell r="BP119">
            <v>5795</v>
          </cell>
          <cell r="BQ119">
            <v>77488</v>
          </cell>
          <cell r="BR119">
            <v>1300</v>
          </cell>
          <cell r="BS119">
            <v>1087</v>
          </cell>
          <cell r="BT119">
            <v>2387</v>
          </cell>
          <cell r="BU119">
            <v>79876</v>
          </cell>
          <cell r="BV119">
            <v>9337</v>
          </cell>
          <cell r="BW119">
            <v>28409</v>
          </cell>
          <cell r="BX119">
            <v>5640</v>
          </cell>
          <cell r="BY119">
            <v>2375</v>
          </cell>
          <cell r="BZ119">
            <v>45762</v>
          </cell>
          <cell r="CA119">
            <v>45762</v>
          </cell>
          <cell r="CB119">
            <v>12579</v>
          </cell>
          <cell r="CC119">
            <v>289</v>
          </cell>
          <cell r="CD119">
            <v>12868</v>
          </cell>
          <cell r="CE119">
            <v>2122</v>
          </cell>
          <cell r="CF119">
            <v>130</v>
          </cell>
          <cell r="CG119">
            <v>1260</v>
          </cell>
          <cell r="CH119">
            <v>16380</v>
          </cell>
          <cell r="CI119">
            <v>62142</v>
          </cell>
          <cell r="CJ119">
            <v>17734</v>
          </cell>
          <cell r="CK119">
            <v>-17928</v>
          </cell>
          <cell r="CL119">
            <v>35662</v>
          </cell>
          <cell r="CM119">
            <v>79876</v>
          </cell>
        </row>
        <row r="120">
          <cell r="B120">
            <v>67631</v>
          </cell>
          <cell r="C120">
            <v>4457</v>
          </cell>
          <cell r="D120">
            <v>408</v>
          </cell>
          <cell r="E120">
            <v>831</v>
          </cell>
          <cell r="F120">
            <v>121</v>
          </cell>
          <cell r="G120">
            <v>30</v>
          </cell>
          <cell r="H120">
            <v>5846</v>
          </cell>
          <cell r="I120">
            <v>73478</v>
          </cell>
          <cell r="J120">
            <v>1313</v>
          </cell>
          <cell r="K120">
            <v>961</v>
          </cell>
          <cell r="L120">
            <v>2275</v>
          </cell>
          <cell r="M120">
            <v>75753</v>
          </cell>
          <cell r="N120">
            <v>9505</v>
          </cell>
          <cell r="O120">
            <v>18336</v>
          </cell>
          <cell r="P120">
            <v>4312</v>
          </cell>
          <cell r="Q120">
            <v>2196</v>
          </cell>
          <cell r="R120">
            <v>34350</v>
          </cell>
          <cell r="S120">
            <v>34350</v>
          </cell>
          <cell r="T120">
            <v>11252</v>
          </cell>
          <cell r="U120">
            <v>297</v>
          </cell>
          <cell r="V120">
            <v>11549</v>
          </cell>
          <cell r="W120">
            <v>2149</v>
          </cell>
          <cell r="X120">
            <v>136</v>
          </cell>
          <cell r="Y120">
            <v>1469</v>
          </cell>
          <cell r="Z120">
            <v>15303</v>
          </cell>
          <cell r="AA120">
            <v>49653</v>
          </cell>
          <cell r="AB120">
            <v>26100</v>
          </cell>
          <cell r="AC120">
            <v>-10087</v>
          </cell>
          <cell r="AD120">
            <v>36186</v>
          </cell>
          <cell r="AE120">
            <v>75753</v>
          </cell>
          <cell r="AF120">
            <v>68246</v>
          </cell>
          <cell r="AG120">
            <v>4505</v>
          </cell>
          <cell r="AH120">
            <v>409</v>
          </cell>
          <cell r="AI120">
            <v>-323</v>
          </cell>
          <cell r="AJ120">
            <v>120</v>
          </cell>
          <cell r="AK120">
            <v>31</v>
          </cell>
          <cell r="AL120">
            <v>4743</v>
          </cell>
          <cell r="AM120">
            <v>72989</v>
          </cell>
          <cell r="AN120">
            <v>1343</v>
          </cell>
          <cell r="AO120">
            <v>820</v>
          </cell>
          <cell r="AP120">
            <v>2163</v>
          </cell>
          <cell r="AQ120">
            <v>75152</v>
          </cell>
          <cell r="AR120">
            <v>9587</v>
          </cell>
          <cell r="AS120">
            <v>18656</v>
          </cell>
          <cell r="AT120">
            <v>4068</v>
          </cell>
          <cell r="AU120">
            <v>2348</v>
          </cell>
          <cell r="AV120">
            <v>34659</v>
          </cell>
          <cell r="AW120">
            <v>34659</v>
          </cell>
          <cell r="AX120">
            <v>11303</v>
          </cell>
          <cell r="AY120">
            <v>763</v>
          </cell>
          <cell r="AZ120">
            <v>12066</v>
          </cell>
          <cell r="BA120">
            <v>2149</v>
          </cell>
          <cell r="BB120">
            <v>134</v>
          </cell>
          <cell r="BC120">
            <v>1515</v>
          </cell>
          <cell r="BD120">
            <v>15864</v>
          </cell>
          <cell r="BE120">
            <v>50522</v>
          </cell>
          <cell r="BF120">
            <v>24629</v>
          </cell>
          <cell r="BG120">
            <v>-11570</v>
          </cell>
          <cell r="BH120">
            <v>36200</v>
          </cell>
          <cell r="BI120">
            <v>75152</v>
          </cell>
          <cell r="BJ120">
            <v>72691</v>
          </cell>
          <cell r="BK120">
            <v>4500</v>
          </cell>
          <cell r="BL120">
            <v>469</v>
          </cell>
          <cell r="BM120">
            <v>-323</v>
          </cell>
          <cell r="BN120">
            <v>120</v>
          </cell>
          <cell r="BO120">
            <v>31</v>
          </cell>
          <cell r="BP120">
            <v>4797</v>
          </cell>
          <cell r="BQ120">
            <v>77488</v>
          </cell>
          <cell r="BR120">
            <v>1348</v>
          </cell>
          <cell r="BS120">
            <v>681</v>
          </cell>
          <cell r="BT120">
            <v>2029</v>
          </cell>
          <cell r="BU120">
            <v>79517</v>
          </cell>
          <cell r="BV120">
            <v>9578</v>
          </cell>
          <cell r="BW120">
            <v>8390</v>
          </cell>
          <cell r="BX120">
            <v>4728</v>
          </cell>
          <cell r="BY120">
            <v>2379</v>
          </cell>
          <cell r="BZ120">
            <v>25076</v>
          </cell>
          <cell r="CA120">
            <v>25076</v>
          </cell>
          <cell r="CB120">
            <v>12513</v>
          </cell>
          <cell r="CC120">
            <v>765</v>
          </cell>
          <cell r="CD120">
            <v>13278</v>
          </cell>
          <cell r="CE120">
            <v>2149</v>
          </cell>
          <cell r="CF120">
            <v>142</v>
          </cell>
          <cell r="CG120">
            <v>1501</v>
          </cell>
          <cell r="CH120">
            <v>17070</v>
          </cell>
          <cell r="CI120">
            <v>42146</v>
          </cell>
          <cell r="CJ120">
            <v>37371</v>
          </cell>
          <cell r="CK120">
            <v>1171</v>
          </cell>
          <cell r="CL120">
            <v>36200</v>
          </cell>
          <cell r="CM120">
            <v>79517</v>
          </cell>
        </row>
        <row r="121">
          <cell r="B121">
            <v>67235</v>
          </cell>
          <cell r="C121">
            <v>4332</v>
          </cell>
          <cell r="D121">
            <v>390</v>
          </cell>
          <cell r="E121">
            <v>1534</v>
          </cell>
          <cell r="F121">
            <v>120</v>
          </cell>
          <cell r="G121">
            <v>30</v>
          </cell>
          <cell r="H121">
            <v>6406</v>
          </cell>
          <cell r="I121">
            <v>73641</v>
          </cell>
          <cell r="J121">
            <v>1333</v>
          </cell>
          <cell r="K121">
            <v>1010</v>
          </cell>
          <cell r="L121">
            <v>2343</v>
          </cell>
          <cell r="M121">
            <v>75984</v>
          </cell>
          <cell r="N121">
            <v>9442</v>
          </cell>
          <cell r="O121">
            <v>19139</v>
          </cell>
          <cell r="P121">
            <v>3987</v>
          </cell>
          <cell r="Q121">
            <v>2100</v>
          </cell>
          <cell r="R121">
            <v>34668</v>
          </cell>
          <cell r="S121">
            <v>34668</v>
          </cell>
          <cell r="T121">
            <v>10903</v>
          </cell>
          <cell r="U121">
            <v>299</v>
          </cell>
          <cell r="V121">
            <v>11202</v>
          </cell>
          <cell r="W121">
            <v>2177</v>
          </cell>
          <cell r="X121">
            <v>141</v>
          </cell>
          <cell r="Y121">
            <v>1620</v>
          </cell>
          <cell r="Z121">
            <v>15139</v>
          </cell>
          <cell r="AA121">
            <v>49807</v>
          </cell>
          <cell r="AB121">
            <v>26178</v>
          </cell>
          <cell r="AC121">
            <v>-10392</v>
          </cell>
          <cell r="AD121">
            <v>36569</v>
          </cell>
          <cell r="AE121">
            <v>75984</v>
          </cell>
          <cell r="AF121">
            <v>66695</v>
          </cell>
          <cell r="AG121">
            <v>4320</v>
          </cell>
          <cell r="AH121">
            <v>393</v>
          </cell>
          <cell r="AI121">
            <v>2183</v>
          </cell>
          <cell r="AJ121">
            <v>120</v>
          </cell>
          <cell r="AK121">
            <v>29</v>
          </cell>
          <cell r="AL121">
            <v>7045</v>
          </cell>
          <cell r="AM121">
            <v>73740</v>
          </cell>
          <cell r="AN121">
            <v>1306</v>
          </cell>
          <cell r="AO121">
            <v>1049</v>
          </cell>
          <cell r="AP121">
            <v>2355</v>
          </cell>
          <cell r="AQ121">
            <v>76094</v>
          </cell>
          <cell r="AR121">
            <v>9525</v>
          </cell>
          <cell r="AS121">
            <v>18620</v>
          </cell>
          <cell r="AT121">
            <v>3894</v>
          </cell>
          <cell r="AU121">
            <v>2007</v>
          </cell>
          <cell r="AV121">
            <v>34046</v>
          </cell>
          <cell r="AW121">
            <v>34046</v>
          </cell>
          <cell r="AX121">
            <v>10497</v>
          </cell>
          <cell r="AY121">
            <v>295</v>
          </cell>
          <cell r="AZ121">
            <v>10792</v>
          </cell>
          <cell r="BA121">
            <v>2177</v>
          </cell>
          <cell r="BB121">
            <v>148</v>
          </cell>
          <cell r="BC121">
            <v>1492</v>
          </cell>
          <cell r="BD121">
            <v>14609</v>
          </cell>
          <cell r="BE121">
            <v>48655</v>
          </cell>
          <cell r="BF121">
            <v>27439</v>
          </cell>
          <cell r="BG121">
            <v>-9147</v>
          </cell>
          <cell r="BH121">
            <v>36586</v>
          </cell>
          <cell r="BI121">
            <v>76094</v>
          </cell>
          <cell r="BJ121">
            <v>62473</v>
          </cell>
          <cell r="BK121">
            <v>4324</v>
          </cell>
          <cell r="BL121">
            <v>323</v>
          </cell>
          <cell r="BM121">
            <v>2183</v>
          </cell>
          <cell r="BN121">
            <v>120</v>
          </cell>
          <cell r="BO121">
            <v>28</v>
          </cell>
          <cell r="BP121">
            <v>6979</v>
          </cell>
          <cell r="BQ121">
            <v>69452</v>
          </cell>
          <cell r="BR121">
            <v>1309</v>
          </cell>
          <cell r="BS121">
            <v>950</v>
          </cell>
          <cell r="BT121">
            <v>2260</v>
          </cell>
          <cell r="BU121">
            <v>71711</v>
          </cell>
          <cell r="BV121">
            <v>9519</v>
          </cell>
          <cell r="BW121">
            <v>27540</v>
          </cell>
          <cell r="BX121">
            <v>3254</v>
          </cell>
          <cell r="BY121">
            <v>2014</v>
          </cell>
          <cell r="BZ121">
            <v>42328</v>
          </cell>
          <cell r="CA121">
            <v>42328</v>
          </cell>
          <cell r="CB121">
            <v>9435</v>
          </cell>
          <cell r="CC121">
            <v>294</v>
          </cell>
          <cell r="CD121">
            <v>9729</v>
          </cell>
          <cell r="CE121">
            <v>2177</v>
          </cell>
          <cell r="CF121">
            <v>139</v>
          </cell>
          <cell r="CG121">
            <v>1404</v>
          </cell>
          <cell r="CH121">
            <v>13449</v>
          </cell>
          <cell r="CI121">
            <v>55776</v>
          </cell>
          <cell r="CJ121">
            <v>15935</v>
          </cell>
          <cell r="CK121">
            <v>-20651</v>
          </cell>
          <cell r="CL121">
            <v>36586</v>
          </cell>
          <cell r="CM121">
            <v>71711</v>
          </cell>
        </row>
        <row r="122">
          <cell r="B122">
            <v>67560</v>
          </cell>
          <cell r="C122">
            <v>4236</v>
          </cell>
          <cell r="D122">
            <v>359</v>
          </cell>
          <cell r="E122">
            <v>1857</v>
          </cell>
          <cell r="F122">
            <v>122</v>
          </cell>
          <cell r="G122">
            <v>27</v>
          </cell>
          <cell r="H122">
            <v>6600</v>
          </cell>
          <cell r="I122">
            <v>74161</v>
          </cell>
          <cell r="J122">
            <v>1376</v>
          </cell>
          <cell r="K122">
            <v>1007</v>
          </cell>
          <cell r="L122">
            <v>2384</v>
          </cell>
          <cell r="M122">
            <v>76544</v>
          </cell>
          <cell r="N122">
            <v>9249</v>
          </cell>
          <cell r="O122">
            <v>18989</v>
          </cell>
          <cell r="P122">
            <v>4378</v>
          </cell>
          <cell r="Q122">
            <v>2122</v>
          </cell>
          <cell r="R122">
            <v>34738</v>
          </cell>
          <cell r="S122">
            <v>34738</v>
          </cell>
          <cell r="T122">
            <v>10992</v>
          </cell>
          <cell r="U122">
            <v>296</v>
          </cell>
          <cell r="V122">
            <v>11288</v>
          </cell>
          <cell r="W122">
            <v>2205</v>
          </cell>
          <cell r="X122">
            <v>162</v>
          </cell>
          <cell r="Y122">
            <v>1768</v>
          </cell>
          <cell r="Z122">
            <v>15423</v>
          </cell>
          <cell r="AA122">
            <v>50160</v>
          </cell>
          <cell r="AB122">
            <v>26384</v>
          </cell>
          <cell r="AC122">
            <v>-10386</v>
          </cell>
          <cell r="AD122">
            <v>36770</v>
          </cell>
          <cell r="AE122">
            <v>76544</v>
          </cell>
          <cell r="AF122">
            <v>66958</v>
          </cell>
          <cell r="AG122">
            <v>4217</v>
          </cell>
          <cell r="AH122">
            <v>367</v>
          </cell>
          <cell r="AI122">
            <v>2555</v>
          </cell>
          <cell r="AJ122">
            <v>121</v>
          </cell>
          <cell r="AK122">
            <v>26</v>
          </cell>
          <cell r="AL122">
            <v>7286</v>
          </cell>
          <cell r="AM122">
            <v>74244</v>
          </cell>
          <cell r="AN122">
            <v>1381</v>
          </cell>
          <cell r="AO122">
            <v>1070</v>
          </cell>
          <cell r="AP122">
            <v>2451</v>
          </cell>
          <cell r="AQ122">
            <v>76695</v>
          </cell>
          <cell r="AR122">
            <v>9167</v>
          </cell>
          <cell r="AS122">
            <v>19834</v>
          </cell>
          <cell r="AT122">
            <v>4088</v>
          </cell>
          <cell r="AU122">
            <v>2045</v>
          </cell>
          <cell r="AV122">
            <v>35133</v>
          </cell>
          <cell r="AW122">
            <v>35133</v>
          </cell>
          <cell r="AX122">
            <v>11441</v>
          </cell>
          <cell r="AY122">
            <v>297</v>
          </cell>
          <cell r="AZ122">
            <v>11738</v>
          </cell>
          <cell r="BA122">
            <v>2205</v>
          </cell>
          <cell r="BB122">
            <v>147</v>
          </cell>
          <cell r="BC122">
            <v>1836</v>
          </cell>
          <cell r="BD122">
            <v>15927</v>
          </cell>
          <cell r="BE122">
            <v>51060</v>
          </cell>
          <cell r="BF122">
            <v>25635</v>
          </cell>
          <cell r="BG122">
            <v>-11187</v>
          </cell>
          <cell r="BH122">
            <v>36822</v>
          </cell>
          <cell r="BI122">
            <v>76695</v>
          </cell>
          <cell r="BJ122">
            <v>63878</v>
          </cell>
          <cell r="BK122">
            <v>4218</v>
          </cell>
          <cell r="BL122">
            <v>459</v>
          </cell>
          <cell r="BM122">
            <v>2555</v>
          </cell>
          <cell r="BN122">
            <v>121</v>
          </cell>
          <cell r="BO122">
            <v>25</v>
          </cell>
          <cell r="BP122">
            <v>7379</v>
          </cell>
          <cell r="BQ122">
            <v>71257</v>
          </cell>
          <cell r="BR122">
            <v>1379</v>
          </cell>
          <cell r="BS122">
            <v>1315</v>
          </cell>
          <cell r="BT122">
            <v>2693</v>
          </cell>
          <cell r="BU122">
            <v>73951</v>
          </cell>
          <cell r="BV122">
            <v>9194</v>
          </cell>
          <cell r="BW122">
            <v>9478</v>
          </cell>
          <cell r="BX122">
            <v>3539</v>
          </cell>
          <cell r="BY122">
            <v>1955</v>
          </cell>
          <cell r="BZ122">
            <v>24167</v>
          </cell>
          <cell r="CA122">
            <v>24167</v>
          </cell>
          <cell r="CB122">
            <v>10544</v>
          </cell>
          <cell r="CC122">
            <v>299</v>
          </cell>
          <cell r="CD122">
            <v>10843</v>
          </cell>
          <cell r="CE122">
            <v>2205</v>
          </cell>
          <cell r="CF122">
            <v>155</v>
          </cell>
          <cell r="CG122">
            <v>2161</v>
          </cell>
          <cell r="CH122">
            <v>15365</v>
          </cell>
          <cell r="CI122">
            <v>39532</v>
          </cell>
          <cell r="CJ122">
            <v>34419</v>
          </cell>
          <cell r="CK122">
            <v>-2403</v>
          </cell>
          <cell r="CL122">
            <v>36822</v>
          </cell>
          <cell r="CM122">
            <v>73951</v>
          </cell>
        </row>
        <row r="123">
          <cell r="B123">
            <v>69263</v>
          </cell>
          <cell r="C123">
            <v>4230</v>
          </cell>
          <cell r="D123">
            <v>319</v>
          </cell>
          <cell r="E123">
            <v>1563</v>
          </cell>
          <cell r="F123">
            <v>124</v>
          </cell>
          <cell r="G123">
            <v>23</v>
          </cell>
          <cell r="H123">
            <v>6259</v>
          </cell>
          <cell r="I123">
            <v>75522</v>
          </cell>
          <cell r="J123">
            <v>1426</v>
          </cell>
          <cell r="K123">
            <v>914</v>
          </cell>
          <cell r="L123">
            <v>2340</v>
          </cell>
          <cell r="M123">
            <v>77863</v>
          </cell>
          <cell r="N123">
            <v>9152</v>
          </cell>
          <cell r="O123">
            <v>18627</v>
          </cell>
          <cell r="P123">
            <v>5406</v>
          </cell>
          <cell r="Q123">
            <v>2438</v>
          </cell>
          <cell r="R123">
            <v>35623</v>
          </cell>
          <cell r="S123">
            <v>35623</v>
          </cell>
          <cell r="T123">
            <v>11886</v>
          </cell>
          <cell r="U123">
            <v>293</v>
          </cell>
          <cell r="V123">
            <v>12179</v>
          </cell>
          <cell r="W123">
            <v>2234</v>
          </cell>
          <cell r="X123">
            <v>192</v>
          </cell>
          <cell r="Y123">
            <v>1868</v>
          </cell>
          <cell r="Z123">
            <v>16473</v>
          </cell>
          <cell r="AA123">
            <v>52096</v>
          </cell>
          <cell r="AB123">
            <v>25767</v>
          </cell>
          <cell r="AC123">
            <v>-11134</v>
          </cell>
          <cell r="AD123">
            <v>36901</v>
          </cell>
          <cell r="AE123">
            <v>77863</v>
          </cell>
          <cell r="AF123">
            <v>70142</v>
          </cell>
          <cell r="AG123">
            <v>4179</v>
          </cell>
          <cell r="AH123">
            <v>308</v>
          </cell>
          <cell r="AI123">
            <v>1013</v>
          </cell>
          <cell r="AJ123">
            <v>124</v>
          </cell>
          <cell r="AK123">
            <v>26</v>
          </cell>
          <cell r="AL123">
            <v>5650</v>
          </cell>
          <cell r="AM123">
            <v>75792</v>
          </cell>
          <cell r="AN123">
            <v>1439</v>
          </cell>
          <cell r="AO123">
            <v>897</v>
          </cell>
          <cell r="AP123">
            <v>2337</v>
          </cell>
          <cell r="AQ123">
            <v>78129</v>
          </cell>
          <cell r="AR123">
            <v>9045</v>
          </cell>
          <cell r="AS123">
            <v>18594</v>
          </cell>
          <cell r="AT123">
            <v>5481</v>
          </cell>
          <cell r="AU123">
            <v>2432</v>
          </cell>
          <cell r="AV123">
            <v>35551</v>
          </cell>
          <cell r="AW123">
            <v>35551</v>
          </cell>
          <cell r="AX123">
            <v>11097</v>
          </cell>
          <cell r="AY123">
            <v>293</v>
          </cell>
          <cell r="AZ123">
            <v>11390</v>
          </cell>
          <cell r="BA123">
            <v>2234</v>
          </cell>
          <cell r="BB123">
            <v>198</v>
          </cell>
          <cell r="BC123">
            <v>1951</v>
          </cell>
          <cell r="BD123">
            <v>15773</v>
          </cell>
          <cell r="BE123">
            <v>51324</v>
          </cell>
          <cell r="BF123">
            <v>26805</v>
          </cell>
          <cell r="BG123">
            <v>-10030</v>
          </cell>
          <cell r="BH123">
            <v>36835</v>
          </cell>
          <cell r="BI123">
            <v>78129</v>
          </cell>
          <cell r="BJ123">
            <v>73208</v>
          </cell>
          <cell r="BK123">
            <v>4178</v>
          </cell>
          <cell r="BL123">
            <v>238</v>
          </cell>
          <cell r="BM123">
            <v>1013</v>
          </cell>
          <cell r="BN123">
            <v>124</v>
          </cell>
          <cell r="BO123">
            <v>28</v>
          </cell>
          <cell r="BP123">
            <v>5582</v>
          </cell>
          <cell r="BQ123">
            <v>78790</v>
          </cell>
          <cell r="BR123">
            <v>1430</v>
          </cell>
          <cell r="BS123">
            <v>919</v>
          </cell>
          <cell r="BT123">
            <v>2350</v>
          </cell>
          <cell r="BU123">
            <v>81139</v>
          </cell>
          <cell r="BV123">
            <v>9028</v>
          </cell>
          <cell r="BW123">
            <v>29949</v>
          </cell>
          <cell r="BX123">
            <v>5945</v>
          </cell>
          <cell r="BY123">
            <v>2480</v>
          </cell>
          <cell r="BZ123">
            <v>47403</v>
          </cell>
          <cell r="CA123">
            <v>47403</v>
          </cell>
          <cell r="CB123">
            <v>11841</v>
          </cell>
          <cell r="CC123">
            <v>290</v>
          </cell>
          <cell r="CD123">
            <v>12131</v>
          </cell>
          <cell r="CE123">
            <v>2234</v>
          </cell>
          <cell r="CF123">
            <v>190</v>
          </cell>
          <cell r="CG123">
            <v>1742</v>
          </cell>
          <cell r="CH123">
            <v>16296</v>
          </cell>
          <cell r="CI123">
            <v>63699</v>
          </cell>
          <cell r="CJ123">
            <v>17441</v>
          </cell>
          <cell r="CK123">
            <v>-19394</v>
          </cell>
          <cell r="CL123">
            <v>36835</v>
          </cell>
          <cell r="CM123">
            <v>81139</v>
          </cell>
        </row>
        <row r="124">
          <cell r="B124">
            <v>81910</v>
          </cell>
          <cell r="C124">
            <v>4282</v>
          </cell>
          <cell r="D124">
            <v>293</v>
          </cell>
          <cell r="E124">
            <v>1154</v>
          </cell>
          <cell r="F124">
            <v>125</v>
          </cell>
          <cell r="G124">
            <v>19</v>
          </cell>
          <cell r="H124">
            <v>5875</v>
          </cell>
          <cell r="I124">
            <v>87785</v>
          </cell>
          <cell r="J124">
            <v>1472</v>
          </cell>
          <cell r="K124">
            <v>742</v>
          </cell>
          <cell r="L124">
            <v>2215</v>
          </cell>
          <cell r="M124">
            <v>90000</v>
          </cell>
          <cell r="N124">
            <v>9200</v>
          </cell>
          <cell r="O124">
            <v>18790</v>
          </cell>
          <cell r="P124">
            <v>6240</v>
          </cell>
          <cell r="Q124">
            <v>2894</v>
          </cell>
          <cell r="R124">
            <v>37124</v>
          </cell>
          <cell r="S124">
            <v>37124</v>
          </cell>
          <cell r="T124">
            <v>12947</v>
          </cell>
          <cell r="U124">
            <v>294</v>
          </cell>
          <cell r="V124">
            <v>13241</v>
          </cell>
          <cell r="W124">
            <v>2263</v>
          </cell>
          <cell r="X124">
            <v>223</v>
          </cell>
          <cell r="Y124">
            <v>1866</v>
          </cell>
          <cell r="Z124">
            <v>17592</v>
          </cell>
          <cell r="AA124">
            <v>54716</v>
          </cell>
          <cell r="AB124">
            <v>35284</v>
          </cell>
          <cell r="AC124">
            <v>-1795</v>
          </cell>
          <cell r="AD124">
            <v>37079</v>
          </cell>
          <cell r="AE124">
            <v>90000</v>
          </cell>
          <cell r="AF124">
            <v>80556</v>
          </cell>
          <cell r="AG124">
            <v>4353</v>
          </cell>
          <cell r="AH124">
            <v>304</v>
          </cell>
          <cell r="AI124">
            <v>717</v>
          </cell>
          <cell r="AJ124">
            <v>126</v>
          </cell>
          <cell r="AK124">
            <v>16</v>
          </cell>
          <cell r="AL124">
            <v>5515</v>
          </cell>
          <cell r="AM124">
            <v>86071</v>
          </cell>
          <cell r="AN124">
            <v>1467</v>
          </cell>
          <cell r="AO124">
            <v>736</v>
          </cell>
          <cell r="AP124">
            <v>2203</v>
          </cell>
          <cell r="AQ124">
            <v>88274</v>
          </cell>
          <cell r="AR124">
            <v>9291</v>
          </cell>
          <cell r="AS124">
            <v>17495</v>
          </cell>
          <cell r="AT124">
            <v>6557</v>
          </cell>
          <cell r="AU124">
            <v>2867</v>
          </cell>
          <cell r="AV124">
            <v>36211</v>
          </cell>
          <cell r="AW124">
            <v>36211</v>
          </cell>
          <cell r="AX124">
            <v>13314</v>
          </cell>
          <cell r="AY124">
            <v>773</v>
          </cell>
          <cell r="AZ124">
            <v>14087</v>
          </cell>
          <cell r="BA124">
            <v>2263</v>
          </cell>
          <cell r="BB124">
            <v>230</v>
          </cell>
          <cell r="BC124">
            <v>1755</v>
          </cell>
          <cell r="BD124">
            <v>18334</v>
          </cell>
          <cell r="BE124">
            <v>54545</v>
          </cell>
          <cell r="BF124">
            <v>33729</v>
          </cell>
          <cell r="BG124">
            <v>-3342</v>
          </cell>
          <cell r="BH124">
            <v>37070</v>
          </cell>
          <cell r="BI124">
            <v>88274</v>
          </cell>
          <cell r="BJ124">
            <v>86228</v>
          </cell>
          <cell r="BK124">
            <v>4347</v>
          </cell>
          <cell r="BL124">
            <v>351</v>
          </cell>
          <cell r="BM124">
            <v>717</v>
          </cell>
          <cell r="BN124">
            <v>126</v>
          </cell>
          <cell r="BO124">
            <v>16</v>
          </cell>
          <cell r="BP124">
            <v>5556</v>
          </cell>
          <cell r="BQ124">
            <v>91784</v>
          </cell>
          <cell r="BR124">
            <v>1476</v>
          </cell>
          <cell r="BS124">
            <v>630</v>
          </cell>
          <cell r="BT124">
            <v>2106</v>
          </cell>
          <cell r="BU124">
            <v>93890</v>
          </cell>
          <cell r="BV124">
            <v>9282</v>
          </cell>
          <cell r="BW124">
            <v>7813</v>
          </cell>
          <cell r="BX124">
            <v>7344</v>
          </cell>
          <cell r="BY124">
            <v>2927</v>
          </cell>
          <cell r="BZ124">
            <v>27366</v>
          </cell>
          <cell r="CA124">
            <v>27366</v>
          </cell>
          <cell r="CB124">
            <v>14853</v>
          </cell>
          <cell r="CC124">
            <v>776</v>
          </cell>
          <cell r="CD124">
            <v>15629</v>
          </cell>
          <cell r="CE124">
            <v>2263</v>
          </cell>
          <cell r="CF124">
            <v>240</v>
          </cell>
          <cell r="CG124">
            <v>1734</v>
          </cell>
          <cell r="CH124">
            <v>19866</v>
          </cell>
          <cell r="CI124">
            <v>47232</v>
          </cell>
          <cell r="CJ124">
            <v>46658</v>
          </cell>
          <cell r="CK124">
            <v>9588</v>
          </cell>
          <cell r="CL124">
            <v>37070</v>
          </cell>
          <cell r="CM124">
            <v>93890</v>
          </cell>
        </row>
        <row r="125">
          <cell r="B125">
            <v>82925</v>
          </cell>
          <cell r="C125">
            <v>4330</v>
          </cell>
          <cell r="D125">
            <v>293</v>
          </cell>
          <cell r="E125">
            <v>1314</v>
          </cell>
          <cell r="F125">
            <v>126</v>
          </cell>
          <cell r="G125">
            <v>16</v>
          </cell>
          <cell r="H125">
            <v>6079</v>
          </cell>
          <cell r="I125">
            <v>89004</v>
          </cell>
          <cell r="J125">
            <v>1503</v>
          </cell>
          <cell r="K125">
            <v>614</v>
          </cell>
          <cell r="L125">
            <v>2117</v>
          </cell>
          <cell r="M125">
            <v>91121</v>
          </cell>
          <cell r="N125">
            <v>9271</v>
          </cell>
          <cell r="O125">
            <v>19640</v>
          </cell>
          <cell r="P125">
            <v>6319</v>
          </cell>
          <cell r="Q125">
            <v>3158</v>
          </cell>
          <cell r="R125">
            <v>38388</v>
          </cell>
          <cell r="S125">
            <v>38388</v>
          </cell>
          <cell r="T125">
            <v>13366</v>
          </cell>
          <cell r="U125">
            <v>299</v>
          </cell>
          <cell r="V125">
            <v>13665</v>
          </cell>
          <cell r="W125">
            <v>2292</v>
          </cell>
          <cell r="X125">
            <v>245</v>
          </cell>
          <cell r="Y125">
            <v>1787</v>
          </cell>
          <cell r="Z125">
            <v>17989</v>
          </cell>
          <cell r="AA125">
            <v>56378</v>
          </cell>
          <cell r="AB125">
            <v>34744</v>
          </cell>
          <cell r="AC125">
            <v>-2634</v>
          </cell>
          <cell r="AD125">
            <v>37377</v>
          </cell>
          <cell r="AE125">
            <v>91121</v>
          </cell>
          <cell r="AF125">
            <v>85170</v>
          </cell>
          <cell r="AG125">
            <v>4326</v>
          </cell>
          <cell r="AH125">
            <v>269</v>
          </cell>
          <cell r="AI125">
            <v>1925</v>
          </cell>
          <cell r="AJ125">
            <v>126</v>
          </cell>
          <cell r="AK125">
            <v>16</v>
          </cell>
          <cell r="AL125">
            <v>6662</v>
          </cell>
          <cell r="AM125">
            <v>91831</v>
          </cell>
          <cell r="AN125">
            <v>1772</v>
          </cell>
          <cell r="AO125">
            <v>599</v>
          </cell>
          <cell r="AP125">
            <v>2371</v>
          </cell>
          <cell r="AQ125">
            <v>94202</v>
          </cell>
          <cell r="AR125">
            <v>9296</v>
          </cell>
          <cell r="AS125">
            <v>20590</v>
          </cell>
          <cell r="AT125">
            <v>6499</v>
          </cell>
          <cell r="AU125">
            <v>3333</v>
          </cell>
          <cell r="AV125">
            <v>39719</v>
          </cell>
          <cell r="AW125">
            <v>39719</v>
          </cell>
          <cell r="AX125">
            <v>14056</v>
          </cell>
          <cell r="AY125">
            <v>297</v>
          </cell>
          <cell r="AZ125">
            <v>14353</v>
          </cell>
          <cell r="BA125">
            <v>2292</v>
          </cell>
          <cell r="BB125">
            <v>237</v>
          </cell>
          <cell r="BC125">
            <v>1868</v>
          </cell>
          <cell r="BD125">
            <v>18750</v>
          </cell>
          <cell r="BE125">
            <v>58469</v>
          </cell>
          <cell r="BF125">
            <v>35733</v>
          </cell>
          <cell r="BG125">
            <v>-1645</v>
          </cell>
          <cell r="BH125">
            <v>37378</v>
          </cell>
          <cell r="BI125">
            <v>94202</v>
          </cell>
          <cell r="BJ125">
            <v>79268</v>
          </cell>
          <cell r="BK125">
            <v>4330</v>
          </cell>
          <cell r="BL125">
            <v>221</v>
          </cell>
          <cell r="BM125">
            <v>1925</v>
          </cell>
          <cell r="BN125">
            <v>126</v>
          </cell>
          <cell r="BO125">
            <v>14</v>
          </cell>
          <cell r="BP125">
            <v>6617</v>
          </cell>
          <cell r="BQ125">
            <v>85885</v>
          </cell>
          <cell r="BR125">
            <v>1778</v>
          </cell>
          <cell r="BS125">
            <v>538</v>
          </cell>
          <cell r="BT125">
            <v>2316</v>
          </cell>
          <cell r="BU125">
            <v>88201</v>
          </cell>
          <cell r="BV125">
            <v>9294</v>
          </cell>
          <cell r="BW125">
            <v>30516</v>
          </cell>
          <cell r="BX125">
            <v>5829</v>
          </cell>
          <cell r="BY125">
            <v>3357</v>
          </cell>
          <cell r="BZ125">
            <v>48995</v>
          </cell>
          <cell r="CA125">
            <v>48995</v>
          </cell>
          <cell r="CB125">
            <v>12616</v>
          </cell>
          <cell r="CC125">
            <v>295</v>
          </cell>
          <cell r="CD125">
            <v>12911</v>
          </cell>
          <cell r="CE125">
            <v>2292</v>
          </cell>
          <cell r="CF125">
            <v>224</v>
          </cell>
          <cell r="CG125">
            <v>1760</v>
          </cell>
          <cell r="CH125">
            <v>17187</v>
          </cell>
          <cell r="CI125">
            <v>66183</v>
          </cell>
          <cell r="CJ125">
            <v>22018</v>
          </cell>
          <cell r="CK125">
            <v>-15360</v>
          </cell>
          <cell r="CL125">
            <v>37378</v>
          </cell>
          <cell r="CM125">
            <v>88201</v>
          </cell>
        </row>
        <row r="126">
          <cell r="B126">
            <v>82828</v>
          </cell>
          <cell r="C126">
            <v>4361</v>
          </cell>
          <cell r="D126">
            <v>310</v>
          </cell>
          <cell r="E126">
            <v>1578</v>
          </cell>
          <cell r="F126">
            <v>126</v>
          </cell>
          <cell r="G126">
            <v>14</v>
          </cell>
          <cell r="H126">
            <v>6390</v>
          </cell>
          <cell r="I126">
            <v>89218</v>
          </cell>
          <cell r="J126">
            <v>1534</v>
          </cell>
          <cell r="K126">
            <v>611</v>
          </cell>
          <cell r="L126">
            <v>2145</v>
          </cell>
          <cell r="M126">
            <v>91363</v>
          </cell>
          <cell r="N126">
            <v>9278</v>
          </cell>
          <cell r="O126">
            <v>20599</v>
          </cell>
          <cell r="P126">
            <v>6251</v>
          </cell>
          <cell r="Q126">
            <v>3118</v>
          </cell>
          <cell r="R126">
            <v>39245</v>
          </cell>
          <cell r="S126">
            <v>39245</v>
          </cell>
          <cell r="T126">
            <v>13097</v>
          </cell>
          <cell r="U126">
            <v>306</v>
          </cell>
          <cell r="V126">
            <v>13403</v>
          </cell>
          <cell r="W126">
            <v>2322</v>
          </cell>
          <cell r="X126">
            <v>251</v>
          </cell>
          <cell r="Y126">
            <v>1750</v>
          </cell>
          <cell r="Z126">
            <v>17726</v>
          </cell>
          <cell r="AA126">
            <v>56971</v>
          </cell>
          <cell r="AB126">
            <v>34393</v>
          </cell>
          <cell r="AC126">
            <v>-3380</v>
          </cell>
          <cell r="AD126">
            <v>37773</v>
          </cell>
          <cell r="AE126">
            <v>91363</v>
          </cell>
          <cell r="AF126">
            <v>81501</v>
          </cell>
          <cell r="AG126">
            <v>4328</v>
          </cell>
          <cell r="AH126">
            <v>291</v>
          </cell>
          <cell r="AI126">
            <v>1298</v>
          </cell>
          <cell r="AJ126">
            <v>126</v>
          </cell>
          <cell r="AK126">
            <v>16</v>
          </cell>
          <cell r="AL126">
            <v>6059</v>
          </cell>
          <cell r="AM126">
            <v>87560</v>
          </cell>
          <cell r="AN126">
            <v>1537</v>
          </cell>
          <cell r="AO126">
            <v>600</v>
          </cell>
          <cell r="AP126">
            <v>2138</v>
          </cell>
          <cell r="AQ126">
            <v>89698</v>
          </cell>
          <cell r="AR126">
            <v>9255</v>
          </cell>
          <cell r="AS126">
            <v>20628</v>
          </cell>
          <cell r="AT126">
            <v>6021</v>
          </cell>
          <cell r="AU126">
            <v>3121</v>
          </cell>
          <cell r="AV126">
            <v>39025</v>
          </cell>
          <cell r="AW126">
            <v>39025</v>
          </cell>
          <cell r="AX126">
            <v>12617</v>
          </cell>
          <cell r="AY126">
            <v>539</v>
          </cell>
          <cell r="AZ126">
            <v>13155</v>
          </cell>
          <cell r="BA126">
            <v>2322</v>
          </cell>
          <cell r="BB126">
            <v>255</v>
          </cell>
          <cell r="BC126">
            <v>1706</v>
          </cell>
          <cell r="BD126">
            <v>17439</v>
          </cell>
          <cell r="BE126">
            <v>56463</v>
          </cell>
          <cell r="BF126">
            <v>33234</v>
          </cell>
          <cell r="BG126">
            <v>-4523</v>
          </cell>
          <cell r="BH126">
            <v>37757</v>
          </cell>
          <cell r="BI126">
            <v>89698</v>
          </cell>
          <cell r="BJ126">
            <v>77884</v>
          </cell>
          <cell r="BK126">
            <v>4330</v>
          </cell>
          <cell r="BL126">
            <v>365</v>
          </cell>
          <cell r="BM126">
            <v>1298</v>
          </cell>
          <cell r="BN126">
            <v>126</v>
          </cell>
          <cell r="BO126">
            <v>15</v>
          </cell>
          <cell r="BP126">
            <v>6133</v>
          </cell>
          <cell r="BQ126">
            <v>84017</v>
          </cell>
          <cell r="BR126">
            <v>1533</v>
          </cell>
          <cell r="BS126">
            <v>734</v>
          </cell>
          <cell r="BT126">
            <v>2267</v>
          </cell>
          <cell r="BU126">
            <v>86285</v>
          </cell>
          <cell r="BV126">
            <v>9278</v>
          </cell>
          <cell r="BW126">
            <v>9119</v>
          </cell>
          <cell r="BX126">
            <v>5399</v>
          </cell>
          <cell r="BY126">
            <v>2972</v>
          </cell>
          <cell r="BZ126">
            <v>26769</v>
          </cell>
          <cell r="CA126">
            <v>26769</v>
          </cell>
          <cell r="CB126">
            <v>11593</v>
          </cell>
          <cell r="CC126">
            <v>540</v>
          </cell>
          <cell r="CD126">
            <v>12133</v>
          </cell>
          <cell r="CE126">
            <v>2322</v>
          </cell>
          <cell r="CF126">
            <v>270</v>
          </cell>
          <cell r="CG126">
            <v>2004</v>
          </cell>
          <cell r="CH126">
            <v>16728</v>
          </cell>
          <cell r="CI126">
            <v>43497</v>
          </cell>
          <cell r="CJ126">
            <v>42788</v>
          </cell>
          <cell r="CK126">
            <v>5030</v>
          </cell>
          <cell r="CL126">
            <v>37757</v>
          </cell>
          <cell r="CM126">
            <v>86285</v>
          </cell>
        </row>
        <row r="127">
          <cell r="B127">
            <v>82609</v>
          </cell>
          <cell r="C127">
            <v>4398</v>
          </cell>
          <cell r="D127">
            <v>327</v>
          </cell>
          <cell r="E127">
            <v>1586</v>
          </cell>
          <cell r="F127">
            <v>126</v>
          </cell>
          <cell r="G127">
            <v>13</v>
          </cell>
          <cell r="H127">
            <v>6449</v>
          </cell>
          <cell r="I127">
            <v>89058</v>
          </cell>
          <cell r="J127">
            <v>1569</v>
          </cell>
          <cell r="K127">
            <v>687</v>
          </cell>
          <cell r="L127">
            <v>2256</v>
          </cell>
          <cell r="M127">
            <v>91315</v>
          </cell>
          <cell r="N127">
            <v>9273</v>
          </cell>
          <cell r="O127">
            <v>20942</v>
          </cell>
          <cell r="P127">
            <v>6641</v>
          </cell>
          <cell r="Q127">
            <v>2959</v>
          </cell>
          <cell r="R127">
            <v>39816</v>
          </cell>
          <cell r="S127">
            <v>39816</v>
          </cell>
          <cell r="T127">
            <v>12685</v>
          </cell>
          <cell r="U127">
            <v>312</v>
          </cell>
          <cell r="V127">
            <v>12997</v>
          </cell>
          <cell r="W127">
            <v>2352</v>
          </cell>
          <cell r="X127">
            <v>249</v>
          </cell>
          <cell r="Y127">
            <v>1749</v>
          </cell>
          <cell r="Z127">
            <v>17346</v>
          </cell>
          <cell r="AA127">
            <v>57163</v>
          </cell>
          <cell r="AB127">
            <v>34152</v>
          </cell>
          <cell r="AC127">
            <v>-4026</v>
          </cell>
          <cell r="AD127">
            <v>38178</v>
          </cell>
          <cell r="AE127">
            <v>91315</v>
          </cell>
          <cell r="AF127">
            <v>82486</v>
          </cell>
          <cell r="AG127">
            <v>4417</v>
          </cell>
          <cell r="AH127">
            <v>326</v>
          </cell>
          <cell r="AI127">
            <v>1746</v>
          </cell>
          <cell r="AJ127">
            <v>125</v>
          </cell>
          <cell r="AK127">
            <v>12</v>
          </cell>
          <cell r="AL127">
            <v>6627</v>
          </cell>
          <cell r="AM127">
            <v>89112</v>
          </cell>
          <cell r="AN127">
            <v>1561</v>
          </cell>
          <cell r="AO127">
            <v>631</v>
          </cell>
          <cell r="AP127">
            <v>2192</v>
          </cell>
          <cell r="AQ127">
            <v>91304</v>
          </cell>
          <cell r="AR127">
            <v>9251</v>
          </cell>
          <cell r="AS127">
            <v>20830</v>
          </cell>
          <cell r="AT127">
            <v>5943</v>
          </cell>
          <cell r="AU127">
            <v>2858</v>
          </cell>
          <cell r="AV127">
            <v>38882</v>
          </cell>
          <cell r="AW127">
            <v>38882</v>
          </cell>
          <cell r="AX127">
            <v>12427</v>
          </cell>
          <cell r="AY127">
            <v>312</v>
          </cell>
          <cell r="AZ127">
            <v>12739</v>
          </cell>
          <cell r="BA127">
            <v>2352</v>
          </cell>
          <cell r="BB127">
            <v>257</v>
          </cell>
          <cell r="BC127">
            <v>1709</v>
          </cell>
          <cell r="BD127">
            <v>17057</v>
          </cell>
          <cell r="BE127">
            <v>55939</v>
          </cell>
          <cell r="BF127">
            <v>35365</v>
          </cell>
          <cell r="BG127">
            <v>-2836</v>
          </cell>
          <cell r="BH127">
            <v>38201</v>
          </cell>
          <cell r="BI127">
            <v>91304</v>
          </cell>
          <cell r="BJ127">
            <v>86034</v>
          </cell>
          <cell r="BK127">
            <v>4417</v>
          </cell>
          <cell r="BL127">
            <v>251</v>
          </cell>
          <cell r="BM127">
            <v>1746</v>
          </cell>
          <cell r="BN127">
            <v>125</v>
          </cell>
          <cell r="BO127">
            <v>14</v>
          </cell>
          <cell r="BP127">
            <v>6553</v>
          </cell>
          <cell r="BQ127">
            <v>92587</v>
          </cell>
          <cell r="BR127">
            <v>1549</v>
          </cell>
          <cell r="BS127">
            <v>644</v>
          </cell>
          <cell r="BT127">
            <v>2194</v>
          </cell>
          <cell r="BU127">
            <v>94780</v>
          </cell>
          <cell r="BV127">
            <v>9239</v>
          </cell>
          <cell r="BW127">
            <v>33241</v>
          </cell>
          <cell r="BX127">
            <v>6446</v>
          </cell>
          <cell r="BY127">
            <v>2907</v>
          </cell>
          <cell r="BZ127">
            <v>51833</v>
          </cell>
          <cell r="CA127">
            <v>51833</v>
          </cell>
          <cell r="CB127">
            <v>13244</v>
          </cell>
          <cell r="CC127">
            <v>309</v>
          </cell>
          <cell r="CD127">
            <v>13553</v>
          </cell>
          <cell r="CE127">
            <v>2352</v>
          </cell>
          <cell r="CF127">
            <v>247</v>
          </cell>
          <cell r="CG127">
            <v>1531</v>
          </cell>
          <cell r="CH127">
            <v>17683</v>
          </cell>
          <cell r="CI127">
            <v>69516</v>
          </cell>
          <cell r="CJ127">
            <v>25264</v>
          </cell>
          <cell r="CK127">
            <v>-12937</v>
          </cell>
          <cell r="CL127">
            <v>38201</v>
          </cell>
          <cell r="CM127">
            <v>94780</v>
          </cell>
        </row>
        <row r="128">
          <cell r="B128">
            <v>82359</v>
          </cell>
          <cell r="C128">
            <v>4451</v>
          </cell>
          <cell r="D128">
            <v>341</v>
          </cell>
          <cell r="E128">
            <v>1491</v>
          </cell>
          <cell r="F128">
            <v>125</v>
          </cell>
          <cell r="G128">
            <v>11</v>
          </cell>
          <cell r="H128">
            <v>6419</v>
          </cell>
          <cell r="I128">
            <v>88777</v>
          </cell>
          <cell r="J128">
            <v>1603</v>
          </cell>
          <cell r="K128">
            <v>800</v>
          </cell>
          <cell r="L128">
            <v>2403</v>
          </cell>
          <cell r="M128">
            <v>91180</v>
          </cell>
          <cell r="N128">
            <v>9292</v>
          </cell>
          <cell r="O128">
            <v>20834</v>
          </cell>
          <cell r="P128">
            <v>7326</v>
          </cell>
          <cell r="Q128">
            <v>2793</v>
          </cell>
          <cell r="R128">
            <v>40246</v>
          </cell>
          <cell r="S128">
            <v>40246</v>
          </cell>
          <cell r="T128">
            <v>12521</v>
          </cell>
          <cell r="U128">
            <v>315</v>
          </cell>
          <cell r="V128">
            <v>12836</v>
          </cell>
          <cell r="W128">
            <v>2381</v>
          </cell>
          <cell r="X128">
            <v>241</v>
          </cell>
          <cell r="Y128">
            <v>1760</v>
          </cell>
          <cell r="Z128">
            <v>17219</v>
          </cell>
          <cell r="AA128">
            <v>57466</v>
          </cell>
          <cell r="AB128">
            <v>33715</v>
          </cell>
          <cell r="AC128">
            <v>-4867</v>
          </cell>
          <cell r="AD128">
            <v>38582</v>
          </cell>
          <cell r="AE128">
            <v>91180</v>
          </cell>
          <cell r="AF128">
            <v>83010</v>
          </cell>
          <cell r="AG128">
            <v>4451</v>
          </cell>
          <cell r="AH128">
            <v>335</v>
          </cell>
          <cell r="AI128">
            <v>1427</v>
          </cell>
          <cell r="AJ128">
            <v>125</v>
          </cell>
          <cell r="AK128">
            <v>11</v>
          </cell>
          <cell r="AL128">
            <v>6349</v>
          </cell>
          <cell r="AM128">
            <v>89359</v>
          </cell>
          <cell r="AN128">
            <v>1611</v>
          </cell>
          <cell r="AO128">
            <v>887</v>
          </cell>
          <cell r="AP128">
            <v>2498</v>
          </cell>
          <cell r="AQ128">
            <v>91857</v>
          </cell>
          <cell r="AR128">
            <v>9323</v>
          </cell>
          <cell r="AS128">
            <v>20822</v>
          </cell>
          <cell r="AT128">
            <v>8297</v>
          </cell>
          <cell r="AU128">
            <v>2837</v>
          </cell>
          <cell r="AV128">
            <v>41280</v>
          </cell>
          <cell r="AW128">
            <v>41280</v>
          </cell>
          <cell r="AX128">
            <v>12924</v>
          </cell>
          <cell r="AY128">
            <v>313</v>
          </cell>
          <cell r="AZ128">
            <v>13237</v>
          </cell>
          <cell r="BA128">
            <v>2382</v>
          </cell>
          <cell r="BB128">
            <v>229</v>
          </cell>
          <cell r="BC128">
            <v>1825</v>
          </cell>
          <cell r="BD128">
            <v>17673</v>
          </cell>
          <cell r="BE128">
            <v>58953</v>
          </cell>
          <cell r="BF128">
            <v>32904</v>
          </cell>
          <cell r="BG128">
            <v>-5676</v>
          </cell>
          <cell r="BH128">
            <v>38581</v>
          </cell>
          <cell r="BI128">
            <v>91857</v>
          </cell>
          <cell r="BJ128">
            <v>88931</v>
          </cell>
          <cell r="BK128">
            <v>4445</v>
          </cell>
          <cell r="BL128">
            <v>389</v>
          </cell>
          <cell r="BM128">
            <v>1427</v>
          </cell>
          <cell r="BN128">
            <v>125</v>
          </cell>
          <cell r="BO128">
            <v>10</v>
          </cell>
          <cell r="BP128">
            <v>6397</v>
          </cell>
          <cell r="BQ128">
            <v>95328</v>
          </cell>
          <cell r="BR128">
            <v>1622</v>
          </cell>
          <cell r="BS128">
            <v>758</v>
          </cell>
          <cell r="BT128">
            <v>2381</v>
          </cell>
          <cell r="BU128">
            <v>97709</v>
          </cell>
          <cell r="BV128">
            <v>9313</v>
          </cell>
          <cell r="BW128">
            <v>9530</v>
          </cell>
          <cell r="BX128">
            <v>9106</v>
          </cell>
          <cell r="BY128">
            <v>2908</v>
          </cell>
          <cell r="BZ128">
            <v>30857</v>
          </cell>
          <cell r="CA128">
            <v>30857</v>
          </cell>
          <cell r="CB128">
            <v>14479</v>
          </cell>
          <cell r="CC128">
            <v>317</v>
          </cell>
          <cell r="CD128">
            <v>14796</v>
          </cell>
          <cell r="CE128">
            <v>2382</v>
          </cell>
          <cell r="CF128">
            <v>237</v>
          </cell>
          <cell r="CG128">
            <v>1800</v>
          </cell>
          <cell r="CH128">
            <v>19215</v>
          </cell>
          <cell r="CI128">
            <v>50072</v>
          </cell>
          <cell r="CJ128">
            <v>47637</v>
          </cell>
          <cell r="CK128">
            <v>9056</v>
          </cell>
          <cell r="CL128">
            <v>38581</v>
          </cell>
          <cell r="CM128">
            <v>97709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briel Zucman" id="{426C25D0-CFEE-5340-BC7E-71CFAE0F15E1}" userId="S::zucman@berkeley.edu::7fa3b0bc-bf52-426c-8906-b77895a906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3" dT="2020-09-07T18:13:37.01" personId="{426C25D0-CFEE-5340-BC7E-71CFAE0F15E1}" id="{9BF9EAFF-C867-A946-AB5A-8474C75C3D3E}">
    <text>Increased by 2% to take into account the rise in the stock market between June 24 and June 30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/>
  </sheetPr>
  <dimension ref="A1"/>
  <sheetViews>
    <sheetView workbookViewId="0">
      <selection activeCell="K33" sqref="K3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workbookViewId="0">
      <pane xSplit="1" ySplit="2" topLeftCell="B73" activePane="bottomRight" state="frozen"/>
      <selection activeCell="I38" sqref="I38"/>
      <selection pane="topRight" activeCell="I38" sqref="I38"/>
      <selection pane="bottomLeft" activeCell="I38" sqref="I38"/>
      <selection pane="bottomRight" activeCell="B116" sqref="B116"/>
    </sheetView>
  </sheetViews>
  <sheetFormatPr baseColWidth="10" defaultRowHeight="14" x14ac:dyDescent="0"/>
  <cols>
    <col min="1" max="10" width="10.83203125" style="138"/>
    <col min="11" max="11" width="10.83203125" style="139"/>
    <col min="12" max="16384" width="10.83203125" style="138"/>
  </cols>
  <sheetData>
    <row r="1" spans="1:15">
      <c r="B1" s="147" t="s">
        <v>105</v>
      </c>
    </row>
    <row r="2" spans="1:15" s="145" customFormat="1" ht="56">
      <c r="B2" s="145" t="s">
        <v>104</v>
      </c>
      <c r="C2" s="145" t="s">
        <v>103</v>
      </c>
      <c r="D2" s="145" t="s">
        <v>102</v>
      </c>
      <c r="E2" s="145" t="s">
        <v>101</v>
      </c>
      <c r="F2" s="145" t="s">
        <v>100</v>
      </c>
      <c r="G2" s="145" t="s">
        <v>39</v>
      </c>
      <c r="H2" s="145" t="s">
        <v>99</v>
      </c>
      <c r="I2" s="145" t="s">
        <v>38</v>
      </c>
      <c r="J2" s="145" t="s">
        <v>98</v>
      </c>
      <c r="K2" s="146" t="s">
        <v>97</v>
      </c>
      <c r="L2" s="145" t="s">
        <v>107</v>
      </c>
      <c r="M2" s="146" t="s">
        <v>97</v>
      </c>
      <c r="N2" s="145" t="s">
        <v>106</v>
      </c>
      <c r="O2" s="145" t="s">
        <v>108</v>
      </c>
    </row>
    <row r="3" spans="1:15" s="145" customFormat="1">
      <c r="I3" s="142">
        <v>0</v>
      </c>
      <c r="J3" s="142"/>
      <c r="K3" s="144"/>
    </row>
    <row r="4" spans="1:15" s="145" customFormat="1">
      <c r="I4" s="142">
        <v>0</v>
      </c>
      <c r="J4" s="142"/>
      <c r="K4" s="144"/>
    </row>
    <row r="5" spans="1:15" s="145" customFormat="1">
      <c r="I5" s="142">
        <v>0</v>
      </c>
      <c r="J5" s="142"/>
      <c r="K5" s="144"/>
    </row>
    <row r="6" spans="1:15">
      <c r="A6" s="140">
        <v>1913</v>
      </c>
      <c r="B6" s="142">
        <v>7.8409802147633142E-2</v>
      </c>
      <c r="C6" s="142">
        <v>2.4298779277995609E-2</v>
      </c>
      <c r="D6" s="142">
        <v>6.0217640571068906E-4</v>
      </c>
      <c r="E6" s="142">
        <v>2.0702397324387257E-2</v>
      </c>
      <c r="F6" s="142">
        <v>2.6966630067752285E-2</v>
      </c>
      <c r="G6" s="142">
        <v>0</v>
      </c>
      <c r="H6" s="142">
        <v>5.8398190717873031E-3</v>
      </c>
      <c r="I6" s="142">
        <v>0</v>
      </c>
      <c r="J6" s="142">
        <f t="shared" ref="J6:J37" si="0">D6+E6+F6</f>
        <v>4.8271203797850229E-2</v>
      </c>
      <c r="K6" s="144">
        <f t="shared" ref="K6:K37" si="1">B6-C6-D6-E6-F6-G6-H6-I6</f>
        <v>1.7347234759768071E-18</v>
      </c>
      <c r="L6" s="143">
        <f>C6+F6+E6+I6</f>
        <v>7.1967806670135151E-2</v>
      </c>
      <c r="M6" s="141">
        <f>B6-L6-G6-D6-H6</f>
        <v>0</v>
      </c>
      <c r="N6" s="141">
        <f>L6-I6</f>
        <v>7.1967806670135151E-2</v>
      </c>
      <c r="O6" s="141">
        <f>H6+I6</f>
        <v>5.8398190717873031E-3</v>
      </c>
    </row>
    <row r="7" spans="1:15">
      <c r="A7" s="140">
        <v>1914</v>
      </c>
      <c r="B7" s="142">
        <v>7.9267653418892331E-2</v>
      </c>
      <c r="C7" s="142">
        <v>1.5398038598563268E-2</v>
      </c>
      <c r="D7" s="142">
        <v>5.743122658710577E-4</v>
      </c>
      <c r="E7" s="142">
        <v>2.45679402168636E-2</v>
      </c>
      <c r="F7" s="142">
        <v>3.2001827854708294E-2</v>
      </c>
      <c r="G7" s="142">
        <v>0</v>
      </c>
      <c r="H7" s="142">
        <v>6.7255344828861139E-3</v>
      </c>
      <c r="I7" s="142">
        <v>0</v>
      </c>
      <c r="J7" s="142">
        <f t="shared" si="0"/>
        <v>5.7144080337442948E-2</v>
      </c>
      <c r="K7" s="144">
        <f t="shared" si="1"/>
        <v>-2.6020852139652106E-18</v>
      </c>
      <c r="L7" s="143">
        <f t="shared" ref="L7:L70" si="2">C7+F7+E7+I7</f>
        <v>7.1967806670135165E-2</v>
      </c>
      <c r="M7" s="141">
        <f t="shared" ref="M7:M70" si="3">B7-L7-G7-D7-H7</f>
        <v>0</v>
      </c>
      <c r="N7" s="141">
        <f t="shared" ref="N7:N70" si="4">L7-I7</f>
        <v>7.1967806670135165E-2</v>
      </c>
      <c r="O7" s="141">
        <f t="shared" ref="O7:O70" si="5">H7+I7</f>
        <v>6.7255344828861139E-3</v>
      </c>
    </row>
    <row r="8" spans="1:15">
      <c r="A8" s="140">
        <v>1915</v>
      </c>
      <c r="B8" s="142">
        <v>7.9595113264684408E-2</v>
      </c>
      <c r="C8" s="142">
        <v>1.3405825208576454E-2</v>
      </c>
      <c r="D8" s="142">
        <v>5.6692872317176657E-4</v>
      </c>
      <c r="E8" s="142">
        <v>2.5433147572893538E-2</v>
      </c>
      <c r="F8" s="142">
        <v>3.312883388866518E-2</v>
      </c>
      <c r="G8" s="142">
        <v>0</v>
      </c>
      <c r="H8" s="142">
        <v>7.0603778713774802E-3</v>
      </c>
      <c r="I8" s="142">
        <v>0</v>
      </c>
      <c r="J8" s="142">
        <f t="shared" si="0"/>
        <v>5.9128910184730488E-2</v>
      </c>
      <c r="K8" s="144">
        <f t="shared" si="1"/>
        <v>-1.7347234759768071E-17</v>
      </c>
      <c r="L8" s="143">
        <f t="shared" si="2"/>
        <v>7.1967806670135179E-2</v>
      </c>
      <c r="M8" s="141">
        <f t="shared" si="3"/>
        <v>-1.7347234759768071E-17</v>
      </c>
      <c r="N8" s="141">
        <f t="shared" si="4"/>
        <v>7.1967806670135179E-2</v>
      </c>
      <c r="O8" s="141">
        <f t="shared" si="5"/>
        <v>7.0603778713774802E-3</v>
      </c>
    </row>
    <row r="9" spans="1:15">
      <c r="A9" s="140">
        <v>1916</v>
      </c>
      <c r="B9" s="142">
        <v>8.1141206643121605E-2</v>
      </c>
      <c r="C9" s="142">
        <v>2.1434385621862166E-2</v>
      </c>
      <c r="D9" s="142">
        <v>1.732334602656012E-3</v>
      </c>
      <c r="E9" s="142">
        <v>2.1946387789619767E-2</v>
      </c>
      <c r="F9" s="142">
        <v>2.8587033258653222E-2</v>
      </c>
      <c r="G9" s="142">
        <v>0</v>
      </c>
      <c r="H9" s="142">
        <v>7.4410653703304436E-3</v>
      </c>
      <c r="I9" s="142">
        <v>0</v>
      </c>
      <c r="J9" s="142">
        <f t="shared" si="0"/>
        <v>5.2265755650929002E-2</v>
      </c>
      <c r="K9" s="144">
        <f t="shared" si="1"/>
        <v>0</v>
      </c>
      <c r="L9" s="143">
        <f t="shared" si="2"/>
        <v>7.1967806670135151E-2</v>
      </c>
      <c r="M9" s="141">
        <f t="shared" si="3"/>
        <v>0</v>
      </c>
      <c r="N9" s="141">
        <f t="shared" si="4"/>
        <v>7.1967806670135151E-2</v>
      </c>
      <c r="O9" s="141">
        <f t="shared" si="5"/>
        <v>7.4410653703304436E-3</v>
      </c>
    </row>
    <row r="10" spans="1:15">
      <c r="A10" s="140">
        <v>1917</v>
      </c>
      <c r="B10" s="142">
        <v>8.8456465836456083E-2</v>
      </c>
      <c r="C10" s="142">
        <v>2.6156700161735883E-2</v>
      </c>
      <c r="D10" s="142">
        <v>6.0453449680029402E-3</v>
      </c>
      <c r="E10" s="142">
        <v>1.989551246776838E-2</v>
      </c>
      <c r="F10" s="142">
        <v>2.5915594040630888E-2</v>
      </c>
      <c r="G10" s="142">
        <v>0</v>
      </c>
      <c r="H10" s="142">
        <v>9.2488057518160353E-3</v>
      </c>
      <c r="I10" s="142">
        <v>1.1945084465019482E-3</v>
      </c>
      <c r="J10" s="142">
        <f t="shared" si="0"/>
        <v>5.1856451476402207E-2</v>
      </c>
      <c r="K10" s="144">
        <f t="shared" si="1"/>
        <v>1.2576745200831851E-17</v>
      </c>
      <c r="L10" s="143">
        <f t="shared" si="2"/>
        <v>7.3162315116637094E-2</v>
      </c>
      <c r="M10" s="141">
        <f t="shared" si="3"/>
        <v>1.3877787807814457E-17</v>
      </c>
      <c r="N10" s="141">
        <f t="shared" si="4"/>
        <v>7.1967806670135151E-2</v>
      </c>
      <c r="O10" s="141">
        <f t="shared" si="5"/>
        <v>1.0443314198317984E-2</v>
      </c>
    </row>
    <row r="11" spans="1:15">
      <c r="A11" s="140">
        <v>1918</v>
      </c>
      <c r="B11" s="142">
        <v>0.10573390197509719</v>
      </c>
      <c r="C11" s="142">
        <v>3.2003533729623078E-2</v>
      </c>
      <c r="D11" s="142">
        <v>1.2847225473932626E-2</v>
      </c>
      <c r="E11" s="142">
        <v>1.7356264695494238E-2</v>
      </c>
      <c r="F11" s="142">
        <v>2.2608008245017838E-2</v>
      </c>
      <c r="G11" s="142">
        <v>0</v>
      </c>
      <c r="H11" s="142">
        <v>1.8529852938025514E-2</v>
      </c>
      <c r="I11" s="142">
        <v>2.3890168930038964E-3</v>
      </c>
      <c r="J11" s="142">
        <f t="shared" si="0"/>
        <v>5.2811498414444699E-2</v>
      </c>
      <c r="K11" s="144">
        <f t="shared" si="1"/>
        <v>-6.0715321659188248E-18</v>
      </c>
      <c r="L11" s="143">
        <f t="shared" si="2"/>
        <v>7.4356823563139052E-2</v>
      </c>
      <c r="M11" s="141">
        <f t="shared" si="3"/>
        <v>0</v>
      </c>
      <c r="N11" s="141">
        <f t="shared" si="4"/>
        <v>7.1967806670135151E-2</v>
      </c>
      <c r="O11" s="141">
        <f t="shared" si="5"/>
        <v>2.0918869831029412E-2</v>
      </c>
    </row>
    <row r="12" spans="1:15">
      <c r="A12" s="140">
        <v>1919</v>
      </c>
      <c r="B12" s="142">
        <v>0.10819857711834796</v>
      </c>
      <c r="C12" s="142">
        <v>3.3178678261292442E-2</v>
      </c>
      <c r="D12" s="142">
        <v>1.1690970322667882E-2</v>
      </c>
      <c r="E12" s="142">
        <v>1.6845905866310081E-2</v>
      </c>
      <c r="F12" s="142">
        <v>2.1943222542532646E-2</v>
      </c>
      <c r="G12" s="142">
        <v>0</v>
      </c>
      <c r="H12" s="142">
        <v>2.2150783232541008E-2</v>
      </c>
      <c r="I12" s="142">
        <v>2.3890168930038964E-3</v>
      </c>
      <c r="J12" s="142">
        <f t="shared" si="0"/>
        <v>5.0480098731510603E-2</v>
      </c>
      <c r="K12" s="144">
        <f t="shared" si="1"/>
        <v>-6.0715321659188248E-18</v>
      </c>
      <c r="L12" s="143">
        <f t="shared" si="2"/>
        <v>7.4356823563139066E-2</v>
      </c>
      <c r="M12" s="141">
        <f t="shared" si="3"/>
        <v>0</v>
      </c>
      <c r="N12" s="141">
        <f t="shared" si="4"/>
        <v>7.1967806670135165E-2</v>
      </c>
      <c r="O12" s="141">
        <f t="shared" si="5"/>
        <v>2.4539800125544905E-2</v>
      </c>
    </row>
    <row r="13" spans="1:15">
      <c r="A13" s="140">
        <v>1920</v>
      </c>
      <c r="B13" s="142">
        <v>0.10728990824939996</v>
      </c>
      <c r="C13" s="142">
        <v>3.611744569416403E-2</v>
      </c>
      <c r="D13" s="142">
        <v>1.1181109061393005E-2</v>
      </c>
      <c r="E13" s="142">
        <v>1.5569615277479869E-2</v>
      </c>
      <c r="F13" s="142">
        <v>2.0280745698491264E-2</v>
      </c>
      <c r="G13" s="142">
        <v>0</v>
      </c>
      <c r="H13" s="142">
        <v>2.1751975624867893E-2</v>
      </c>
      <c r="I13" s="142">
        <v>2.3890168930038968E-3</v>
      </c>
      <c r="J13" s="142">
        <f t="shared" si="0"/>
        <v>4.7031470037364138E-2</v>
      </c>
      <c r="K13" s="144">
        <f t="shared" si="1"/>
        <v>7.3725747729014302E-18</v>
      </c>
      <c r="L13" s="143">
        <f t="shared" si="2"/>
        <v>7.4356823563139066E-2</v>
      </c>
      <c r="M13" s="141">
        <f t="shared" si="3"/>
        <v>0</v>
      </c>
      <c r="N13" s="141">
        <f t="shared" si="4"/>
        <v>7.1967806670135165E-2</v>
      </c>
      <c r="O13" s="141">
        <f t="shared" si="5"/>
        <v>2.4140992517871791E-2</v>
      </c>
    </row>
    <row r="14" spans="1:15">
      <c r="A14" s="140">
        <v>1921</v>
      </c>
      <c r="B14" s="142">
        <v>0.10527359832318132</v>
      </c>
      <c r="C14" s="142">
        <v>2.4360661629758393E-2</v>
      </c>
      <c r="D14" s="142">
        <v>8.243105703944929E-3</v>
      </c>
      <c r="E14" s="142">
        <v>2.0675522158191365E-2</v>
      </c>
      <c r="F14" s="142">
        <v>2.6931622882185407E-2</v>
      </c>
      <c r="G14" s="142">
        <v>0</v>
      </c>
      <c r="H14" s="142">
        <v>2.2673669056097329E-2</v>
      </c>
      <c r="I14" s="142">
        <v>2.3890168930038964E-3</v>
      </c>
      <c r="J14" s="142">
        <f t="shared" si="0"/>
        <v>5.5850250744321706E-2</v>
      </c>
      <c r="K14" s="144">
        <f t="shared" si="1"/>
        <v>7.8062556418956319E-18</v>
      </c>
      <c r="L14" s="143">
        <f t="shared" si="2"/>
        <v>7.4356823563139066E-2</v>
      </c>
      <c r="M14" s="141">
        <f t="shared" si="3"/>
        <v>0</v>
      </c>
      <c r="N14" s="141">
        <f t="shared" si="4"/>
        <v>7.1967806670135165E-2</v>
      </c>
      <c r="O14" s="141">
        <f t="shared" si="5"/>
        <v>2.5062685949101226E-2</v>
      </c>
    </row>
    <row r="15" spans="1:15">
      <c r="A15" s="140">
        <v>1922</v>
      </c>
      <c r="B15" s="142">
        <v>9.8935844949754922E-2</v>
      </c>
      <c r="C15" s="142">
        <v>2.2670466020437145E-2</v>
      </c>
      <c r="D15" s="142">
        <v>7.7280784293556892E-3</v>
      </c>
      <c r="E15" s="142">
        <v>2.1409564847425532E-2</v>
      </c>
      <c r="F15" s="142">
        <v>2.7887775802272495E-2</v>
      </c>
      <c r="G15" s="142">
        <v>0</v>
      </c>
      <c r="H15" s="142">
        <v>1.6850942957260161E-2</v>
      </c>
      <c r="I15" s="142">
        <v>2.3890168930038968E-3</v>
      </c>
      <c r="J15" s="142">
        <f t="shared" si="0"/>
        <v>5.7025419079053716E-2</v>
      </c>
      <c r="K15" s="144">
        <f t="shared" si="1"/>
        <v>1.0842021724855044E-17</v>
      </c>
      <c r="L15" s="143">
        <f t="shared" si="2"/>
        <v>7.4356823563139066E-2</v>
      </c>
      <c r="M15" s="141">
        <f t="shared" si="3"/>
        <v>0</v>
      </c>
      <c r="N15" s="141">
        <f t="shared" si="4"/>
        <v>7.1967806670135165E-2</v>
      </c>
      <c r="O15" s="141">
        <f t="shared" si="5"/>
        <v>1.9239959850264058E-2</v>
      </c>
    </row>
    <row r="16" spans="1:15">
      <c r="A16" s="140">
        <v>1923</v>
      </c>
      <c r="B16" s="142">
        <v>0.10364685331599564</v>
      </c>
      <c r="C16" s="142">
        <v>2.6049997564366927E-2</v>
      </c>
      <c r="D16" s="142">
        <v>1.2277418872865273E-2</v>
      </c>
      <c r="E16" s="142">
        <v>1.9941852820973091E-2</v>
      </c>
      <c r="F16" s="142">
        <v>2.5975956284795161E-2</v>
      </c>
      <c r="G16" s="142">
        <v>0</v>
      </c>
      <c r="H16" s="142">
        <v>1.7012610879991293E-2</v>
      </c>
      <c r="I16" s="142">
        <v>2.3890168930038968E-3</v>
      </c>
      <c r="J16" s="142">
        <f t="shared" si="0"/>
        <v>5.8195227978633524E-2</v>
      </c>
      <c r="K16" s="144">
        <f t="shared" si="1"/>
        <v>3.903127820947816E-18</v>
      </c>
      <c r="L16" s="143">
        <f t="shared" si="2"/>
        <v>7.4356823563139079E-2</v>
      </c>
      <c r="M16" s="141">
        <f t="shared" si="3"/>
        <v>0</v>
      </c>
      <c r="N16" s="141">
        <f t="shared" si="4"/>
        <v>7.1967806670135179E-2</v>
      </c>
      <c r="O16" s="141">
        <f t="shared" si="5"/>
        <v>1.940162777299519E-2</v>
      </c>
    </row>
    <row r="17" spans="1:15">
      <c r="A17" s="140">
        <v>1924</v>
      </c>
      <c r="B17" s="142">
        <v>9.9665582030997041E-2</v>
      </c>
      <c r="C17" s="142">
        <v>2.2368280086067865E-2</v>
      </c>
      <c r="D17" s="142">
        <v>1.0958208645629875E-2</v>
      </c>
      <c r="E17" s="142">
        <v>2.1540802542453181E-2</v>
      </c>
      <c r="F17" s="142">
        <v>2.8058724041614129E-2</v>
      </c>
      <c r="G17" s="142">
        <v>0</v>
      </c>
      <c r="H17" s="142">
        <v>1.4350549822228104E-2</v>
      </c>
      <c r="I17" s="142">
        <v>2.3890168930038968E-3</v>
      </c>
      <c r="J17" s="142">
        <f t="shared" si="0"/>
        <v>6.0557735229697186E-2</v>
      </c>
      <c r="K17" s="144">
        <f t="shared" si="1"/>
        <v>-1.1709383462843448E-17</v>
      </c>
      <c r="L17" s="143">
        <f t="shared" si="2"/>
        <v>7.4356823563139079E-2</v>
      </c>
      <c r="M17" s="141">
        <f t="shared" si="3"/>
        <v>-1.7347234759768071E-17</v>
      </c>
      <c r="N17" s="141">
        <f t="shared" si="4"/>
        <v>7.1967806670135179E-2</v>
      </c>
      <c r="O17" s="141">
        <f t="shared" si="5"/>
        <v>1.6739566715231999E-2</v>
      </c>
    </row>
    <row r="18" spans="1:15">
      <c r="A18" s="140">
        <v>1925</v>
      </c>
      <c r="B18" s="142">
        <v>0.10222246268039566</v>
      </c>
      <c r="C18" s="142">
        <v>2.1025934717165004E-2</v>
      </c>
      <c r="D18" s="142">
        <v>1.3441180256284735E-2</v>
      </c>
      <c r="E18" s="142">
        <v>2.21237757788268E-2</v>
      </c>
      <c r="F18" s="142">
        <v>2.8818096174143375E-2</v>
      </c>
      <c r="G18" s="142">
        <v>0</v>
      </c>
      <c r="H18" s="142">
        <v>1.4424458860971852E-2</v>
      </c>
      <c r="I18" s="142">
        <v>2.3890168930038968E-3</v>
      </c>
      <c r="J18" s="142">
        <f t="shared" si="0"/>
        <v>6.4383052209254915E-2</v>
      </c>
      <c r="K18" s="144">
        <f t="shared" si="1"/>
        <v>-1.1709383462843448E-17</v>
      </c>
      <c r="L18" s="143">
        <f t="shared" si="2"/>
        <v>7.4356823563139079E-2</v>
      </c>
      <c r="M18" s="141">
        <f t="shared" si="3"/>
        <v>0</v>
      </c>
      <c r="N18" s="141">
        <f t="shared" si="4"/>
        <v>7.1967806670135179E-2</v>
      </c>
      <c r="O18" s="141">
        <f t="shared" si="5"/>
        <v>1.6813475753975748E-2</v>
      </c>
    </row>
    <row r="19" spans="1:15">
      <c r="A19" s="140">
        <v>1926</v>
      </c>
      <c r="B19" s="142">
        <v>0.10584662730070681</v>
      </c>
      <c r="C19" s="142">
        <v>2.618152496640196E-2</v>
      </c>
      <c r="D19" s="142">
        <v>1.7279917746339572E-2</v>
      </c>
      <c r="E19" s="142">
        <v>1.9884731191165669E-2</v>
      </c>
      <c r="F19" s="142">
        <v>2.590155051256755E-2</v>
      </c>
      <c r="G19" s="142">
        <v>0</v>
      </c>
      <c r="H19" s="142">
        <v>1.420988599122818E-2</v>
      </c>
      <c r="I19" s="142">
        <v>2.3890168930038968E-3</v>
      </c>
      <c r="J19" s="142">
        <f t="shared" si="0"/>
        <v>6.3066199450072788E-2</v>
      </c>
      <c r="K19" s="144">
        <f t="shared" si="1"/>
        <v>-1.8648277366750676E-17</v>
      </c>
      <c r="L19" s="143">
        <f t="shared" si="2"/>
        <v>7.4356823563139079E-2</v>
      </c>
      <c r="M19" s="141">
        <f t="shared" si="3"/>
        <v>-2.6020852139652106E-17</v>
      </c>
      <c r="N19" s="141">
        <f t="shared" si="4"/>
        <v>7.1967806670135179E-2</v>
      </c>
      <c r="O19" s="141">
        <f t="shared" si="5"/>
        <v>1.6598902884232075E-2</v>
      </c>
    </row>
    <row r="20" spans="1:15">
      <c r="A20" s="140">
        <v>1927</v>
      </c>
      <c r="B20" s="142">
        <v>0.10274822805282147</v>
      </c>
      <c r="C20" s="142">
        <v>2.4894489569262639E-2</v>
      </c>
      <c r="D20" s="142">
        <v>1.4062428161586923E-2</v>
      </c>
      <c r="E20" s="142">
        <v>2.0443683609954102E-2</v>
      </c>
      <c r="F20" s="142">
        <v>2.6629633490918424E-2</v>
      </c>
      <c r="G20" s="142">
        <v>0</v>
      </c>
      <c r="H20" s="142">
        <v>1.4328976328095499E-2</v>
      </c>
      <c r="I20" s="142">
        <v>2.3890168930038968E-3</v>
      </c>
      <c r="J20" s="142">
        <f t="shared" si="0"/>
        <v>6.1135745262459448E-2</v>
      </c>
      <c r="K20" s="144">
        <f t="shared" si="1"/>
        <v>-2.7321894746634712E-17</v>
      </c>
      <c r="L20" s="143">
        <f t="shared" si="2"/>
        <v>7.4356823563139066E-2</v>
      </c>
      <c r="M20" s="141">
        <f t="shared" si="3"/>
        <v>-2.0816681711721685E-17</v>
      </c>
      <c r="N20" s="141">
        <f t="shared" si="4"/>
        <v>7.1967806670135165E-2</v>
      </c>
      <c r="O20" s="141">
        <f t="shared" si="5"/>
        <v>1.6717993221099396E-2</v>
      </c>
    </row>
    <row r="21" spans="1:15">
      <c r="A21" s="140">
        <v>1928</v>
      </c>
      <c r="B21" s="142">
        <v>0.10221463225693392</v>
      </c>
      <c r="C21" s="142">
        <v>2.0869062534727974E-2</v>
      </c>
      <c r="D21" s="142">
        <v>1.2583916675434154E-2</v>
      </c>
      <c r="E21" s="142">
        <v>2.2191904507849081E-2</v>
      </c>
      <c r="F21" s="142">
        <v>2.8906839627558106E-2</v>
      </c>
      <c r="G21" s="142">
        <v>0</v>
      </c>
      <c r="H21" s="142">
        <v>1.5273892018360706E-2</v>
      </c>
      <c r="I21" s="142">
        <v>2.3890168930038968E-3</v>
      </c>
      <c r="J21" s="142">
        <f t="shared" si="0"/>
        <v>6.3682660810841341E-2</v>
      </c>
      <c r="K21" s="144">
        <f t="shared" si="1"/>
        <v>0</v>
      </c>
      <c r="L21" s="143">
        <f t="shared" si="2"/>
        <v>7.4356823563139066E-2</v>
      </c>
      <c r="M21" s="141">
        <f t="shared" si="3"/>
        <v>0</v>
      </c>
      <c r="N21" s="141">
        <f t="shared" si="4"/>
        <v>7.1967806670135165E-2</v>
      </c>
      <c r="O21" s="141">
        <f t="shared" si="5"/>
        <v>1.7662908911364603E-2</v>
      </c>
    </row>
    <row r="22" spans="1:15">
      <c r="A22" s="140">
        <v>1929</v>
      </c>
      <c r="B22" s="142">
        <v>0.10799418141663393</v>
      </c>
      <c r="C22" s="142">
        <v>2.4219322368630607E-2</v>
      </c>
      <c r="D22" s="142">
        <v>1.4493369150890308E-2</v>
      </c>
      <c r="E22" s="142">
        <v>2.0949023688429727E-2</v>
      </c>
      <c r="F22" s="142">
        <v>2.6799460613074831E-2</v>
      </c>
      <c r="G22" s="142">
        <v>7.8572111147683728E-4</v>
      </c>
      <c r="H22" s="142">
        <v>1.8358267591127724E-2</v>
      </c>
      <c r="I22" s="142">
        <v>2.3890168930038968E-3</v>
      </c>
      <c r="J22" s="142">
        <f t="shared" si="0"/>
        <v>6.2241853452394864E-2</v>
      </c>
      <c r="K22" s="144">
        <f t="shared" si="1"/>
        <v>7.3725747729014302E-18</v>
      </c>
      <c r="L22" s="143">
        <f t="shared" si="2"/>
        <v>7.4356823563139066E-2</v>
      </c>
      <c r="M22" s="141">
        <f t="shared" si="3"/>
        <v>0</v>
      </c>
      <c r="N22" s="141">
        <f t="shared" si="4"/>
        <v>7.1967806670135165E-2</v>
      </c>
      <c r="O22" s="141">
        <f t="shared" si="5"/>
        <v>2.0747284484131621E-2</v>
      </c>
    </row>
    <row r="23" spans="1:15">
      <c r="A23" s="140">
        <v>1930</v>
      </c>
      <c r="B23" s="142">
        <v>0.1158363417569194</v>
      </c>
      <c r="C23" s="142">
        <v>2.7003610108303239E-2</v>
      </c>
      <c r="D23" s="142">
        <v>1.01323706377858E-2</v>
      </c>
      <c r="E23" s="142">
        <v>2.4753309265944646E-2</v>
      </c>
      <c r="F23" s="142">
        <v>3.1251504211793027E-2</v>
      </c>
      <c r="G23" s="142">
        <v>8.784596871239472E-4</v>
      </c>
      <c r="H23" s="142">
        <v>1.8904933814681106E-2</v>
      </c>
      <c r="I23" s="142">
        <v>2.9121540312876055E-3</v>
      </c>
      <c r="J23" s="142">
        <f t="shared" si="0"/>
        <v>6.6137184115523467E-2</v>
      </c>
      <c r="K23" s="144">
        <f t="shared" si="1"/>
        <v>3.3827107781547738E-17</v>
      </c>
      <c r="L23" s="143">
        <f t="shared" si="2"/>
        <v>8.592057761732852E-2</v>
      </c>
      <c r="M23" s="141">
        <f t="shared" si="3"/>
        <v>2.7755575615628914E-17</v>
      </c>
      <c r="N23" s="141">
        <f t="shared" si="4"/>
        <v>8.3008423586040908E-2</v>
      </c>
      <c r="O23" s="141">
        <f t="shared" si="5"/>
        <v>2.1817087845968711E-2</v>
      </c>
    </row>
    <row r="24" spans="1:15">
      <c r="A24" s="140">
        <v>1931</v>
      </c>
      <c r="B24" s="142">
        <v>0.12294730618579559</v>
      </c>
      <c r="C24" s="142">
        <v>3.1483260660705052E-2</v>
      </c>
      <c r="D24" s="142">
        <v>7.3608750277141376E-3</v>
      </c>
      <c r="E24" s="142">
        <v>3.0300790776734903E-2</v>
      </c>
      <c r="F24" s="142">
        <v>3.4646367600325176E-2</v>
      </c>
      <c r="G24" s="142">
        <v>1.034661148473875E-3</v>
      </c>
      <c r="H24" s="142">
        <v>1.4825216170275664E-2</v>
      </c>
      <c r="I24" s="142">
        <v>3.2961348015667726E-3</v>
      </c>
      <c r="J24" s="142">
        <f t="shared" si="0"/>
        <v>7.2308033404774208E-2</v>
      </c>
      <c r="K24" s="144">
        <f t="shared" si="1"/>
        <v>1.5178830414797062E-17</v>
      </c>
      <c r="L24" s="143">
        <f t="shared" si="2"/>
        <v>9.9726553839331905E-2</v>
      </c>
      <c r="M24" s="141">
        <f t="shared" si="3"/>
        <v>0</v>
      </c>
      <c r="N24" s="141">
        <f t="shared" si="4"/>
        <v>9.6430419037765128E-2</v>
      </c>
      <c r="O24" s="141">
        <f t="shared" si="5"/>
        <v>1.8121350971842438E-2</v>
      </c>
    </row>
    <row r="25" spans="1:15">
      <c r="A25" s="140">
        <v>1932</v>
      </c>
      <c r="B25" s="142">
        <v>0.15215992198927353</v>
      </c>
      <c r="C25" s="142">
        <v>4.185275475377865E-2</v>
      </c>
      <c r="D25" s="142">
        <v>7.4695270599707464E-3</v>
      </c>
      <c r="E25" s="142">
        <v>3.8049731838127744E-2</v>
      </c>
      <c r="F25" s="142">
        <v>4.5948317893710393E-2</v>
      </c>
      <c r="G25" s="142">
        <v>1.3846903949293031E-3</v>
      </c>
      <c r="H25" s="142">
        <v>1.4197952218430034E-2</v>
      </c>
      <c r="I25" s="142">
        <v>3.2569478303266703E-3</v>
      </c>
      <c r="J25" s="142">
        <f t="shared" si="0"/>
        <v>9.1467576791808891E-2</v>
      </c>
      <c r="K25" s="144">
        <f t="shared" si="1"/>
        <v>-5.6378512969246231E-18</v>
      </c>
      <c r="L25" s="143">
        <f t="shared" si="2"/>
        <v>0.12910775231594346</v>
      </c>
      <c r="M25" s="141">
        <f t="shared" si="3"/>
        <v>-1.3877787807814457E-17</v>
      </c>
      <c r="N25" s="141">
        <f t="shared" si="4"/>
        <v>0.12585080448561678</v>
      </c>
      <c r="O25" s="141">
        <f t="shared" si="5"/>
        <v>1.7454900048756706E-2</v>
      </c>
    </row>
    <row r="26" spans="1:15">
      <c r="A26" s="140">
        <v>1933</v>
      </c>
      <c r="B26" s="142">
        <v>0.16907511497189578</v>
      </c>
      <c r="C26" s="142">
        <v>5.9315278487480826E-2</v>
      </c>
      <c r="D26" s="142">
        <v>1.0648952478283088E-2</v>
      </c>
      <c r="E26" s="142">
        <v>3.5278487480838019E-2</v>
      </c>
      <c r="F26" s="142">
        <v>4.2309657639243749E-2</v>
      </c>
      <c r="G26" s="142">
        <v>1.2876852324987225E-3</v>
      </c>
      <c r="H26" s="142">
        <v>1.6596831885539093E-2</v>
      </c>
      <c r="I26" s="142">
        <v>3.6382217680122637E-3</v>
      </c>
      <c r="J26" s="142">
        <f t="shared" si="0"/>
        <v>8.8237097598364858E-2</v>
      </c>
      <c r="K26" s="144">
        <f t="shared" si="1"/>
        <v>2.2551405187698492E-17</v>
      </c>
      <c r="L26" s="143">
        <f t="shared" si="2"/>
        <v>0.14054164537557484</v>
      </c>
      <c r="M26" s="141">
        <f t="shared" si="3"/>
        <v>4.163336342344337E-17</v>
      </c>
      <c r="N26" s="141">
        <f t="shared" si="4"/>
        <v>0.13690342360756258</v>
      </c>
      <c r="O26" s="141">
        <f t="shared" si="5"/>
        <v>2.0235053653551355E-2</v>
      </c>
    </row>
    <row r="27" spans="1:15">
      <c r="A27" s="140">
        <v>1934</v>
      </c>
      <c r="B27" s="142">
        <v>0.15606499991420286</v>
      </c>
      <c r="C27" s="142">
        <v>6.3798754225509208E-2</v>
      </c>
      <c r="D27" s="142">
        <v>1.2766614616400981E-2</v>
      </c>
      <c r="E27" s="142">
        <v>2.9874564579508212E-2</v>
      </c>
      <c r="F27" s="142">
        <v>2.9153868593098476E-2</v>
      </c>
      <c r="G27" s="142">
        <v>1.1840005491017039E-3</v>
      </c>
      <c r="H27" s="142">
        <v>1.5443485423065704E-2</v>
      </c>
      <c r="I27" s="142">
        <v>3.8437119275185751E-3</v>
      </c>
      <c r="J27" s="142">
        <f t="shared" si="0"/>
        <v>7.1795047789007665E-2</v>
      </c>
      <c r="K27" s="144">
        <f t="shared" si="1"/>
        <v>3.903127820947816E-18</v>
      </c>
      <c r="L27" s="143">
        <f t="shared" si="2"/>
        <v>0.12667089932563447</v>
      </c>
      <c r="M27" s="141">
        <f t="shared" si="3"/>
        <v>0</v>
      </c>
      <c r="N27" s="141">
        <f t="shared" si="4"/>
        <v>0.12282718739811589</v>
      </c>
      <c r="O27" s="141">
        <f t="shared" si="5"/>
        <v>1.9287197350584279E-2</v>
      </c>
    </row>
    <row r="28" spans="1:15">
      <c r="A28" s="140">
        <v>1935</v>
      </c>
      <c r="B28" s="142">
        <v>0.14828438762588192</v>
      </c>
      <c r="C28" s="142">
        <v>5.9805222215521932E-2</v>
      </c>
      <c r="D28" s="142">
        <v>1.4336971597419043E-2</v>
      </c>
      <c r="E28" s="142">
        <v>2.701561840439004E-2</v>
      </c>
      <c r="F28" s="142">
        <v>2.4618585298196952E-2</v>
      </c>
      <c r="G28" s="142">
        <v>1.0854489537478139E-3</v>
      </c>
      <c r="H28" s="142">
        <v>1.6085750467346078E-2</v>
      </c>
      <c r="I28" s="142">
        <v>5.3367906892600857E-3</v>
      </c>
      <c r="J28" s="142">
        <f t="shared" si="0"/>
        <v>6.5971175300006041E-2</v>
      </c>
      <c r="K28" s="144">
        <f t="shared" si="1"/>
        <v>-2.2551405187698492E-17</v>
      </c>
      <c r="L28" s="143">
        <f t="shared" si="2"/>
        <v>0.11677621660736902</v>
      </c>
      <c r="M28" s="141">
        <f t="shared" si="3"/>
        <v>-3.1225022567582528E-17</v>
      </c>
      <c r="N28" s="141">
        <f t="shared" si="4"/>
        <v>0.11143942591810893</v>
      </c>
      <c r="O28" s="141">
        <f t="shared" si="5"/>
        <v>2.1422541156606162E-2</v>
      </c>
    </row>
    <row r="29" spans="1:15">
      <c r="A29" s="140">
        <v>1936</v>
      </c>
      <c r="B29" s="142">
        <v>0.15557389926639953</v>
      </c>
      <c r="C29" s="142">
        <v>5.8621470130077645E-2</v>
      </c>
      <c r="D29" s="142">
        <v>1.8759403000971921E-2</v>
      </c>
      <c r="E29" s="142">
        <v>2.3525809157357972E-2</v>
      </c>
      <c r="F29" s="142">
        <v>2.6654595321466135E-2</v>
      </c>
      <c r="G29" s="142">
        <v>4.1539629072414761E-3</v>
      </c>
      <c r="H29" s="142">
        <v>1.7241608861787536E-2</v>
      </c>
      <c r="I29" s="142">
        <v>6.617049887496838E-3</v>
      </c>
      <c r="J29" s="142">
        <f t="shared" si="0"/>
        <v>6.8939807479796028E-2</v>
      </c>
      <c r="K29" s="144">
        <f t="shared" si="1"/>
        <v>0</v>
      </c>
      <c r="L29" s="143">
        <f t="shared" si="2"/>
        <v>0.11541892449639859</v>
      </c>
      <c r="M29" s="141">
        <f t="shared" si="3"/>
        <v>0</v>
      </c>
      <c r="N29" s="141">
        <f t="shared" si="4"/>
        <v>0.10880187460890176</v>
      </c>
      <c r="O29" s="141">
        <f t="shared" si="5"/>
        <v>2.3858658749284375E-2</v>
      </c>
    </row>
    <row r="30" spans="1:15">
      <c r="A30" s="140">
        <v>1937</v>
      </c>
      <c r="B30" s="142">
        <v>0.16756524130016381</v>
      </c>
      <c r="C30" s="142">
        <v>5.7130219602873865E-2</v>
      </c>
      <c r="D30" s="142">
        <v>1.7955553430323606E-2</v>
      </c>
      <c r="E30" s="142">
        <v>2.1517973485074896E-2</v>
      </c>
      <c r="F30" s="142">
        <v>2.4088175873569952E-2</v>
      </c>
      <c r="G30" s="142">
        <v>1.7608874968619626E-2</v>
      </c>
      <c r="H30" s="142">
        <v>2.2976413910174416E-2</v>
      </c>
      <c r="I30" s="142">
        <v>6.2880300295274421E-3</v>
      </c>
      <c r="J30" s="142">
        <f t="shared" si="0"/>
        <v>6.3561702788968458E-2</v>
      </c>
      <c r="K30" s="144">
        <f t="shared" si="1"/>
        <v>0</v>
      </c>
      <c r="L30" s="143">
        <f t="shared" si="2"/>
        <v>0.10902439899104614</v>
      </c>
      <c r="M30" s="141">
        <f t="shared" si="3"/>
        <v>0</v>
      </c>
      <c r="N30" s="141">
        <f t="shared" si="4"/>
        <v>0.10273636896151871</v>
      </c>
      <c r="O30" s="141">
        <f t="shared" si="5"/>
        <v>2.9264443939701859E-2</v>
      </c>
    </row>
    <row r="31" spans="1:15">
      <c r="A31" s="140">
        <v>1938</v>
      </c>
      <c r="B31" s="142">
        <v>0.17503376272595059</v>
      </c>
      <c r="C31" s="142">
        <v>6.0448265115312712E-2</v>
      </c>
      <c r="D31" s="142">
        <v>1.3362248078121754E-2</v>
      </c>
      <c r="E31" s="142">
        <v>2.4166320382297945E-2</v>
      </c>
      <c r="F31" s="142">
        <v>2.5153230833160196E-2</v>
      </c>
      <c r="G31" s="142">
        <v>2.0997818408477042E-2</v>
      </c>
      <c r="H31" s="142">
        <v>2.4127363390816541E-2</v>
      </c>
      <c r="I31" s="142">
        <v>6.7785165177643887E-3</v>
      </c>
      <c r="J31" s="142">
        <f t="shared" si="0"/>
        <v>6.2681799293579893E-2</v>
      </c>
      <c r="K31" s="144">
        <f t="shared" si="1"/>
        <v>1.7347234759768071E-17</v>
      </c>
      <c r="L31" s="143">
        <f t="shared" si="2"/>
        <v>0.11654633284853524</v>
      </c>
      <c r="M31" s="141">
        <f t="shared" si="3"/>
        <v>0</v>
      </c>
      <c r="N31" s="141">
        <f t="shared" si="4"/>
        <v>0.10976781633077086</v>
      </c>
      <c r="O31" s="141">
        <f t="shared" si="5"/>
        <v>3.090587990858093E-2</v>
      </c>
    </row>
    <row r="32" spans="1:15">
      <c r="A32" s="140">
        <v>1939</v>
      </c>
      <c r="B32" s="142">
        <v>0.1640235394042347</v>
      </c>
      <c r="C32" s="142">
        <v>5.8981981435418322E-2</v>
      </c>
      <c r="D32" s="142">
        <v>1.7484681186677183E-2</v>
      </c>
      <c r="E32" s="142">
        <v>2.2241096887702479E-2</v>
      </c>
      <c r="F32" s="142">
        <v>2.0093429594127282E-2</v>
      </c>
      <c r="G32" s="142">
        <v>2.1258266092337559E-2</v>
      </c>
      <c r="H32" s="142">
        <v>1.8042832008736274E-2</v>
      </c>
      <c r="I32" s="142">
        <v>5.9212521992355752E-3</v>
      </c>
      <c r="J32" s="142">
        <f t="shared" si="0"/>
        <v>5.9819207668506943E-2</v>
      </c>
      <c r="K32" s="144">
        <f t="shared" si="1"/>
        <v>1.6479873021779667E-17</v>
      </c>
      <c r="L32" s="143">
        <f t="shared" si="2"/>
        <v>0.10723776011648366</v>
      </c>
      <c r="M32" s="141">
        <f t="shared" si="3"/>
        <v>0</v>
      </c>
      <c r="N32" s="141">
        <f t="shared" si="4"/>
        <v>0.10131650791724808</v>
      </c>
      <c r="O32" s="141">
        <f t="shared" si="5"/>
        <v>2.3964084207971848E-2</v>
      </c>
    </row>
    <row r="33" spans="1:15">
      <c r="A33" s="140">
        <v>1940</v>
      </c>
      <c r="B33" s="142">
        <v>0.17356915782688967</v>
      </c>
      <c r="C33" s="142">
        <v>5.8861444006248841E-2</v>
      </c>
      <c r="D33" s="142">
        <v>3.0960158187399629E-2</v>
      </c>
      <c r="E33" s="142">
        <v>2.0844030282836445E-2</v>
      </c>
      <c r="F33" s="142">
        <v>1.9128876847613534E-2</v>
      </c>
      <c r="G33" s="142">
        <v>2.0428897604247459E-2</v>
      </c>
      <c r="H33" s="142">
        <v>1.8418781476342898E-2</v>
      </c>
      <c r="I33" s="142">
        <v>4.9269694222008583E-3</v>
      </c>
      <c r="J33" s="142">
        <f t="shared" si="0"/>
        <v>7.0933065317849611E-2</v>
      </c>
      <c r="K33" s="144">
        <f t="shared" si="1"/>
        <v>0</v>
      </c>
      <c r="L33" s="143">
        <f t="shared" si="2"/>
        <v>0.10376132055889968</v>
      </c>
      <c r="M33" s="141">
        <f t="shared" si="3"/>
        <v>0</v>
      </c>
      <c r="N33" s="141">
        <f t="shared" si="4"/>
        <v>9.883435113669882E-2</v>
      </c>
      <c r="O33" s="141">
        <f t="shared" si="5"/>
        <v>2.3345750898543755E-2</v>
      </c>
    </row>
    <row r="34" spans="1:15">
      <c r="A34" s="140">
        <v>1941</v>
      </c>
      <c r="B34" s="142">
        <v>0.19910689937278431</v>
      </c>
      <c r="C34" s="142">
        <v>5.6287496591218997E-2</v>
      </c>
      <c r="D34" s="142">
        <v>6.4852058903736035E-2</v>
      </c>
      <c r="E34" s="142">
        <v>1.6421802563403327E-2</v>
      </c>
      <c r="F34" s="142">
        <v>1.7606353967821106E-2</v>
      </c>
      <c r="G34" s="142">
        <v>1.9890237251158988E-2</v>
      </c>
      <c r="H34" s="142">
        <v>1.9685710389964549E-2</v>
      </c>
      <c r="I34" s="142">
        <v>4.3632397054813206E-3</v>
      </c>
      <c r="J34" s="142">
        <f t="shared" si="0"/>
        <v>9.8880215434960464E-2</v>
      </c>
      <c r="K34" s="144">
        <f t="shared" si="1"/>
        <v>-2.4286128663675299E-17</v>
      </c>
      <c r="L34" s="143">
        <f t="shared" si="2"/>
        <v>9.4678892827924743E-2</v>
      </c>
      <c r="M34" s="141">
        <f t="shared" si="3"/>
        <v>0</v>
      </c>
      <c r="N34" s="141">
        <f t="shared" si="4"/>
        <v>9.0315653122443426E-2</v>
      </c>
      <c r="O34" s="141">
        <f t="shared" si="5"/>
        <v>2.4048950095445869E-2</v>
      </c>
    </row>
    <row r="35" spans="1:15">
      <c r="A35" s="140">
        <v>1942</v>
      </c>
      <c r="B35" s="142">
        <v>0.20190862491057424</v>
      </c>
      <c r="C35" s="142">
        <v>4.6698302058925854E-2</v>
      </c>
      <c r="D35" s="142">
        <v>7.4920747435367321E-2</v>
      </c>
      <c r="E35" s="142">
        <v>1.3047958467061782E-2</v>
      </c>
      <c r="F35" s="142">
        <v>1.2398185887464643E-2</v>
      </c>
      <c r="G35" s="142">
        <v>1.8981235355504361E-2</v>
      </c>
      <c r="H35" s="142">
        <v>3.2081700697685102E-2</v>
      </c>
      <c r="I35" s="142">
        <v>3.7804950085651838E-3</v>
      </c>
      <c r="J35" s="142">
        <f t="shared" si="0"/>
        <v>0.10036689178989375</v>
      </c>
      <c r="K35" s="144">
        <f t="shared" si="1"/>
        <v>-1.2576745200831851E-17</v>
      </c>
      <c r="L35" s="143">
        <f t="shared" si="2"/>
        <v>7.5924941422017458E-2</v>
      </c>
      <c r="M35" s="141">
        <f t="shared" si="3"/>
        <v>0</v>
      </c>
      <c r="N35" s="141">
        <f t="shared" si="4"/>
        <v>7.2144446413452273E-2</v>
      </c>
      <c r="O35" s="141">
        <f t="shared" si="5"/>
        <v>3.5862195706250287E-2</v>
      </c>
    </row>
    <row r="36" spans="1:15">
      <c r="A36" s="140">
        <v>1943</v>
      </c>
      <c r="B36" s="142">
        <v>0.25107098979755355</v>
      </c>
      <c r="C36" s="142">
        <v>4.2396239517119808E-2</v>
      </c>
      <c r="D36" s="142">
        <v>7.5177608033758878E-2</v>
      </c>
      <c r="E36" s="142">
        <v>1.1025052080551252E-2</v>
      </c>
      <c r="F36" s="142">
        <v>9.865925965493294E-3</v>
      </c>
      <c r="G36" s="142">
        <v>2.0180545911009023E-2</v>
      </c>
      <c r="H36" s="142">
        <v>8.9402275519470109E-2</v>
      </c>
      <c r="I36" s="142">
        <v>3.0233427701511668E-3</v>
      </c>
      <c r="J36" s="142">
        <f t="shared" si="0"/>
        <v>9.6068586079803425E-2</v>
      </c>
      <c r="K36" s="144">
        <f t="shared" si="1"/>
        <v>1.0408340855860843E-17</v>
      </c>
      <c r="L36" s="143">
        <f t="shared" si="2"/>
        <v>6.6310560333315519E-2</v>
      </c>
      <c r="M36" s="141">
        <f t="shared" si="3"/>
        <v>0</v>
      </c>
      <c r="N36" s="141">
        <f t="shared" si="4"/>
        <v>6.3287217563164355E-2</v>
      </c>
      <c r="O36" s="141">
        <f t="shared" si="5"/>
        <v>9.2425618289621272E-2</v>
      </c>
    </row>
    <row r="37" spans="1:15">
      <c r="A37" s="140">
        <v>1944</v>
      </c>
      <c r="B37" s="142">
        <v>0.24047766008282898</v>
      </c>
      <c r="C37" s="142">
        <v>4.5526043325899969E-2</v>
      </c>
      <c r="D37" s="142">
        <v>6.4456236062440275E-2</v>
      </c>
      <c r="E37" s="142">
        <v>1.0632366995858554E-2</v>
      </c>
      <c r="F37" s="142">
        <v>6.9090474673462908E-3</v>
      </c>
      <c r="G37" s="142">
        <v>2.163806148454922E-2</v>
      </c>
      <c r="H37" s="142">
        <v>8.7921113411914636E-2</v>
      </c>
      <c r="I37" s="142">
        <v>3.3947913348200067E-3</v>
      </c>
      <c r="J37" s="142">
        <f t="shared" si="0"/>
        <v>8.1997650525645116E-2</v>
      </c>
      <c r="K37" s="144">
        <f t="shared" si="1"/>
        <v>3.426078865054194E-17</v>
      </c>
      <c r="L37" s="143">
        <f t="shared" si="2"/>
        <v>6.646224912392483E-2</v>
      </c>
      <c r="M37" s="141">
        <f t="shared" si="3"/>
        <v>0</v>
      </c>
      <c r="N37" s="141">
        <f t="shared" si="4"/>
        <v>6.3067457789104817E-2</v>
      </c>
      <c r="O37" s="141">
        <f t="shared" si="5"/>
        <v>9.131590474673465E-2</v>
      </c>
    </row>
    <row r="38" spans="1:15">
      <c r="A38" s="140">
        <v>1945</v>
      </c>
      <c r="B38" s="142">
        <v>0.24942259838178546</v>
      </c>
      <c r="C38" s="142">
        <v>5.1918960130728699E-2</v>
      </c>
      <c r="D38" s="142">
        <v>5.3091147501899839E-2</v>
      </c>
      <c r="E38" s="142">
        <v>1.0927170409222533E-2</v>
      </c>
      <c r="F38" s="142">
        <v>6.4470305414412949E-3</v>
      </c>
      <c r="G38" s="142">
        <v>2.6523222720567417E-2</v>
      </c>
      <c r="H38" s="142">
        <v>9.6566385043683853E-2</v>
      </c>
      <c r="I38" s="142">
        <v>3.9486820342417789E-3</v>
      </c>
      <c r="J38" s="142">
        <f t="shared" ref="J38:J69" si="6">D38+E38+F38</f>
        <v>7.0465348452563678E-2</v>
      </c>
      <c r="K38" s="144">
        <f t="shared" ref="K38:K69" si="7">B38-C38-D38-E38-F38-G38-H38-I38</f>
        <v>4.7704895589362195E-17</v>
      </c>
      <c r="L38" s="143">
        <f t="shared" si="2"/>
        <v>7.3241843115634309E-2</v>
      </c>
      <c r="M38" s="141">
        <f t="shared" si="3"/>
        <v>0</v>
      </c>
      <c r="N38" s="141">
        <f t="shared" si="4"/>
        <v>6.9293161081392524E-2</v>
      </c>
      <c r="O38" s="141">
        <f t="shared" si="5"/>
        <v>0.10051506707792564</v>
      </c>
    </row>
    <row r="39" spans="1:15">
      <c r="A39" s="140">
        <v>1946</v>
      </c>
      <c r="B39" s="142">
        <v>0.24486743779314729</v>
      </c>
      <c r="C39" s="142">
        <v>5.9603307099133473E-2</v>
      </c>
      <c r="D39" s="142">
        <v>4.5234120359329034E-2</v>
      </c>
      <c r="E39" s="142">
        <v>1.048374274584625E-2</v>
      </c>
      <c r="F39" s="142">
        <v>6.7920740917402026E-3</v>
      </c>
      <c r="G39" s="142">
        <v>3.2882184593369904E-2</v>
      </c>
      <c r="H39" s="142">
        <v>8.5509579457826529E-2</v>
      </c>
      <c r="I39" s="142">
        <v>4.3624294459018997E-3</v>
      </c>
      <c r="J39" s="142">
        <f t="shared" si="6"/>
        <v>6.2509937196915485E-2</v>
      </c>
      <c r="K39" s="144">
        <f t="shared" si="7"/>
        <v>-1.3877787807814457E-17</v>
      </c>
      <c r="L39" s="143">
        <f t="shared" si="2"/>
        <v>8.1241553382621831E-2</v>
      </c>
      <c r="M39" s="141">
        <f t="shared" si="3"/>
        <v>0</v>
      </c>
      <c r="N39" s="141">
        <f t="shared" si="4"/>
        <v>7.6879123936719931E-2</v>
      </c>
      <c r="O39" s="141">
        <f t="shared" si="5"/>
        <v>8.9872008903728429E-2</v>
      </c>
    </row>
    <row r="40" spans="1:15">
      <c r="A40" s="140">
        <v>1947</v>
      </c>
      <c r="B40" s="142">
        <v>0.25258408269064608</v>
      </c>
      <c r="C40" s="142">
        <v>5.8333295236876158E-2</v>
      </c>
      <c r="D40" s="142">
        <v>5.116963742839771E-2</v>
      </c>
      <c r="E40" s="142">
        <v>1.0240327690486098E-2</v>
      </c>
      <c r="F40" s="142">
        <v>1.2379824725819799E-2</v>
      </c>
      <c r="G40" s="142">
        <v>2.5436242531189569E-2</v>
      </c>
      <c r="H40" s="142">
        <v>9.0471466515499921E-2</v>
      </c>
      <c r="I40" s="142">
        <v>4.5532885623768534E-3</v>
      </c>
      <c r="J40" s="142">
        <f t="shared" si="6"/>
        <v>7.3789789844703607E-2</v>
      </c>
      <c r="K40" s="144">
        <f t="shared" si="7"/>
        <v>-5.2909066017292616E-17</v>
      </c>
      <c r="L40" s="143">
        <f t="shared" si="2"/>
        <v>8.5506736215558904E-2</v>
      </c>
      <c r="M40" s="141">
        <f t="shared" si="3"/>
        <v>0</v>
      </c>
      <c r="N40" s="141">
        <f t="shared" si="4"/>
        <v>8.0953447653182048E-2</v>
      </c>
      <c r="O40" s="141">
        <f t="shared" si="5"/>
        <v>9.5024755077876777E-2</v>
      </c>
    </row>
    <row r="41" spans="1:15">
      <c r="A41" s="140">
        <v>1948</v>
      </c>
      <c r="B41" s="142">
        <v>0.23005607537706912</v>
      </c>
      <c r="C41" s="142">
        <v>5.6312257758863629E-2</v>
      </c>
      <c r="D41" s="142">
        <v>5.0047171930455096E-2</v>
      </c>
      <c r="E41" s="142">
        <v>9.8632218224293331E-3</v>
      </c>
      <c r="F41" s="142">
        <v>1.2183018921866129E-2</v>
      </c>
      <c r="G41" s="142">
        <v>1.8852435582746917E-2</v>
      </c>
      <c r="H41" s="142">
        <v>7.8436097349795189E-2</v>
      </c>
      <c r="I41" s="142">
        <v>4.3618720109128489E-3</v>
      </c>
      <c r="J41" s="142">
        <f t="shared" si="6"/>
        <v>7.2093412674750557E-2</v>
      </c>
      <c r="K41" s="144">
        <f t="shared" si="7"/>
        <v>-1.9949319973733282E-17</v>
      </c>
      <c r="L41" s="143">
        <f t="shared" si="2"/>
        <v>8.2720370514071939E-2</v>
      </c>
      <c r="M41" s="141">
        <f t="shared" si="3"/>
        <v>0</v>
      </c>
      <c r="N41" s="141">
        <f t="shared" si="4"/>
        <v>7.8358498503159096E-2</v>
      </c>
      <c r="O41" s="141">
        <f t="shared" si="5"/>
        <v>8.2797969360708032E-2</v>
      </c>
    </row>
    <row r="42" spans="1:15">
      <c r="A42" s="140">
        <v>1949</v>
      </c>
      <c r="B42" s="142">
        <v>0.22089293237724578</v>
      </c>
      <c r="C42" s="142">
        <v>5.9492672915441309E-2</v>
      </c>
      <c r="D42" s="142">
        <v>4.175583059063017E-2</v>
      </c>
      <c r="E42" s="142">
        <v>1.1154354745189318E-2</v>
      </c>
      <c r="F42" s="142">
        <v>1.4474798416532141E-2</v>
      </c>
      <c r="G42" s="142">
        <v>2.0398202955862296E-2</v>
      </c>
      <c r="H42" s="142">
        <v>6.980023109620527E-2</v>
      </c>
      <c r="I42" s="142">
        <v>3.8168416573852756E-3</v>
      </c>
      <c r="J42" s="142">
        <f t="shared" si="6"/>
        <v>6.7384983752351635E-2</v>
      </c>
      <c r="K42" s="144">
        <f t="shared" si="7"/>
        <v>0</v>
      </c>
      <c r="L42" s="143">
        <f t="shared" si="2"/>
        <v>8.8938667734548046E-2</v>
      </c>
      <c r="M42" s="141">
        <f t="shared" si="3"/>
        <v>0</v>
      </c>
      <c r="N42" s="141">
        <f t="shared" si="4"/>
        <v>8.5121826077162774E-2</v>
      </c>
      <c r="O42" s="141">
        <f t="shared" si="5"/>
        <v>7.3617072753590543E-2</v>
      </c>
    </row>
    <row r="43" spans="1:15">
      <c r="A43" s="140">
        <v>1950</v>
      </c>
      <c r="B43" s="142">
        <v>0.24400343571720604</v>
      </c>
      <c r="C43" s="142">
        <v>5.9288626500782045E-2</v>
      </c>
      <c r="D43" s="142">
        <v>6.6493880597574759E-2</v>
      </c>
      <c r="E43" s="142">
        <v>1.065222365168729E-2</v>
      </c>
      <c r="F43" s="142">
        <v>1.297770909677395E-2</v>
      </c>
      <c r="G43" s="142">
        <v>2.0561792274137229E-2</v>
      </c>
      <c r="H43" s="142">
        <v>7.0934807641095082E-2</v>
      </c>
      <c r="I43" s="142">
        <v>3.0943959551556388E-3</v>
      </c>
      <c r="J43" s="142">
        <f t="shared" si="6"/>
        <v>9.0123813346036002E-2</v>
      </c>
      <c r="K43" s="144">
        <f t="shared" si="7"/>
        <v>3.7730235602495554E-17</v>
      </c>
      <c r="L43" s="143">
        <f t="shared" si="2"/>
        <v>8.6012955204398917E-2</v>
      </c>
      <c r="M43" s="141">
        <f t="shared" si="3"/>
        <v>0</v>
      </c>
      <c r="N43" s="141">
        <f t="shared" si="4"/>
        <v>8.2918559249243282E-2</v>
      </c>
      <c r="O43" s="141">
        <f t="shared" si="5"/>
        <v>7.4029203596250717E-2</v>
      </c>
    </row>
    <row r="44" spans="1:15">
      <c r="A44" s="140">
        <v>1951</v>
      </c>
      <c r="B44" s="142">
        <v>0.26209871406467383</v>
      </c>
      <c r="C44" s="142">
        <v>5.5419391748690025E-2</v>
      </c>
      <c r="D44" s="142">
        <v>7.2501267731994945E-2</v>
      </c>
      <c r="E44" s="142">
        <v>1.0398652953490488E-2</v>
      </c>
      <c r="F44" s="142">
        <v>1.1211301668205279E-2</v>
      </c>
      <c r="G44" s="142">
        <v>2.1567696888530597E-2</v>
      </c>
      <c r="H44" s="142">
        <v>8.794484390643488E-2</v>
      </c>
      <c r="I44" s="142">
        <v>3.0555591673276207E-3</v>
      </c>
      <c r="J44" s="142">
        <f t="shared" si="6"/>
        <v>9.411122235369071E-2</v>
      </c>
      <c r="K44" s="144">
        <f t="shared" si="7"/>
        <v>-1.1275702593849246E-17</v>
      </c>
      <c r="L44" s="143">
        <f t="shared" si="2"/>
        <v>8.0084905537713413E-2</v>
      </c>
      <c r="M44" s="141">
        <f t="shared" si="3"/>
        <v>0</v>
      </c>
      <c r="N44" s="141">
        <f t="shared" si="4"/>
        <v>7.702934637038579E-2</v>
      </c>
      <c r="O44" s="141">
        <f t="shared" si="5"/>
        <v>9.1000403073762504E-2</v>
      </c>
    </row>
    <row r="45" spans="1:15">
      <c r="A45" s="140">
        <v>1952</v>
      </c>
      <c r="B45" s="142">
        <v>0.26198346600596112</v>
      </c>
      <c r="C45" s="142">
        <v>5.7451949613021129E-2</v>
      </c>
      <c r="D45" s="142">
        <v>5.8589581621263598E-2</v>
      </c>
      <c r="E45" s="142">
        <v>1.0989954494719671E-2</v>
      </c>
      <c r="F45" s="142">
        <v>1.2348366838793557E-2</v>
      </c>
      <c r="G45" s="142">
        <v>2.1228642568901866E-2</v>
      </c>
      <c r="H45" s="142">
        <v>9.8139925670620284E-2</v>
      </c>
      <c r="I45" s="142">
        <v>3.2350451986409745E-3</v>
      </c>
      <c r="J45" s="142">
        <f t="shared" si="6"/>
        <v>8.1927902954776838E-2</v>
      </c>
      <c r="K45" s="144">
        <f t="shared" si="7"/>
        <v>2.3852447794681098E-17</v>
      </c>
      <c r="L45" s="143">
        <f t="shared" si="2"/>
        <v>8.4025316145175319E-2</v>
      </c>
      <c r="M45" s="141">
        <f t="shared" si="3"/>
        <v>0</v>
      </c>
      <c r="N45" s="141">
        <f t="shared" si="4"/>
        <v>8.0790270946534348E-2</v>
      </c>
      <c r="O45" s="141">
        <f t="shared" si="5"/>
        <v>0.10137497086926126</v>
      </c>
    </row>
    <row r="46" spans="1:15">
      <c r="A46" s="140">
        <v>1953</v>
      </c>
      <c r="B46" s="142">
        <v>0.26182831349829566</v>
      </c>
      <c r="C46" s="142">
        <v>5.8181807605951673E-2</v>
      </c>
      <c r="D46" s="142">
        <v>5.8004397445293683E-2</v>
      </c>
      <c r="E46" s="142">
        <v>1.1319349922637535E-2</v>
      </c>
      <c r="F46" s="142">
        <v>1.3640223827638758E-2</v>
      </c>
      <c r="G46" s="142">
        <v>2.0663921171721399E-2</v>
      </c>
      <c r="H46" s="142">
        <v>9.6679812468735096E-2</v>
      </c>
      <c r="I46" s="142">
        <v>3.3388010563175463E-3</v>
      </c>
      <c r="J46" s="142">
        <f t="shared" si="6"/>
        <v>8.2963971195569974E-2</v>
      </c>
      <c r="K46" s="144">
        <f t="shared" si="7"/>
        <v>-2.3852447794681098E-17</v>
      </c>
      <c r="L46" s="143">
        <f t="shared" si="2"/>
        <v>8.6480182412545528E-2</v>
      </c>
      <c r="M46" s="141">
        <f t="shared" si="3"/>
        <v>0</v>
      </c>
      <c r="N46" s="141">
        <f t="shared" si="4"/>
        <v>8.3141381356227978E-2</v>
      </c>
      <c r="O46" s="141">
        <f t="shared" si="5"/>
        <v>0.10001861352505265</v>
      </c>
    </row>
    <row r="47" spans="1:15">
      <c r="A47" s="140">
        <v>1954</v>
      </c>
      <c r="B47" s="142">
        <v>0.24816293046771809</v>
      </c>
      <c r="C47" s="142">
        <v>5.590044043123861E-2</v>
      </c>
      <c r="D47" s="142">
        <v>5.0466321846436693E-2</v>
      </c>
      <c r="E47" s="142">
        <v>1.2212221530513098E-2</v>
      </c>
      <c r="F47" s="142">
        <v>1.4975825735845981E-2</v>
      </c>
      <c r="G47" s="142">
        <v>2.3487726688271267E-2</v>
      </c>
      <c r="H47" s="142">
        <v>8.7737160876673437E-2</v>
      </c>
      <c r="I47" s="142">
        <v>3.3832333587390981E-3</v>
      </c>
      <c r="J47" s="142">
        <f t="shared" si="6"/>
        <v>7.7654369112795774E-2</v>
      </c>
      <c r="K47" s="144">
        <f t="shared" si="7"/>
        <v>-7.4159428598008503E-17</v>
      </c>
      <c r="L47" s="143">
        <f t="shared" si="2"/>
        <v>8.6471721056336784E-2</v>
      </c>
      <c r="M47" s="141">
        <f t="shared" si="3"/>
        <v>0</v>
      </c>
      <c r="N47" s="141">
        <f t="shared" si="4"/>
        <v>8.308848769759769E-2</v>
      </c>
      <c r="O47" s="141">
        <f t="shared" si="5"/>
        <v>9.112039423541253E-2</v>
      </c>
    </row>
    <row r="48" spans="1:15">
      <c r="A48" s="140">
        <v>1955</v>
      </c>
      <c r="B48" s="142">
        <v>0.25538993807474542</v>
      </c>
      <c r="C48" s="142">
        <v>5.5767220474070456E-2</v>
      </c>
      <c r="D48" s="142">
        <v>5.7810170175056914E-2</v>
      </c>
      <c r="E48" s="142">
        <v>1.2302802290226211E-2</v>
      </c>
      <c r="F48" s="142">
        <v>1.4884347821472729E-2</v>
      </c>
      <c r="G48" s="142">
        <v>2.4120072378789405E-2</v>
      </c>
      <c r="H48" s="142">
        <v>8.7180888603524492E-2</v>
      </c>
      <c r="I48" s="142">
        <v>3.3244363316052273E-3</v>
      </c>
      <c r="J48" s="142">
        <f t="shared" si="6"/>
        <v>8.4997320286755856E-2</v>
      </c>
      <c r="K48" s="144">
        <f t="shared" si="7"/>
        <v>-1.1709383462843448E-17</v>
      </c>
      <c r="L48" s="143">
        <f t="shared" si="2"/>
        <v>8.627880691737462E-2</v>
      </c>
      <c r="M48" s="141">
        <f t="shared" si="3"/>
        <v>0</v>
      </c>
      <c r="N48" s="141">
        <f t="shared" si="4"/>
        <v>8.2954370585769391E-2</v>
      </c>
      <c r="O48" s="141">
        <f t="shared" si="5"/>
        <v>9.0505324935129722E-2</v>
      </c>
    </row>
    <row r="49" spans="1:15">
      <c r="A49" s="140">
        <v>1956</v>
      </c>
      <c r="B49" s="142">
        <v>0.25813321601671763</v>
      </c>
      <c r="C49" s="142">
        <v>5.6951884356479215E-2</v>
      </c>
      <c r="D49" s="142">
        <v>5.3969809302174439E-2</v>
      </c>
      <c r="E49" s="142">
        <v>1.2825672341691309E-2</v>
      </c>
      <c r="F49" s="142">
        <v>1.3948012408231824E-2</v>
      </c>
      <c r="G49" s="142">
        <v>2.4963942638174058E-2</v>
      </c>
      <c r="H49" s="142">
        <v>9.1464466313550305E-2</v>
      </c>
      <c r="I49" s="142">
        <v>4.0094286564164609E-3</v>
      </c>
      <c r="J49" s="142">
        <f t="shared" si="6"/>
        <v>8.0743494052097561E-2</v>
      </c>
      <c r="K49" s="144">
        <f t="shared" si="7"/>
        <v>3.903127820947816E-17</v>
      </c>
      <c r="L49" s="143">
        <f t="shared" si="2"/>
        <v>8.7734997762818803E-2</v>
      </c>
      <c r="M49" s="141">
        <f t="shared" si="3"/>
        <v>0</v>
      </c>
      <c r="N49" s="141">
        <f t="shared" si="4"/>
        <v>8.3725569106402345E-2</v>
      </c>
      <c r="O49" s="141">
        <f t="shared" si="5"/>
        <v>9.5473894969966763E-2</v>
      </c>
    </row>
    <row r="50" spans="1:15">
      <c r="A50" s="140">
        <v>1957</v>
      </c>
      <c r="B50" s="142">
        <v>0.25911997171064582</v>
      </c>
      <c r="C50" s="142">
        <v>5.7360010704079978E-2</v>
      </c>
      <c r="D50" s="142">
        <v>4.9888658453833876E-2</v>
      </c>
      <c r="E50" s="142">
        <v>1.3494786539619432E-2</v>
      </c>
      <c r="F50" s="142">
        <v>1.3927250485028625E-2</v>
      </c>
      <c r="G50" s="142">
        <v>2.7269121596437074E-2</v>
      </c>
      <c r="H50" s="142">
        <v>9.2910458459568204E-2</v>
      </c>
      <c r="I50" s="142">
        <v>4.2696854720785989E-3</v>
      </c>
      <c r="J50" s="142">
        <f t="shared" si="6"/>
        <v>7.7310695478481933E-2</v>
      </c>
      <c r="K50" s="144">
        <f t="shared" si="7"/>
        <v>8.6736173798840355E-18</v>
      </c>
      <c r="L50" s="143">
        <f t="shared" si="2"/>
        <v>8.9051733200806629E-2</v>
      </c>
      <c r="M50" s="141">
        <f t="shared" si="3"/>
        <v>0</v>
      </c>
      <c r="N50" s="141">
        <f t="shared" si="4"/>
        <v>8.4782047728728036E-2</v>
      </c>
      <c r="O50" s="141">
        <f t="shared" si="5"/>
        <v>9.7180143931646798E-2</v>
      </c>
    </row>
    <row r="51" spans="1:15">
      <c r="A51" s="140">
        <v>1958</v>
      </c>
      <c r="B51" s="142">
        <v>0.25292330947152264</v>
      </c>
      <c r="C51" s="142">
        <v>5.6935611138046745E-2</v>
      </c>
      <c r="D51" s="142">
        <v>4.3825875329169407E-2</v>
      </c>
      <c r="E51" s="142">
        <v>1.4742511099069294E-2</v>
      </c>
      <c r="F51" s="142">
        <v>1.4718744355398378E-2</v>
      </c>
      <c r="G51" s="142">
        <v>2.705606099497096E-2</v>
      </c>
      <c r="H51" s="142">
        <v>9.1616043502647626E-2</v>
      </c>
      <c r="I51" s="142">
        <v>4.0284630522202892E-3</v>
      </c>
      <c r="J51" s="142">
        <f t="shared" si="6"/>
        <v>7.3287130783637078E-2</v>
      </c>
      <c r="K51" s="144">
        <f t="shared" si="7"/>
        <v>-5.1174342541315809E-17</v>
      </c>
      <c r="L51" s="143">
        <f t="shared" si="2"/>
        <v>9.0425329644734709E-2</v>
      </c>
      <c r="M51" s="141">
        <f t="shared" si="3"/>
        <v>0</v>
      </c>
      <c r="N51" s="141">
        <f t="shared" si="4"/>
        <v>8.6396866592514415E-2</v>
      </c>
      <c r="O51" s="141">
        <f t="shared" si="5"/>
        <v>9.564450655486792E-2</v>
      </c>
    </row>
    <row r="52" spans="1:15">
      <c r="A52" s="140">
        <v>1959</v>
      </c>
      <c r="B52" s="142">
        <v>0.26436110154455139</v>
      </c>
      <c r="C52" s="142">
        <v>5.8383866566108812E-2</v>
      </c>
      <c r="D52" s="142">
        <v>4.9732548051982017E-2</v>
      </c>
      <c r="E52" s="142">
        <v>1.4349113070923809E-2</v>
      </c>
      <c r="F52" s="142">
        <v>1.5630789887831481E-2</v>
      </c>
      <c r="G52" s="142">
        <v>3.0152101034496288E-2</v>
      </c>
      <c r="H52" s="142">
        <v>9.2178283860898824E-2</v>
      </c>
      <c r="I52" s="142">
        <v>3.9343990723101135E-3</v>
      </c>
      <c r="J52" s="142">
        <f t="shared" si="6"/>
        <v>7.9712451010737304E-2</v>
      </c>
      <c r="K52" s="144">
        <f t="shared" si="7"/>
        <v>4.9439619065339002E-17</v>
      </c>
      <c r="L52" s="143">
        <f t="shared" si="2"/>
        <v>9.2298168597174199E-2</v>
      </c>
      <c r="M52" s="141">
        <f t="shared" si="3"/>
        <v>0</v>
      </c>
      <c r="N52" s="141">
        <f t="shared" si="4"/>
        <v>8.8363769524864091E-2</v>
      </c>
      <c r="O52" s="141">
        <f t="shared" si="5"/>
        <v>9.6112682933208932E-2</v>
      </c>
    </row>
    <row r="53" spans="1:15">
      <c r="A53" s="140">
        <v>1960</v>
      </c>
      <c r="B53" s="142">
        <v>0.27251466384352441</v>
      </c>
      <c r="C53" s="142">
        <v>6.0087826451924092E-2</v>
      </c>
      <c r="D53" s="142">
        <v>4.5698571097454788E-2</v>
      </c>
      <c r="E53" s="142">
        <v>1.5228680786554158E-2</v>
      </c>
      <c r="F53" s="142">
        <v>1.6285271007039061E-2</v>
      </c>
      <c r="G53" s="142">
        <v>3.4337094042793996E-2</v>
      </c>
      <c r="H53" s="142">
        <v>9.6195648769364733E-2</v>
      </c>
      <c r="I53" s="142">
        <v>4.6815716883935859E-3</v>
      </c>
      <c r="J53" s="142">
        <f t="shared" si="6"/>
        <v>7.7212522891048005E-2</v>
      </c>
      <c r="K53" s="144">
        <f t="shared" si="7"/>
        <v>0</v>
      </c>
      <c r="L53" s="143">
        <f t="shared" si="2"/>
        <v>9.6283349933910897E-2</v>
      </c>
      <c r="M53" s="141">
        <f t="shared" si="3"/>
        <v>0</v>
      </c>
      <c r="N53" s="141">
        <f t="shared" si="4"/>
        <v>9.160177824551731E-2</v>
      </c>
      <c r="O53" s="141">
        <f t="shared" si="5"/>
        <v>0.10087722045775832</v>
      </c>
    </row>
    <row r="54" spans="1:15">
      <c r="A54" s="140">
        <v>1961</v>
      </c>
      <c r="B54" s="142">
        <v>0.27066365615676152</v>
      </c>
      <c r="C54" s="142">
        <v>5.992661882106283E-2</v>
      </c>
      <c r="D54" s="142">
        <v>4.4760503185226994E-2</v>
      </c>
      <c r="E54" s="142">
        <v>1.6252721554713329E-2</v>
      </c>
      <c r="F54" s="142">
        <v>1.5127812273203771E-2</v>
      </c>
      <c r="G54" s="142">
        <v>3.4283525522135309E-2</v>
      </c>
      <c r="H54" s="142">
        <v>9.5254414966534945E-2</v>
      </c>
      <c r="I54" s="142">
        <v>5.0580598338843636E-3</v>
      </c>
      <c r="J54" s="142">
        <f t="shared" si="6"/>
        <v>7.6141037013144092E-2</v>
      </c>
      <c r="K54" s="144">
        <f t="shared" si="7"/>
        <v>-3.7296554733501353E-17</v>
      </c>
      <c r="L54" s="143">
        <f t="shared" si="2"/>
        <v>9.6365212482864296E-2</v>
      </c>
      <c r="M54" s="141">
        <f t="shared" si="3"/>
        <v>0</v>
      </c>
      <c r="N54" s="141">
        <f t="shared" si="4"/>
        <v>9.1307152648979928E-2</v>
      </c>
      <c r="O54" s="141">
        <f t="shared" si="5"/>
        <v>0.10031247480041931</v>
      </c>
    </row>
    <row r="55" spans="1:15">
      <c r="A55" s="140">
        <v>1962</v>
      </c>
      <c r="B55" s="142">
        <v>0.27177314687357784</v>
      </c>
      <c r="C55" s="142">
        <v>5.9597452191126866E-2</v>
      </c>
      <c r="D55" s="142">
        <v>4.3629635040050643E-2</v>
      </c>
      <c r="E55" s="142">
        <v>1.6379841520444839E-2</v>
      </c>
      <c r="F55" s="142">
        <v>1.4868461220079069E-2</v>
      </c>
      <c r="G55" s="142">
        <v>3.5803044860089631E-2</v>
      </c>
      <c r="H55" s="142">
        <v>9.6554165285448634E-2</v>
      </c>
      <c r="I55" s="142">
        <v>4.9405467563381524E-3</v>
      </c>
      <c r="J55" s="142">
        <f t="shared" si="6"/>
        <v>7.4877937780574555E-2</v>
      </c>
      <c r="K55" s="144">
        <f t="shared" si="7"/>
        <v>1.0408340855860843E-17</v>
      </c>
      <c r="L55" s="143">
        <f t="shared" si="2"/>
        <v>9.5786301687988934E-2</v>
      </c>
      <c r="M55" s="141">
        <f t="shared" si="3"/>
        <v>0</v>
      </c>
      <c r="N55" s="141">
        <f t="shared" si="4"/>
        <v>9.0845754931650785E-2</v>
      </c>
      <c r="O55" s="141">
        <f t="shared" si="5"/>
        <v>0.10149471204178678</v>
      </c>
    </row>
    <row r="56" spans="1:15">
      <c r="A56" s="140">
        <v>1963</v>
      </c>
      <c r="B56" s="142">
        <v>0.27691738978170355</v>
      </c>
      <c r="C56" s="142">
        <v>6.0057165294723172E-2</v>
      </c>
      <c r="D56" s="142">
        <v>4.5086649993455699E-2</v>
      </c>
      <c r="E56" s="142">
        <v>1.7027546172649094E-2</v>
      </c>
      <c r="F56" s="142">
        <v>1.4829017047002182E-2</v>
      </c>
      <c r="G56" s="142">
        <v>3.8326570895931562E-2</v>
      </c>
      <c r="H56" s="142">
        <v>9.6487659583499877E-2</v>
      </c>
      <c r="I56" s="142">
        <v>5.1027807944419475E-3</v>
      </c>
      <c r="J56" s="142">
        <f t="shared" si="6"/>
        <v>7.6943213213106973E-2</v>
      </c>
      <c r="K56" s="144">
        <f t="shared" si="7"/>
        <v>5.2041704279304213E-17</v>
      </c>
      <c r="L56" s="143">
        <f t="shared" si="2"/>
        <v>9.701650930881639E-2</v>
      </c>
      <c r="M56" s="141">
        <f t="shared" si="3"/>
        <v>0</v>
      </c>
      <c r="N56" s="141">
        <f t="shared" si="4"/>
        <v>9.1913728514374446E-2</v>
      </c>
      <c r="O56" s="141">
        <f t="shared" si="5"/>
        <v>0.10159044037794182</v>
      </c>
    </row>
    <row r="57" spans="1:15">
      <c r="A57" s="140">
        <v>1964</v>
      </c>
      <c r="B57" s="142">
        <v>0.26314410911966263</v>
      </c>
      <c r="C57" s="142">
        <v>6.0042171850289934E-2</v>
      </c>
      <c r="D57" s="142">
        <v>4.377471006852926E-2</v>
      </c>
      <c r="E57" s="142">
        <v>1.7298695308381656E-2</v>
      </c>
      <c r="F57" s="142">
        <v>1.3931536636794941E-2</v>
      </c>
      <c r="G57" s="142">
        <v>3.6877306273062738E-2</v>
      </c>
      <c r="H57" s="142">
        <v>8.577523721665789E-2</v>
      </c>
      <c r="I57" s="142">
        <v>5.4444517659462312E-3</v>
      </c>
      <c r="J57" s="142">
        <f t="shared" si="6"/>
        <v>7.5004942013705861E-2</v>
      </c>
      <c r="K57" s="144">
        <f t="shared" si="7"/>
        <v>-1.9081958235744878E-17</v>
      </c>
      <c r="L57" s="143">
        <f t="shared" si="2"/>
        <v>9.6716855561412754E-2</v>
      </c>
      <c r="M57" s="141">
        <f t="shared" si="3"/>
        <v>0</v>
      </c>
      <c r="N57" s="141">
        <f t="shared" si="4"/>
        <v>9.1272403795466528E-2</v>
      </c>
      <c r="O57" s="141">
        <f t="shared" si="5"/>
        <v>9.1219688982604116E-2</v>
      </c>
    </row>
    <row r="58" spans="1:15">
      <c r="A58" s="140">
        <v>1965</v>
      </c>
      <c r="B58" s="142">
        <v>0.26250912617881395</v>
      </c>
      <c r="C58" s="142">
        <v>5.8149506920717228E-2</v>
      </c>
      <c r="D58" s="142">
        <v>4.5183882067760646E-2</v>
      </c>
      <c r="E58" s="142">
        <v>1.7347708551210577E-2</v>
      </c>
      <c r="F58" s="142">
        <v>1.3282859176799701E-2</v>
      </c>
      <c r="G58" s="142">
        <v>3.5542387211054939E-2</v>
      </c>
      <c r="H58" s="142">
        <v>8.7526316029136991E-2</v>
      </c>
      <c r="I58" s="142">
        <v>5.4764662221338488E-3</v>
      </c>
      <c r="J58" s="142">
        <f t="shared" si="6"/>
        <v>7.5814449795770927E-2</v>
      </c>
      <c r="K58" s="144">
        <f t="shared" si="7"/>
        <v>3.1225022567582528E-17</v>
      </c>
      <c r="L58" s="143">
        <f t="shared" si="2"/>
        <v>9.4256540870861369E-2</v>
      </c>
      <c r="M58" s="141">
        <f t="shared" si="3"/>
        <v>0</v>
      </c>
      <c r="N58" s="141">
        <f t="shared" si="4"/>
        <v>8.8780074648727517E-2</v>
      </c>
      <c r="O58" s="141">
        <f t="shared" si="5"/>
        <v>9.3002782251270844E-2</v>
      </c>
    </row>
    <row r="59" spans="1:15">
      <c r="A59" s="140">
        <v>1966</v>
      </c>
      <c r="B59" s="142">
        <v>0.26943751253314319</v>
      </c>
      <c r="C59" s="142">
        <v>5.4399411777812434E-2</v>
      </c>
      <c r="D59" s="142">
        <v>4.4885363516855681E-2</v>
      </c>
      <c r="E59" s="142">
        <v>1.7148125041777144E-2</v>
      </c>
      <c r="F59" s="142">
        <v>1.1519351173102203E-2</v>
      </c>
      <c r="G59" s="142">
        <v>4.3637619482631847E-2</v>
      </c>
      <c r="H59" s="142">
        <v>9.2436108821104701E-2</v>
      </c>
      <c r="I59" s="142">
        <v>5.4115327198591837E-3</v>
      </c>
      <c r="J59" s="142">
        <f t="shared" si="6"/>
        <v>7.3552839731735029E-2</v>
      </c>
      <c r="K59" s="144">
        <f t="shared" si="7"/>
        <v>-1.474514954580286E-17</v>
      </c>
      <c r="L59" s="143">
        <f t="shared" si="2"/>
        <v>8.8478420712550979E-2</v>
      </c>
      <c r="M59" s="141">
        <f t="shared" si="3"/>
        <v>0</v>
      </c>
      <c r="N59" s="141">
        <f t="shared" si="4"/>
        <v>8.3066887992691796E-2</v>
      </c>
      <c r="O59" s="141">
        <f t="shared" si="5"/>
        <v>9.7847641540963884E-2</v>
      </c>
    </row>
    <row r="60" spans="1:15">
      <c r="A60" s="140">
        <v>1967</v>
      </c>
      <c r="B60" s="142">
        <v>0.27319605979138678</v>
      </c>
      <c r="C60" s="142">
        <v>5.4389487854627362E-2</v>
      </c>
      <c r="D60" s="142">
        <v>4.0862985323764534E-2</v>
      </c>
      <c r="E60" s="142">
        <v>1.816235231139831E-2</v>
      </c>
      <c r="F60" s="142">
        <v>1.2364903083578462E-2</v>
      </c>
      <c r="G60" s="142">
        <v>4.597217699031033E-2</v>
      </c>
      <c r="H60" s="142">
        <v>9.6199156950412493E-2</v>
      </c>
      <c r="I60" s="142">
        <v>5.24499727729528E-3</v>
      </c>
      <c r="J60" s="142">
        <f t="shared" si="6"/>
        <v>7.139024071874131E-2</v>
      </c>
      <c r="K60" s="144">
        <f t="shared" si="7"/>
        <v>0</v>
      </c>
      <c r="L60" s="143">
        <f t="shared" si="2"/>
        <v>9.0161740526899417E-2</v>
      </c>
      <c r="M60" s="141">
        <f t="shared" si="3"/>
        <v>0</v>
      </c>
      <c r="N60" s="141">
        <f t="shared" si="4"/>
        <v>8.4916743249604132E-2</v>
      </c>
      <c r="O60" s="141">
        <f t="shared" si="5"/>
        <v>0.10144415422770778</v>
      </c>
    </row>
    <row r="61" spans="1:15">
      <c r="A61" s="140">
        <v>1968</v>
      </c>
      <c r="B61" s="142">
        <v>0.28861290676148182</v>
      </c>
      <c r="C61" s="142">
        <v>5.6566298944771859E-2</v>
      </c>
      <c r="D61" s="142">
        <v>4.4762582701292512E-2</v>
      </c>
      <c r="E61" s="142">
        <v>1.8682392107409001E-2</v>
      </c>
      <c r="F61" s="142">
        <v>1.2298749649200783E-2</v>
      </c>
      <c r="G61" s="142">
        <v>4.6606612249125864E-2</v>
      </c>
      <c r="H61" s="142">
        <v>0.1047724351909733</v>
      </c>
      <c r="I61" s="142">
        <v>4.9238359187085291E-3</v>
      </c>
      <c r="J61" s="142">
        <f t="shared" si="6"/>
        <v>7.5743724457902298E-2</v>
      </c>
      <c r="K61" s="144">
        <f t="shared" si="7"/>
        <v>-1.5612511283791264E-17</v>
      </c>
      <c r="L61" s="143">
        <f t="shared" si="2"/>
        <v>9.2471276620090179E-2</v>
      </c>
      <c r="M61" s="141">
        <f t="shared" si="3"/>
        <v>0</v>
      </c>
      <c r="N61" s="141">
        <f t="shared" si="4"/>
        <v>8.7547440701381651E-2</v>
      </c>
      <c r="O61" s="141">
        <f t="shared" si="5"/>
        <v>0.10969627110968183</v>
      </c>
    </row>
    <row r="62" spans="1:15">
      <c r="A62" s="140">
        <v>1969</v>
      </c>
      <c r="B62" s="142">
        <v>0.30058545621115201</v>
      </c>
      <c r="C62" s="142">
        <v>5.7125725411786454E-2</v>
      </c>
      <c r="D62" s="142">
        <v>4.1190349613095138E-2</v>
      </c>
      <c r="E62" s="142">
        <v>1.9198683977357453E-2</v>
      </c>
      <c r="F62" s="142">
        <v>1.2263039579871357E-2</v>
      </c>
      <c r="G62" s="142">
        <v>4.9179213351031884E-2</v>
      </c>
      <c r="H62" s="142">
        <v>0.11647379935781482</v>
      </c>
      <c r="I62" s="142">
        <v>5.1546449201949514E-3</v>
      </c>
      <c r="J62" s="142">
        <f t="shared" si="6"/>
        <v>7.2652073170323947E-2</v>
      </c>
      <c r="K62" s="144">
        <f t="shared" si="7"/>
        <v>-5.8980598183211441E-17</v>
      </c>
      <c r="L62" s="143">
        <f t="shared" si="2"/>
        <v>9.3742093889210218E-2</v>
      </c>
      <c r="M62" s="141">
        <f t="shared" si="3"/>
        <v>0</v>
      </c>
      <c r="N62" s="141">
        <f t="shared" si="4"/>
        <v>8.858744896901527E-2</v>
      </c>
      <c r="O62" s="141">
        <f t="shared" si="5"/>
        <v>0.12162844427800977</v>
      </c>
    </row>
    <row r="63" spans="1:15">
      <c r="A63" s="140">
        <v>1970</v>
      </c>
      <c r="B63" s="142">
        <v>0.28912174860963258</v>
      </c>
      <c r="C63" s="142">
        <v>5.728398906905649E-2</v>
      </c>
      <c r="D63" s="142">
        <v>3.3346417470736689E-2</v>
      </c>
      <c r="E63" s="142">
        <v>2.0758979522613869E-2</v>
      </c>
      <c r="F63" s="142">
        <v>1.3263688745437438E-2</v>
      </c>
      <c r="G63" s="142">
        <v>4.9448439609950476E-2</v>
      </c>
      <c r="H63" s="142">
        <v>0.10993875343725266</v>
      </c>
      <c r="I63" s="142">
        <v>5.081480754584959E-3</v>
      </c>
      <c r="J63" s="142">
        <f t="shared" si="6"/>
        <v>6.7369085738787998E-2</v>
      </c>
      <c r="K63" s="144">
        <f t="shared" si="7"/>
        <v>-9.540979117872439E-18</v>
      </c>
      <c r="L63" s="143">
        <f t="shared" si="2"/>
        <v>9.6388138091692763E-2</v>
      </c>
      <c r="M63" s="141">
        <f t="shared" si="3"/>
        <v>0</v>
      </c>
      <c r="N63" s="141">
        <f t="shared" si="4"/>
        <v>9.1306657337107799E-2</v>
      </c>
      <c r="O63" s="141">
        <f t="shared" si="5"/>
        <v>0.11502023419183763</v>
      </c>
    </row>
    <row r="64" spans="1:15">
      <c r="A64" s="140">
        <v>1971</v>
      </c>
      <c r="B64" s="142">
        <v>0.28381530195729587</v>
      </c>
      <c r="C64" s="142">
        <v>5.7724795143200051E-2</v>
      </c>
      <c r="D64" s="142">
        <v>3.4327382320135783E-2</v>
      </c>
      <c r="E64" s="142">
        <v>2.0840216133909139E-2</v>
      </c>
      <c r="F64" s="142">
        <v>1.4435883199326234E-2</v>
      </c>
      <c r="G64" s="142">
        <v>5.0469378235327197E-2</v>
      </c>
      <c r="H64" s="142">
        <v>0.10030069003876722</v>
      </c>
      <c r="I64" s="142">
        <v>5.7169568866302888E-3</v>
      </c>
      <c r="J64" s="142">
        <f t="shared" si="6"/>
        <v>6.9603481653371158E-2</v>
      </c>
      <c r="K64" s="144">
        <f t="shared" si="7"/>
        <v>-2.4286128663675299E-17</v>
      </c>
      <c r="L64" s="143">
        <f t="shared" si="2"/>
        <v>9.8717851363065726E-2</v>
      </c>
      <c r="M64" s="141">
        <f t="shared" si="3"/>
        <v>0</v>
      </c>
      <c r="N64" s="141">
        <f t="shared" si="4"/>
        <v>9.3000894476435433E-2</v>
      </c>
      <c r="O64" s="141">
        <f t="shared" si="5"/>
        <v>0.10601764692539752</v>
      </c>
    </row>
    <row r="65" spans="1:15">
      <c r="A65" s="140">
        <v>1972</v>
      </c>
      <c r="B65" s="142">
        <v>0.29398266008514523</v>
      </c>
      <c r="C65" s="142">
        <v>5.6958565356972489E-2</v>
      </c>
      <c r="D65" s="142">
        <v>3.4935301358287374E-2</v>
      </c>
      <c r="E65" s="142">
        <v>1.9974131262405114E-2</v>
      </c>
      <c r="F65" s="142">
        <v>1.2711054419034241E-2</v>
      </c>
      <c r="G65" s="142">
        <v>5.2883524579766999E-2</v>
      </c>
      <c r="H65" s="142">
        <v>0.1104423589859026</v>
      </c>
      <c r="I65" s="142">
        <v>6.0777241227764588E-3</v>
      </c>
      <c r="J65" s="142">
        <f t="shared" si="6"/>
        <v>6.7620487039726729E-2</v>
      </c>
      <c r="K65" s="144">
        <f t="shared" si="7"/>
        <v>-5.2041704279304213E-17</v>
      </c>
      <c r="L65" s="143">
        <f t="shared" si="2"/>
        <v>9.5721475161188313E-2</v>
      </c>
      <c r="M65" s="141">
        <f t="shared" si="3"/>
        <v>0</v>
      </c>
      <c r="N65" s="141">
        <f t="shared" si="4"/>
        <v>8.9643751038411851E-2</v>
      </c>
      <c r="O65" s="141">
        <f t="shared" si="5"/>
        <v>0.11652008310867906</v>
      </c>
    </row>
    <row r="66" spans="1:15">
      <c r="A66" s="140">
        <v>1973</v>
      </c>
      <c r="B66" s="142">
        <v>0.29538648142902174</v>
      </c>
      <c r="C66" s="142">
        <v>5.4986374499766587E-2</v>
      </c>
      <c r="D66" s="142">
        <v>3.6413401267989448E-2</v>
      </c>
      <c r="E66" s="142">
        <v>1.9310306304437166E-2</v>
      </c>
      <c r="F66" s="142">
        <v>1.3506601285544999E-2</v>
      </c>
      <c r="G66" s="142">
        <v>6.0244261529806539E-2</v>
      </c>
      <c r="H66" s="142">
        <v>0.10565807375724665</v>
      </c>
      <c r="I66" s="142">
        <v>5.2674627842303288E-3</v>
      </c>
      <c r="J66" s="142">
        <f t="shared" si="6"/>
        <v>6.9230308857971615E-2</v>
      </c>
      <c r="K66" s="144">
        <f t="shared" si="7"/>
        <v>0</v>
      </c>
      <c r="L66" s="143">
        <f t="shared" si="2"/>
        <v>9.3070744873979094E-2</v>
      </c>
      <c r="M66" s="141">
        <f t="shared" si="3"/>
        <v>0</v>
      </c>
      <c r="N66" s="141">
        <f t="shared" si="4"/>
        <v>8.780328208974876E-2</v>
      </c>
      <c r="O66" s="141">
        <f t="shared" si="5"/>
        <v>0.11092553654147698</v>
      </c>
    </row>
    <row r="67" spans="1:15">
      <c r="A67" s="140">
        <v>1974</v>
      </c>
      <c r="B67" s="142">
        <v>0.30370608590121712</v>
      </c>
      <c r="C67" s="142">
        <v>5.4571908791323877E-2</v>
      </c>
      <c r="D67" s="142">
        <v>3.5082259673338001E-2</v>
      </c>
      <c r="E67" s="142">
        <v>1.8932611015836966E-2</v>
      </c>
      <c r="F67" s="142">
        <v>1.4989523970092252E-2</v>
      </c>
      <c r="G67" s="142">
        <v>6.3266159489663978E-2</v>
      </c>
      <c r="H67" s="142">
        <v>0.1121859883378503</v>
      </c>
      <c r="I67" s="142">
        <v>4.677634623111734E-3</v>
      </c>
      <c r="J67" s="142">
        <f t="shared" si="6"/>
        <v>6.9004394659267221E-2</v>
      </c>
      <c r="K67" s="144">
        <f t="shared" si="7"/>
        <v>8.6736173798840355E-18</v>
      </c>
      <c r="L67" s="143">
        <f t="shared" si="2"/>
        <v>9.3171678400364819E-2</v>
      </c>
      <c r="M67" s="141">
        <f t="shared" si="3"/>
        <v>0</v>
      </c>
      <c r="N67" s="141">
        <f t="shared" si="4"/>
        <v>8.849404377725309E-2</v>
      </c>
      <c r="O67" s="141">
        <f t="shared" si="5"/>
        <v>0.11686362296096203</v>
      </c>
    </row>
    <row r="68" spans="1:15">
      <c r="A68" s="140">
        <v>1975</v>
      </c>
      <c r="B68" s="142">
        <v>0.28792939624160291</v>
      </c>
      <c r="C68" s="142">
        <v>5.3829695126420954E-2</v>
      </c>
      <c r="D68" s="142">
        <v>3.1993538223647727E-2</v>
      </c>
      <c r="E68" s="142">
        <v>1.9383254428294614E-2</v>
      </c>
      <c r="F68" s="142">
        <v>1.4426275308739306E-2</v>
      </c>
      <c r="G68" s="142">
        <v>6.1761000026278629E-2</v>
      </c>
      <c r="H68" s="142">
        <v>0.1020765648577289</v>
      </c>
      <c r="I68" s="142">
        <v>4.4590682704928357E-3</v>
      </c>
      <c r="J68" s="142">
        <f t="shared" si="6"/>
        <v>6.5803067960681638E-2</v>
      </c>
      <c r="K68" s="144">
        <f t="shared" si="7"/>
        <v>-3.0357660829594124E-17</v>
      </c>
      <c r="L68" s="143">
        <f t="shared" si="2"/>
        <v>9.2098293133947698E-2</v>
      </c>
      <c r="M68" s="141">
        <f t="shared" si="3"/>
        <v>0</v>
      </c>
      <c r="N68" s="141">
        <f t="shared" si="4"/>
        <v>8.7639224863454865E-2</v>
      </c>
      <c r="O68" s="141">
        <f t="shared" si="5"/>
        <v>0.10653563312822173</v>
      </c>
    </row>
    <row r="69" spans="1:15">
      <c r="A69" s="140">
        <v>1976</v>
      </c>
      <c r="B69" s="142">
        <v>0.2979649230073308</v>
      </c>
      <c r="C69" s="142">
        <v>5.3285314662719796E-2</v>
      </c>
      <c r="D69" s="142">
        <v>3.6919945270645606E-2</v>
      </c>
      <c r="E69" s="142">
        <v>1.9092516717680291E-2</v>
      </c>
      <c r="F69" s="142">
        <v>1.3915348452255349E-2</v>
      </c>
      <c r="G69" s="142">
        <v>6.2964854657773781E-2</v>
      </c>
      <c r="H69" s="142">
        <v>0.10729078511272086</v>
      </c>
      <c r="I69" s="142">
        <v>4.4961581335351509E-3</v>
      </c>
      <c r="J69" s="142">
        <f t="shared" si="6"/>
        <v>6.9927810440581245E-2</v>
      </c>
      <c r="K69" s="144">
        <f t="shared" si="7"/>
        <v>-9.540979117872439E-18</v>
      </c>
      <c r="L69" s="143">
        <f t="shared" si="2"/>
        <v>9.0789337966190597E-2</v>
      </c>
      <c r="M69" s="141">
        <f t="shared" si="3"/>
        <v>0</v>
      </c>
      <c r="N69" s="141">
        <f t="shared" si="4"/>
        <v>8.6293179832655442E-2</v>
      </c>
      <c r="O69" s="141">
        <f t="shared" si="5"/>
        <v>0.11178694324625602</v>
      </c>
    </row>
    <row r="70" spans="1:15">
      <c r="A70" s="140">
        <v>1977</v>
      </c>
      <c r="B70" s="142">
        <v>0.30028279154860449</v>
      </c>
      <c r="C70" s="142">
        <v>5.215523973137591E-2</v>
      </c>
      <c r="D70" s="142">
        <v>3.820976774279914E-2</v>
      </c>
      <c r="E70" s="142">
        <v>1.8682648758394507E-2</v>
      </c>
      <c r="F70" s="142">
        <v>1.2608487093103679E-2</v>
      </c>
      <c r="G70" s="142">
        <v>6.3080921889292971E-2</v>
      </c>
      <c r="H70" s="142">
        <v>0.11037181232011781</v>
      </c>
      <c r="I70" s="142">
        <v>5.1739140135204477E-3</v>
      </c>
      <c r="J70" s="142">
        <f t="shared" ref="J70:J101" si="8">D70+E70+F70</f>
        <v>6.9500903594297322E-2</v>
      </c>
      <c r="K70" s="144">
        <f t="shared" ref="K70:K101" si="9">B70-C70-D70-E70-F70-G70-H70-I70</f>
        <v>0</v>
      </c>
      <c r="L70" s="143">
        <f t="shared" si="2"/>
        <v>8.862028959639455E-2</v>
      </c>
      <c r="M70" s="141">
        <f t="shared" si="3"/>
        <v>0</v>
      </c>
      <c r="N70" s="141">
        <f t="shared" si="4"/>
        <v>8.3446375582874099E-2</v>
      </c>
      <c r="O70" s="141">
        <f t="shared" si="5"/>
        <v>0.11554572633363826</v>
      </c>
    </row>
    <row r="71" spans="1:15">
      <c r="A71" s="140">
        <v>1978</v>
      </c>
      <c r="B71" s="142">
        <v>0.2993759211256854</v>
      </c>
      <c r="C71" s="142">
        <v>5.1799584804374028E-2</v>
      </c>
      <c r="D71" s="142">
        <v>3.8489890297978752E-2</v>
      </c>
      <c r="E71" s="142">
        <v>1.6601892259750891E-2</v>
      </c>
      <c r="F71" s="142">
        <v>1.0497063027368402E-2</v>
      </c>
      <c r="G71" s="142">
        <v>6.4895204881094751E-2</v>
      </c>
      <c r="H71" s="142">
        <v>0.11353805704465553</v>
      </c>
      <c r="I71" s="142">
        <v>3.5542288104630482E-3</v>
      </c>
      <c r="J71" s="142">
        <f t="shared" si="8"/>
        <v>6.5588845585098046E-2</v>
      </c>
      <c r="K71" s="144">
        <f t="shared" si="9"/>
        <v>-1.1709383462843448E-17</v>
      </c>
      <c r="L71" s="143">
        <f t="shared" ref="L71:L112" si="10">C71+F71+E71+I71</f>
        <v>8.2452768901956366E-2</v>
      </c>
      <c r="M71" s="141">
        <f t="shared" ref="M71:M112" si="11">B71-L71-G71-D71-H71</f>
        <v>0</v>
      </c>
      <c r="N71" s="141">
        <f t="shared" ref="N71:N112" si="12">L71-I71</f>
        <v>7.8898540091493316E-2</v>
      </c>
      <c r="O71" s="141">
        <f t="shared" ref="O71:O112" si="13">H71+I71</f>
        <v>0.11709228585511858</v>
      </c>
    </row>
    <row r="72" spans="1:15">
      <c r="A72" s="140">
        <v>1979</v>
      </c>
      <c r="B72" s="142">
        <v>0.302997204418474</v>
      </c>
      <c r="C72" s="142">
        <v>5.0438754089257735E-2</v>
      </c>
      <c r="D72" s="142">
        <v>3.6038139177376811E-2</v>
      </c>
      <c r="E72" s="142">
        <v>1.4923307865256809E-2</v>
      </c>
      <c r="F72" s="142">
        <v>1.0015975389241099E-2</v>
      </c>
      <c r="G72" s="142">
        <v>6.8181747169267268E-2</v>
      </c>
      <c r="H72" s="142">
        <v>0.12003324523583897</v>
      </c>
      <c r="I72" s="142">
        <v>3.366035492235265E-3</v>
      </c>
      <c r="J72" s="142">
        <f t="shared" si="8"/>
        <v>6.097742243187472E-2</v>
      </c>
      <c r="K72" s="144">
        <f t="shared" si="9"/>
        <v>4.640385298237959E-17</v>
      </c>
      <c r="L72" s="143">
        <f t="shared" si="10"/>
        <v>7.8744072835990914E-2</v>
      </c>
      <c r="M72" s="141">
        <f t="shared" si="11"/>
        <v>0</v>
      </c>
      <c r="N72" s="141">
        <f t="shared" si="12"/>
        <v>7.5378037343755644E-2</v>
      </c>
      <c r="O72" s="141">
        <f t="shared" si="13"/>
        <v>0.12339928072807424</v>
      </c>
    </row>
    <row r="73" spans="1:15">
      <c r="A73" s="140">
        <v>1980</v>
      </c>
      <c r="B73" s="142">
        <v>0.30430968008682624</v>
      </c>
      <c r="C73" s="142">
        <v>5.251868313607938E-2</v>
      </c>
      <c r="D73" s="142">
        <v>3.120946818957052E-2</v>
      </c>
      <c r="E73" s="142">
        <v>1.4698847485658174E-2</v>
      </c>
      <c r="F73" s="142">
        <v>9.705927954933068E-3</v>
      </c>
      <c r="G73" s="142">
        <v>6.8711768050028432E-2</v>
      </c>
      <c r="H73" s="142">
        <v>0.12383565042121039</v>
      </c>
      <c r="I73" s="142">
        <v>3.6293348493462198E-3</v>
      </c>
      <c r="J73" s="142">
        <f t="shared" si="8"/>
        <v>5.5614243630161764E-2</v>
      </c>
      <c r="K73" s="144">
        <f t="shared" si="9"/>
        <v>5.2041704279304213E-17</v>
      </c>
      <c r="L73" s="143">
        <f t="shared" si="10"/>
        <v>8.0552793426016844E-2</v>
      </c>
      <c r="M73" s="141">
        <f t="shared" si="11"/>
        <v>0</v>
      </c>
      <c r="N73" s="141">
        <f t="shared" si="12"/>
        <v>7.6923458576670628E-2</v>
      </c>
      <c r="O73" s="141">
        <f t="shared" si="13"/>
        <v>0.12746498527055661</v>
      </c>
    </row>
    <row r="74" spans="1:15">
      <c r="A74" s="140">
        <v>1981</v>
      </c>
      <c r="B74" s="142">
        <v>0.30961996303768768</v>
      </c>
      <c r="C74" s="142">
        <v>5.6672721452470778E-2</v>
      </c>
      <c r="D74" s="142">
        <v>2.5901983197140557E-2</v>
      </c>
      <c r="E74" s="142">
        <v>1.4305306342569246E-2</v>
      </c>
      <c r="F74" s="142">
        <v>9.8623877712727594E-3</v>
      </c>
      <c r="G74" s="142">
        <v>7.2090507198515313E-2</v>
      </c>
      <c r="H74" s="142">
        <v>0.12737520799128582</v>
      </c>
      <c r="I74" s="142">
        <v>3.4118490844331347E-3</v>
      </c>
      <c r="J74" s="142">
        <f t="shared" si="8"/>
        <v>5.0069677310982566E-2</v>
      </c>
      <c r="K74" s="144">
        <f t="shared" si="9"/>
        <v>9.8011876392689601E-17</v>
      </c>
      <c r="L74" s="143">
        <f t="shared" si="10"/>
        <v>8.4252264650745909E-2</v>
      </c>
      <c r="M74" s="141">
        <f t="shared" si="11"/>
        <v>0</v>
      </c>
      <c r="N74" s="141">
        <f t="shared" si="12"/>
        <v>8.0840415566312773E-2</v>
      </c>
      <c r="O74" s="141">
        <f t="shared" si="13"/>
        <v>0.13078705707571894</v>
      </c>
    </row>
    <row r="75" spans="1:15">
      <c r="A75" s="140">
        <v>1982</v>
      </c>
      <c r="B75" s="142">
        <v>0.29900786174838168</v>
      </c>
      <c r="C75" s="142">
        <v>5.3701484996916543E-2</v>
      </c>
      <c r="D75" s="142">
        <v>1.8096415432226818E-2</v>
      </c>
      <c r="E75" s="142">
        <v>1.4587134730695251E-2</v>
      </c>
      <c r="F75" s="142">
        <v>1.0208560005983452E-2</v>
      </c>
      <c r="G75" s="142">
        <v>7.3697364317456021E-2</v>
      </c>
      <c r="H75" s="142">
        <v>0.12515258509132526</v>
      </c>
      <c r="I75" s="142">
        <v>3.5643171737783667E-3</v>
      </c>
      <c r="J75" s="142">
        <f t="shared" si="8"/>
        <v>4.2892110168905526E-2</v>
      </c>
      <c r="K75" s="144">
        <f t="shared" si="9"/>
        <v>-3.0357660829594124E-17</v>
      </c>
      <c r="L75" s="143">
        <f t="shared" si="10"/>
        <v>8.2061496907373618E-2</v>
      </c>
      <c r="M75" s="141">
        <f t="shared" si="11"/>
        <v>0</v>
      </c>
      <c r="N75" s="141">
        <f t="shared" si="12"/>
        <v>7.8497179733595254E-2</v>
      </c>
      <c r="O75" s="141">
        <f t="shared" si="13"/>
        <v>0.12871690226510363</v>
      </c>
    </row>
    <row r="76" spans="1:15">
      <c r="A76" s="140">
        <v>1983</v>
      </c>
      <c r="B76" s="142">
        <v>0.29284673829158669</v>
      </c>
      <c r="C76" s="142">
        <v>5.5552187498463905E-2</v>
      </c>
      <c r="D76" s="142">
        <v>2.1765695737732852E-2</v>
      </c>
      <c r="E76" s="142">
        <v>1.444350320903018E-2</v>
      </c>
      <c r="F76" s="142">
        <v>8.6834701765826812E-3</v>
      </c>
      <c r="G76" s="142">
        <v>7.4045770257361435E-2</v>
      </c>
      <c r="H76" s="142">
        <v>0.11563945476799457</v>
      </c>
      <c r="I76" s="142">
        <v>2.7166566444211042E-3</v>
      </c>
      <c r="J76" s="142">
        <f t="shared" si="8"/>
        <v>4.4892669123345719E-2</v>
      </c>
      <c r="K76" s="144">
        <f t="shared" si="9"/>
        <v>-4.8138576458356397E-17</v>
      </c>
      <c r="L76" s="143">
        <f t="shared" si="10"/>
        <v>8.1395817528497866E-2</v>
      </c>
      <c r="M76" s="141">
        <f t="shared" si="11"/>
        <v>0</v>
      </c>
      <c r="N76" s="141">
        <f t="shared" si="12"/>
        <v>7.8679160884076768E-2</v>
      </c>
      <c r="O76" s="141">
        <f t="shared" si="13"/>
        <v>0.11835611141241567</v>
      </c>
    </row>
    <row r="77" spans="1:15">
      <c r="A77" s="140">
        <v>1984</v>
      </c>
      <c r="B77" s="142">
        <v>0.28919446331675064</v>
      </c>
      <c r="C77" s="142">
        <v>5.5099497742652159E-2</v>
      </c>
      <c r="D77" s="142">
        <v>2.3727269629811264E-2</v>
      </c>
      <c r="E77" s="142">
        <v>1.3848406052948008E-2</v>
      </c>
      <c r="F77" s="142">
        <v>9.0512324627092782E-3</v>
      </c>
      <c r="G77" s="142">
        <v>7.4978952484596961E-2</v>
      </c>
      <c r="H77" s="142">
        <v>0.11005455317966729</v>
      </c>
      <c r="I77" s="142">
        <v>2.4345517643656754E-3</v>
      </c>
      <c r="J77" s="142">
        <f t="shared" si="8"/>
        <v>4.6626908145468549E-2</v>
      </c>
      <c r="K77" s="144">
        <f t="shared" si="9"/>
        <v>0</v>
      </c>
      <c r="L77" s="143">
        <f t="shared" si="10"/>
        <v>8.0433688022675129E-2</v>
      </c>
      <c r="M77" s="141">
        <f t="shared" si="11"/>
        <v>0</v>
      </c>
      <c r="N77" s="141">
        <f t="shared" si="12"/>
        <v>7.7999136258309454E-2</v>
      </c>
      <c r="O77" s="141">
        <f t="shared" si="13"/>
        <v>0.11248910494403297</v>
      </c>
    </row>
    <row r="78" spans="1:15">
      <c r="A78" s="140">
        <v>1985</v>
      </c>
      <c r="B78" s="142">
        <v>0.29383918411656218</v>
      </c>
      <c r="C78" s="142">
        <v>5.5181616246168852E-2</v>
      </c>
      <c r="D78" s="142">
        <v>2.2237445012665068E-2</v>
      </c>
      <c r="E78" s="142">
        <v>1.36517367060352E-2</v>
      </c>
      <c r="F78" s="142">
        <v>9.8176098983742497E-3</v>
      </c>
      <c r="G78" s="142">
        <v>7.6668911937428877E-2</v>
      </c>
      <c r="H78" s="142">
        <v>0.11384748943850791</v>
      </c>
      <c r="I78" s="142">
        <v>2.4343748773820576E-3</v>
      </c>
      <c r="J78" s="142">
        <f t="shared" si="8"/>
        <v>4.570679161707452E-2</v>
      </c>
      <c r="K78" s="144">
        <f t="shared" si="9"/>
        <v>-1.2576745200831851E-17</v>
      </c>
      <c r="L78" s="143">
        <f t="shared" si="10"/>
        <v>8.1085337727960366E-2</v>
      </c>
      <c r="M78" s="141">
        <f t="shared" si="11"/>
        <v>0</v>
      </c>
      <c r="N78" s="141">
        <f t="shared" si="12"/>
        <v>7.8650962850578307E-2</v>
      </c>
      <c r="O78" s="141">
        <f t="shared" si="13"/>
        <v>0.11628186431588997</v>
      </c>
    </row>
    <row r="79" spans="1:15">
      <c r="A79" s="140">
        <v>1986</v>
      </c>
      <c r="B79" s="142">
        <v>0.29863777784738105</v>
      </c>
      <c r="C79" s="142">
        <v>5.4748854156878718E-2</v>
      </c>
      <c r="D79" s="142">
        <v>2.3979442686962969E-2</v>
      </c>
      <c r="E79" s="142">
        <v>1.4108226057360018E-2</v>
      </c>
      <c r="F79" s="142">
        <v>9.7125212724861951E-3</v>
      </c>
      <c r="G79" s="142">
        <v>7.9200989757885198E-2</v>
      </c>
      <c r="H79" s="142">
        <v>0.11427266368068825</v>
      </c>
      <c r="I79" s="142">
        <v>2.6150802351197003E-3</v>
      </c>
      <c r="J79" s="142">
        <f t="shared" si="8"/>
        <v>4.7800190016809178E-2</v>
      </c>
      <c r="K79" s="144">
        <f t="shared" si="9"/>
        <v>-6.9388939039072284E-18</v>
      </c>
      <c r="L79" s="143">
        <f t="shared" si="10"/>
        <v>8.1184681721844648E-2</v>
      </c>
      <c r="M79" s="141">
        <f t="shared" si="11"/>
        <v>0</v>
      </c>
      <c r="N79" s="141">
        <f t="shared" si="12"/>
        <v>7.8569601486724955E-2</v>
      </c>
      <c r="O79" s="141">
        <f t="shared" si="13"/>
        <v>0.11688774391580795</v>
      </c>
    </row>
    <row r="80" spans="1:15">
      <c r="A80" s="140">
        <v>1987</v>
      </c>
      <c r="B80" s="142">
        <v>0.30645166406286406</v>
      </c>
      <c r="C80" s="142">
        <v>5.4622760121830136E-2</v>
      </c>
      <c r="D80" s="142">
        <v>2.7498400021666498E-2</v>
      </c>
      <c r="E80" s="142">
        <v>1.4591704804668447E-2</v>
      </c>
      <c r="F80" s="142">
        <v>8.865697708889583E-3</v>
      </c>
      <c r="G80" s="142">
        <v>7.8837270186871131E-2</v>
      </c>
      <c r="H80" s="142">
        <v>0.11945537054717428</v>
      </c>
      <c r="I80" s="142">
        <v>2.5804606717639875E-3</v>
      </c>
      <c r="J80" s="142">
        <f t="shared" si="8"/>
        <v>5.0955802535224533E-2</v>
      </c>
      <c r="K80" s="144">
        <f t="shared" si="9"/>
        <v>-4.4669129506402783E-17</v>
      </c>
      <c r="L80" s="143">
        <f t="shared" si="10"/>
        <v>8.0660623307152152E-2</v>
      </c>
      <c r="M80" s="141">
        <f t="shared" si="11"/>
        <v>0</v>
      </c>
      <c r="N80" s="141">
        <f t="shared" si="12"/>
        <v>7.8080162635388167E-2</v>
      </c>
      <c r="O80" s="141">
        <f t="shared" si="13"/>
        <v>0.12203583121893827</v>
      </c>
    </row>
    <row r="81" spans="1:15">
      <c r="A81" s="140">
        <v>1988</v>
      </c>
      <c r="B81" s="142">
        <v>0.30264831617167565</v>
      </c>
      <c r="C81" s="142">
        <v>5.4460420843027872E-2</v>
      </c>
      <c r="D81" s="142">
        <v>2.7790077636709581E-2</v>
      </c>
      <c r="E81" s="142">
        <v>1.4223556868733223E-2</v>
      </c>
      <c r="F81" s="142">
        <v>9.7041414295924808E-3</v>
      </c>
      <c r="G81" s="142">
        <v>8.0839592843360633E-2</v>
      </c>
      <c r="H81" s="142">
        <v>0.11314506051083328</v>
      </c>
      <c r="I81" s="142">
        <v>2.4854660394185882E-3</v>
      </c>
      <c r="J81" s="142">
        <f t="shared" si="8"/>
        <v>5.1717775935035286E-2</v>
      </c>
      <c r="K81" s="144">
        <f t="shared" si="9"/>
        <v>0</v>
      </c>
      <c r="L81" s="143">
        <f t="shared" si="10"/>
        <v>8.0873585180772159E-2</v>
      </c>
      <c r="M81" s="141">
        <f t="shared" si="11"/>
        <v>0</v>
      </c>
      <c r="N81" s="141">
        <f t="shared" si="12"/>
        <v>7.8388119141353574E-2</v>
      </c>
      <c r="O81" s="141">
        <f t="shared" si="13"/>
        <v>0.11563052655025187</v>
      </c>
    </row>
    <row r="82" spans="1:15">
      <c r="A82" s="140">
        <v>1989</v>
      </c>
      <c r="B82" s="142">
        <v>0.30850456836838708</v>
      </c>
      <c r="C82" s="142">
        <v>5.3835152193514292E-2</v>
      </c>
      <c r="D82" s="142">
        <v>2.6138394714087281E-2</v>
      </c>
      <c r="E82" s="142">
        <v>1.4446472402819759E-2</v>
      </c>
      <c r="F82" s="142">
        <v>1.1274496210602917E-2</v>
      </c>
      <c r="G82" s="142">
        <v>8.092877412437155E-2</v>
      </c>
      <c r="H82" s="142">
        <v>0.11926895181722158</v>
      </c>
      <c r="I82" s="142">
        <v>2.6123269057696818E-3</v>
      </c>
      <c r="J82" s="142">
        <f t="shared" si="8"/>
        <v>5.1859363327509955E-2</v>
      </c>
      <c r="K82" s="144">
        <f t="shared" si="9"/>
        <v>0</v>
      </c>
      <c r="L82" s="143">
        <f t="shared" si="10"/>
        <v>8.2168447712706649E-2</v>
      </c>
      <c r="M82" s="141">
        <f t="shared" si="11"/>
        <v>0</v>
      </c>
      <c r="N82" s="141">
        <f t="shared" si="12"/>
        <v>7.955612080693697E-2</v>
      </c>
      <c r="O82" s="141">
        <f t="shared" si="13"/>
        <v>0.12188127872299126</v>
      </c>
    </row>
    <row r="83" spans="1:15">
      <c r="A83" s="140">
        <v>1990</v>
      </c>
      <c r="B83" s="142">
        <v>0.30796673713275813</v>
      </c>
      <c r="C83" s="142">
        <v>5.3290355599461402E-2</v>
      </c>
      <c r="D83" s="142">
        <v>2.4296341327933794E-2</v>
      </c>
      <c r="E83" s="142">
        <v>1.4585463720932737E-2</v>
      </c>
      <c r="F83" s="142">
        <v>1.2248494592580135E-2</v>
      </c>
      <c r="G83" s="142">
        <v>8.1796512357295195E-2</v>
      </c>
      <c r="H83" s="142">
        <v>0.11860721666119173</v>
      </c>
      <c r="I83" s="142">
        <v>3.1423528733630795E-3</v>
      </c>
      <c r="J83" s="142">
        <f t="shared" si="8"/>
        <v>5.1130299641446664E-2</v>
      </c>
      <c r="K83" s="144">
        <f t="shared" si="9"/>
        <v>1.0885389811754465E-16</v>
      </c>
      <c r="L83" s="143">
        <f t="shared" si="10"/>
        <v>8.3266666786337346E-2</v>
      </c>
      <c r="M83" s="141">
        <f t="shared" si="11"/>
        <v>0</v>
      </c>
      <c r="N83" s="141">
        <f t="shared" si="12"/>
        <v>8.0124313912974268E-2</v>
      </c>
      <c r="O83" s="141">
        <f t="shared" si="13"/>
        <v>0.12174956953455481</v>
      </c>
    </row>
    <row r="84" spans="1:15">
      <c r="A84" s="140">
        <v>1991</v>
      </c>
      <c r="B84" s="142">
        <v>0.30794030932789712</v>
      </c>
      <c r="C84" s="142">
        <v>5.600657429248708E-2</v>
      </c>
      <c r="D84" s="142">
        <v>2.2812709730812619E-2</v>
      </c>
      <c r="E84" s="142">
        <v>1.5148059061745914E-2</v>
      </c>
      <c r="F84" s="142">
        <v>1.3622796870395118E-2</v>
      </c>
      <c r="G84" s="142">
        <v>8.3298253142016873E-2</v>
      </c>
      <c r="H84" s="142">
        <v>0.11403179252871314</v>
      </c>
      <c r="I84" s="142">
        <v>3.0201237017263324E-3</v>
      </c>
      <c r="J84" s="142">
        <f t="shared" si="8"/>
        <v>5.1583565662953648E-2</v>
      </c>
      <c r="K84" s="144">
        <f t="shared" si="9"/>
        <v>8.0230960763927328E-17</v>
      </c>
      <c r="L84" s="143">
        <f t="shared" si="10"/>
        <v>8.7797553926354452E-2</v>
      </c>
      <c r="M84" s="141">
        <f t="shared" si="11"/>
        <v>0</v>
      </c>
      <c r="N84" s="141">
        <f t="shared" si="12"/>
        <v>8.4777430224628123E-2</v>
      </c>
      <c r="O84" s="141">
        <f t="shared" si="13"/>
        <v>0.11705191623043947</v>
      </c>
    </row>
    <row r="85" spans="1:15">
      <c r="A85" s="140">
        <v>1992</v>
      </c>
      <c r="B85" s="142">
        <v>0.30668937015179654</v>
      </c>
      <c r="C85" s="142">
        <v>5.6461799553771674E-2</v>
      </c>
      <c r="D85" s="142">
        <v>2.4092895560072061E-2</v>
      </c>
      <c r="E85" s="142">
        <v>1.4647071973676328E-2</v>
      </c>
      <c r="F85" s="142">
        <v>1.3587389301332692E-2</v>
      </c>
      <c r="G85" s="142">
        <v>8.3092673468701916E-2</v>
      </c>
      <c r="H85" s="142">
        <v>0.11192272681446458</v>
      </c>
      <c r="I85" s="142">
        <v>2.8848134797772656E-3</v>
      </c>
      <c r="J85" s="142">
        <f t="shared" si="8"/>
        <v>5.2327356835081086E-2</v>
      </c>
      <c r="K85" s="144">
        <f t="shared" si="9"/>
        <v>4.9439619065339002E-17</v>
      </c>
      <c r="L85" s="143">
        <f t="shared" si="10"/>
        <v>8.7581074308557952E-2</v>
      </c>
      <c r="M85" s="141">
        <f t="shared" si="11"/>
        <v>0</v>
      </c>
      <c r="N85" s="141">
        <f t="shared" si="12"/>
        <v>8.4696260828780692E-2</v>
      </c>
      <c r="O85" s="141">
        <f t="shared" si="13"/>
        <v>0.11480754029424184</v>
      </c>
    </row>
    <row r="86" spans="1:15">
      <c r="A86" s="140">
        <v>1993</v>
      </c>
      <c r="B86" s="142">
        <v>0.3100620581686479</v>
      </c>
      <c r="C86" s="142">
        <v>5.7117562892771694E-2</v>
      </c>
      <c r="D86" s="142">
        <v>2.7057543022849361E-2</v>
      </c>
      <c r="E86" s="142">
        <v>1.3607389112099275E-2</v>
      </c>
      <c r="F86" s="142">
        <v>1.2670085819705848E-2</v>
      </c>
      <c r="G86" s="142">
        <v>8.3316332967963633E-2</v>
      </c>
      <c r="H86" s="142">
        <v>0.11321527837523856</v>
      </c>
      <c r="I86" s="142">
        <v>3.0778659780195312E-3</v>
      </c>
      <c r="J86" s="142">
        <f t="shared" si="8"/>
        <v>5.3335017954654486E-2</v>
      </c>
      <c r="K86" s="144">
        <f t="shared" si="9"/>
        <v>-5.6378512969246231E-18</v>
      </c>
      <c r="L86" s="143">
        <f t="shared" si="10"/>
        <v>8.647290380259634E-2</v>
      </c>
      <c r="M86" s="141">
        <f t="shared" si="11"/>
        <v>0</v>
      </c>
      <c r="N86" s="141">
        <f t="shared" si="12"/>
        <v>8.3395037824576815E-2</v>
      </c>
      <c r="O86" s="141">
        <f t="shared" si="13"/>
        <v>0.11629314435325809</v>
      </c>
    </row>
    <row r="87" spans="1:15">
      <c r="A87" s="140">
        <v>1994</v>
      </c>
      <c r="B87" s="142">
        <v>0.31392391772930689</v>
      </c>
      <c r="C87" s="142">
        <v>5.8635465940453761E-2</v>
      </c>
      <c r="D87" s="142">
        <v>2.8238929363671866E-2</v>
      </c>
      <c r="E87" s="142">
        <v>1.3342232188824075E-2</v>
      </c>
      <c r="F87" s="142">
        <v>1.3944066081361402E-2</v>
      </c>
      <c r="G87" s="142">
        <v>8.3108681388483124E-2</v>
      </c>
      <c r="H87" s="142">
        <v>0.11334641885938085</v>
      </c>
      <c r="I87" s="142">
        <v>3.3081239071317972E-3</v>
      </c>
      <c r="J87" s="142">
        <f t="shared" si="8"/>
        <v>5.5525227633857345E-2</v>
      </c>
      <c r="K87" s="144">
        <f t="shared" si="9"/>
        <v>1.3010426069826053E-17</v>
      </c>
      <c r="L87" s="143">
        <f t="shared" si="10"/>
        <v>8.9229888117771036E-2</v>
      </c>
      <c r="M87" s="141">
        <f t="shared" si="11"/>
        <v>0</v>
      </c>
      <c r="N87" s="141">
        <f t="shared" si="12"/>
        <v>8.592176421063924E-2</v>
      </c>
      <c r="O87" s="141">
        <f t="shared" si="13"/>
        <v>0.11665454276651264</v>
      </c>
    </row>
    <row r="88" spans="1:15">
      <c r="A88" s="140">
        <v>1995</v>
      </c>
      <c r="B88" s="142">
        <v>0.31543633210431615</v>
      </c>
      <c r="C88" s="142">
        <v>5.7627733323414386E-2</v>
      </c>
      <c r="D88" s="142">
        <v>3.0136338768596053E-2</v>
      </c>
      <c r="E88" s="142">
        <v>1.2327058061376467E-2</v>
      </c>
      <c r="F88" s="142">
        <v>1.3674017522406705E-2</v>
      </c>
      <c r="G88" s="142">
        <v>8.2575077762847726E-2</v>
      </c>
      <c r="H88" s="142">
        <v>0.11599039723757848</v>
      </c>
      <c r="I88" s="142">
        <v>3.1057094280962944E-3</v>
      </c>
      <c r="J88" s="142">
        <f t="shared" si="8"/>
        <v>5.6137414352379227E-2</v>
      </c>
      <c r="K88" s="144">
        <f t="shared" si="9"/>
        <v>5.377642775528102E-17</v>
      </c>
      <c r="L88" s="143">
        <f t="shared" si="10"/>
        <v>8.6734518335293845E-2</v>
      </c>
      <c r="M88" s="141">
        <f t="shared" si="11"/>
        <v>0</v>
      </c>
      <c r="N88" s="141">
        <f t="shared" si="12"/>
        <v>8.3628808907197552E-2</v>
      </c>
      <c r="O88" s="141">
        <f t="shared" si="13"/>
        <v>0.11909610666567477</v>
      </c>
    </row>
    <row r="89" spans="1:15">
      <c r="A89" s="140">
        <v>1996</v>
      </c>
      <c r="B89" s="142">
        <v>0.31873955695281336</v>
      </c>
      <c r="C89" s="142">
        <v>5.62042616365383E-2</v>
      </c>
      <c r="D89" s="142">
        <v>3.0766745262422495E-2</v>
      </c>
      <c r="E89" s="142">
        <v>1.1979012022239686E-2</v>
      </c>
      <c r="F89" s="142">
        <v>1.3799959246645123E-2</v>
      </c>
      <c r="G89" s="142">
        <v>8.0790323989171242E-2</v>
      </c>
      <c r="H89" s="142">
        <v>0.1218356475416994</v>
      </c>
      <c r="I89" s="142">
        <v>3.3636072540971676E-3</v>
      </c>
      <c r="J89" s="142">
        <f t="shared" si="8"/>
        <v>5.65457165313073E-2</v>
      </c>
      <c r="K89" s="144">
        <f t="shared" si="9"/>
        <v>-4.4669129506402783E-17</v>
      </c>
      <c r="L89" s="143">
        <f t="shared" si="10"/>
        <v>8.5346840159520279E-2</v>
      </c>
      <c r="M89" s="141">
        <f t="shared" si="11"/>
        <v>0</v>
      </c>
      <c r="N89" s="141">
        <f t="shared" si="12"/>
        <v>8.1983232905423115E-2</v>
      </c>
      <c r="O89" s="141">
        <f t="shared" si="13"/>
        <v>0.12519925479579658</v>
      </c>
    </row>
    <row r="90" spans="1:15" s="140" customFormat="1">
      <c r="A90" s="140">
        <v>1997</v>
      </c>
      <c r="B90" s="142">
        <v>0.32200018421911569</v>
      </c>
      <c r="C90" s="142">
        <v>5.5261108827646691E-2</v>
      </c>
      <c r="D90" s="142">
        <v>3.0580101097382659E-2</v>
      </c>
      <c r="E90" s="142">
        <v>1.1961861472939313E-2</v>
      </c>
      <c r="F90" s="142">
        <v>1.3850447547688464E-2</v>
      </c>
      <c r="G90" s="142">
        <v>7.9897354306012996E-2</v>
      </c>
      <c r="H90" s="142">
        <v>0.12677935053373884</v>
      </c>
      <c r="I90" s="142">
        <v>3.6699604337067648E-3</v>
      </c>
      <c r="J90" s="142">
        <f t="shared" si="8"/>
        <v>5.6392410118010439E-2</v>
      </c>
      <c r="K90" s="144">
        <f t="shared" si="9"/>
        <v>-2.7755575615628914E-17</v>
      </c>
      <c r="L90" s="143">
        <f t="shared" si="10"/>
        <v>8.4743378281981238E-2</v>
      </c>
      <c r="M90" s="141">
        <f t="shared" si="11"/>
        <v>0</v>
      </c>
      <c r="N90" s="141">
        <f t="shared" si="12"/>
        <v>8.1073417848274473E-2</v>
      </c>
      <c r="O90" s="141">
        <f t="shared" si="13"/>
        <v>0.13044931096744561</v>
      </c>
    </row>
    <row r="91" spans="1:15" s="140" customFormat="1">
      <c r="A91" s="140">
        <v>1998</v>
      </c>
      <c r="B91" s="142">
        <v>0.32345229056064573</v>
      </c>
      <c r="C91" s="142">
        <v>5.4351506812275296E-2</v>
      </c>
      <c r="D91" s="142">
        <v>2.8343057244784704E-2</v>
      </c>
      <c r="E91" s="142">
        <v>1.1745363944508154E-2</v>
      </c>
      <c r="F91" s="142">
        <v>1.3126322081810684E-2</v>
      </c>
      <c r="G91" s="142">
        <v>7.982019815158363E-2</v>
      </c>
      <c r="H91" s="142">
        <v>0.13192654585657612</v>
      </c>
      <c r="I91" s="142">
        <v>4.1392964691071479E-3</v>
      </c>
      <c r="J91" s="142">
        <f t="shared" si="8"/>
        <v>5.3214743271103544E-2</v>
      </c>
      <c r="K91" s="144">
        <f t="shared" si="9"/>
        <v>-1.9081958235744878E-17</v>
      </c>
      <c r="L91" s="143">
        <f t="shared" si="10"/>
        <v>8.3362489307701279E-2</v>
      </c>
      <c r="M91" s="141">
        <f t="shared" si="11"/>
        <v>0</v>
      </c>
      <c r="N91" s="141">
        <f t="shared" si="12"/>
        <v>7.9223192838594136E-2</v>
      </c>
      <c r="O91" s="141">
        <f t="shared" si="13"/>
        <v>0.13606584232568328</v>
      </c>
    </row>
    <row r="92" spans="1:15" s="140" customFormat="1">
      <c r="A92" s="140">
        <v>1999</v>
      </c>
      <c r="B92" s="142">
        <v>0.32356257549378092</v>
      </c>
      <c r="C92" s="142">
        <v>5.3991608143280578E-2</v>
      </c>
      <c r="D92" s="142">
        <v>2.7424793297515276E-2</v>
      </c>
      <c r="E92" s="142">
        <v>1.1614130915956228E-2</v>
      </c>
      <c r="F92" s="142">
        <v>1.2219649238434056E-2</v>
      </c>
      <c r="G92" s="142">
        <v>7.9764976868476348E-2</v>
      </c>
      <c r="H92" s="142">
        <v>0.13412001662642342</v>
      </c>
      <c r="I92" s="142">
        <v>4.4274004036949643E-3</v>
      </c>
      <c r="J92" s="142">
        <f t="shared" si="8"/>
        <v>5.1258573451905563E-2</v>
      </c>
      <c r="K92" s="144">
        <f t="shared" si="9"/>
        <v>8.3266726846886741E-17</v>
      </c>
      <c r="L92" s="143">
        <f t="shared" si="10"/>
        <v>8.225278870136582E-2</v>
      </c>
      <c r="M92" s="141">
        <f t="shared" si="11"/>
        <v>0</v>
      </c>
      <c r="N92" s="141">
        <f t="shared" si="12"/>
        <v>7.7825388297670856E-2</v>
      </c>
      <c r="O92" s="141">
        <f t="shared" si="13"/>
        <v>0.13854741703011839</v>
      </c>
    </row>
    <row r="93" spans="1:15" s="140" customFormat="1">
      <c r="A93" s="140">
        <v>2000</v>
      </c>
      <c r="B93" s="142">
        <v>0.32520000829517104</v>
      </c>
      <c r="C93" s="142">
        <v>5.2446782420368612E-2</v>
      </c>
      <c r="D93" s="142">
        <v>2.6306399273631546E-2</v>
      </c>
      <c r="E93" s="142">
        <v>1.1470215376902817E-2</v>
      </c>
      <c r="F93" s="142">
        <v>1.2066092676896779E-2</v>
      </c>
      <c r="G93" s="142">
        <v>7.9552493555463594E-2</v>
      </c>
      <c r="H93" s="142">
        <v>0.13934117858150774</v>
      </c>
      <c r="I93" s="142">
        <v>4.0168464103999806E-3</v>
      </c>
      <c r="J93" s="142">
        <f t="shared" si="8"/>
        <v>4.9842707327431138E-2</v>
      </c>
      <c r="K93" s="144">
        <f t="shared" si="9"/>
        <v>-2.6020852139652106E-17</v>
      </c>
      <c r="L93" s="143">
        <f t="shared" si="10"/>
        <v>7.999993688456819E-2</v>
      </c>
      <c r="M93" s="141">
        <f t="shared" si="11"/>
        <v>0</v>
      </c>
      <c r="N93" s="141">
        <f t="shared" si="12"/>
        <v>7.5983090474168208E-2</v>
      </c>
      <c r="O93" s="141">
        <f t="shared" si="13"/>
        <v>0.14335802499190772</v>
      </c>
    </row>
    <row r="94" spans="1:15" s="140" customFormat="1">
      <c r="A94" s="140">
        <v>2001</v>
      </c>
      <c r="B94" s="142">
        <v>0.31196485203735702</v>
      </c>
      <c r="C94" s="142">
        <v>5.088799457579668E-2</v>
      </c>
      <c r="D94" s="142">
        <v>1.8602392773561384E-2</v>
      </c>
      <c r="E94" s="142">
        <v>1.1760132105596991E-2</v>
      </c>
      <c r="F94" s="142">
        <v>1.1129568469631019E-2</v>
      </c>
      <c r="G94" s="142">
        <v>8.018164519586185E-2</v>
      </c>
      <c r="H94" s="142">
        <v>0.13549933291047875</v>
      </c>
      <c r="I94" s="142">
        <v>3.9037860064303057E-3</v>
      </c>
      <c r="J94" s="142">
        <f t="shared" si="8"/>
        <v>4.1492093348789394E-2</v>
      </c>
      <c r="K94" s="144">
        <f t="shared" si="9"/>
        <v>7.0689981646054889E-17</v>
      </c>
      <c r="L94" s="143">
        <f t="shared" si="10"/>
        <v>7.7681481157455004E-2</v>
      </c>
      <c r="M94" s="141">
        <f t="shared" si="11"/>
        <v>0</v>
      </c>
      <c r="N94" s="141">
        <f t="shared" si="12"/>
        <v>7.3777695151024697E-2</v>
      </c>
      <c r="O94" s="141">
        <f t="shared" si="13"/>
        <v>0.13940311891690904</v>
      </c>
    </row>
    <row r="95" spans="1:15" s="140" customFormat="1">
      <c r="A95" s="140">
        <v>2002</v>
      </c>
      <c r="B95" s="142">
        <v>0.28980934086107901</v>
      </c>
      <c r="C95" s="142">
        <v>5.0912322337929083E-2</v>
      </c>
      <c r="D95" s="142">
        <v>1.7095574345357505E-2</v>
      </c>
      <c r="E95" s="142">
        <v>1.2136308247351365E-2</v>
      </c>
      <c r="F95" s="142">
        <v>1.4237443262543434E-2</v>
      </c>
      <c r="G95" s="142">
        <v>7.9977438047752578E-2</v>
      </c>
      <c r="H95" s="142">
        <v>0.11197507542822478</v>
      </c>
      <c r="I95" s="142">
        <v>3.4751791919202671E-3</v>
      </c>
      <c r="J95" s="142">
        <f t="shared" si="8"/>
        <v>4.3469325855252303E-2</v>
      </c>
      <c r="K95" s="144">
        <f t="shared" si="9"/>
        <v>-1.474514954580286E-17</v>
      </c>
      <c r="L95" s="143">
        <f t="shared" si="10"/>
        <v>8.0761253039744144E-2</v>
      </c>
      <c r="M95" s="141">
        <f t="shared" si="11"/>
        <v>0</v>
      </c>
      <c r="N95" s="141">
        <f t="shared" si="12"/>
        <v>7.7286073847823877E-2</v>
      </c>
      <c r="O95" s="141">
        <f t="shared" si="13"/>
        <v>0.11545025462014505</v>
      </c>
    </row>
    <row r="96" spans="1:15" s="140" customFormat="1">
      <c r="A96" s="140">
        <v>2003</v>
      </c>
      <c r="B96" s="142">
        <v>0.28401861222106844</v>
      </c>
      <c r="C96" s="142">
        <v>5.1350865970563403E-2</v>
      </c>
      <c r="D96" s="142">
        <v>2.1785537082767141E-2</v>
      </c>
      <c r="E96" s="142">
        <v>1.2249484975723634E-2</v>
      </c>
      <c r="F96" s="142">
        <v>1.4033468729780733E-2</v>
      </c>
      <c r="G96" s="142">
        <v>7.9427995875728796E-2</v>
      </c>
      <c r="H96" s="142">
        <v>0.10228221088006875</v>
      </c>
      <c r="I96" s="142">
        <v>2.8890487064359583E-3</v>
      </c>
      <c r="J96" s="142">
        <f t="shared" si="8"/>
        <v>4.8068490788271509E-2</v>
      </c>
      <c r="K96" s="144">
        <f t="shared" si="9"/>
        <v>1.214306433183765E-17</v>
      </c>
      <c r="L96" s="143">
        <f t="shared" si="10"/>
        <v>8.0522868382503721E-2</v>
      </c>
      <c r="M96" s="141">
        <f t="shared" si="11"/>
        <v>0</v>
      </c>
      <c r="N96" s="141">
        <f t="shared" si="12"/>
        <v>7.7633819676067764E-2</v>
      </c>
      <c r="O96" s="141">
        <f t="shared" si="13"/>
        <v>0.10517125958650471</v>
      </c>
    </row>
    <row r="97" spans="1:15" s="140" customFormat="1">
      <c r="A97" s="140">
        <v>2004</v>
      </c>
      <c r="B97" s="142">
        <v>0.286750242704983</v>
      </c>
      <c r="C97" s="142">
        <v>5.1662374256135193E-2</v>
      </c>
      <c r="D97" s="142">
        <v>2.6547054839603124E-2</v>
      </c>
      <c r="E97" s="142">
        <v>1.2109134418626016E-2</v>
      </c>
      <c r="F97" s="142">
        <v>1.4552863366005973E-2</v>
      </c>
      <c r="G97" s="142">
        <v>7.9034235270099715E-2</v>
      </c>
      <c r="H97" s="142">
        <v>9.9951468534321131E-2</v>
      </c>
      <c r="I97" s="142">
        <v>2.8931120201918345E-3</v>
      </c>
      <c r="J97" s="142">
        <f t="shared" si="8"/>
        <v>5.3209052624235115E-2</v>
      </c>
      <c r="K97" s="144">
        <f t="shared" si="9"/>
        <v>3.0791341698588326E-17</v>
      </c>
      <c r="L97" s="143">
        <f t="shared" si="10"/>
        <v>8.1217484060959022E-2</v>
      </c>
      <c r="M97" s="141">
        <f t="shared" si="11"/>
        <v>0</v>
      </c>
      <c r="N97" s="141">
        <f t="shared" si="12"/>
        <v>7.8324372040767185E-2</v>
      </c>
      <c r="O97" s="141">
        <f t="shared" si="13"/>
        <v>0.10284458055451297</v>
      </c>
    </row>
    <row r="98" spans="1:15" s="140" customFormat="1">
      <c r="A98" s="140">
        <v>2005</v>
      </c>
      <c r="B98" s="142">
        <v>0.30119588212145382</v>
      </c>
      <c r="C98" s="142">
        <v>5.2386446651430947E-2</v>
      </c>
      <c r="D98" s="142">
        <v>3.3916411033837114E-2</v>
      </c>
      <c r="E98" s="142">
        <v>1.2119911643150055E-2</v>
      </c>
      <c r="F98" s="142">
        <v>1.3805467591311437E-2</v>
      </c>
      <c r="G98" s="142">
        <v>7.7986608956288506E-2</v>
      </c>
      <c r="H98" s="142">
        <v>0.10826419794691856</v>
      </c>
      <c r="I98" s="142">
        <v>2.7168382985171733E-3</v>
      </c>
      <c r="J98" s="142">
        <f t="shared" si="8"/>
        <v>5.9841790268298604E-2</v>
      </c>
      <c r="K98" s="144">
        <f t="shared" si="9"/>
        <v>5.0740661672321608E-17</v>
      </c>
      <c r="L98" s="143">
        <f t="shared" si="10"/>
        <v>8.1028664184409613E-2</v>
      </c>
      <c r="M98" s="141">
        <f t="shared" si="11"/>
        <v>0</v>
      </c>
      <c r="N98" s="141">
        <f t="shared" si="12"/>
        <v>7.8311825885892444E-2</v>
      </c>
      <c r="O98" s="141">
        <f t="shared" si="13"/>
        <v>0.11098103624543573</v>
      </c>
    </row>
    <row r="99" spans="1:15" s="140" customFormat="1">
      <c r="A99" s="140">
        <v>2006</v>
      </c>
      <c r="B99" s="142">
        <v>0.30809658239742688</v>
      </c>
      <c r="C99" s="142">
        <v>5.1458869159225776E-2</v>
      </c>
      <c r="D99" s="142">
        <v>3.6022815261459604E-2</v>
      </c>
      <c r="E99" s="142">
        <v>1.2350567134360448E-2</v>
      </c>
      <c r="F99" s="142">
        <v>1.4739501160112224E-2</v>
      </c>
      <c r="G99" s="142">
        <v>7.7207301392502911E-2</v>
      </c>
      <c r="H99" s="142">
        <v>0.11354922702145916</v>
      </c>
      <c r="I99" s="142">
        <v>2.7683012683067925E-3</v>
      </c>
      <c r="J99" s="142">
        <f t="shared" si="8"/>
        <v>6.3112883555932281E-2</v>
      </c>
      <c r="K99" s="144">
        <f t="shared" si="9"/>
        <v>-2.6020852139652106E-17</v>
      </c>
      <c r="L99" s="143">
        <f t="shared" si="10"/>
        <v>8.1317238722005247E-2</v>
      </c>
      <c r="M99" s="141">
        <f t="shared" si="11"/>
        <v>0</v>
      </c>
      <c r="N99" s="141">
        <f t="shared" si="12"/>
        <v>7.8548937453698453E-2</v>
      </c>
      <c r="O99" s="141">
        <f t="shared" si="13"/>
        <v>0.11631752828976595</v>
      </c>
    </row>
    <row r="100" spans="1:15" s="140" customFormat="1">
      <c r="A100" s="140">
        <v>2007</v>
      </c>
      <c r="B100" s="142">
        <v>0.31290431425024179</v>
      </c>
      <c r="C100" s="142">
        <v>5.0363173430599407E-2</v>
      </c>
      <c r="D100" s="142">
        <v>3.1901704817146444E-2</v>
      </c>
      <c r="E100" s="142">
        <v>1.253937114704645E-2</v>
      </c>
      <c r="F100" s="142">
        <v>1.5865216527781948E-2</v>
      </c>
      <c r="G100" s="142">
        <v>7.8224410595286134E-2</v>
      </c>
      <c r="H100" s="142">
        <v>0.12141272109007928</v>
      </c>
      <c r="I100" s="142">
        <v>2.5977166423021398E-3</v>
      </c>
      <c r="J100" s="142">
        <f t="shared" si="8"/>
        <v>6.0306292491974847E-2</v>
      </c>
      <c r="K100" s="144">
        <f t="shared" si="9"/>
        <v>-2.5587171270657905E-17</v>
      </c>
      <c r="L100" s="143">
        <f t="shared" si="10"/>
        <v>8.1365477747729953E-2</v>
      </c>
      <c r="M100" s="141">
        <f t="shared" si="11"/>
        <v>0</v>
      </c>
      <c r="N100" s="141">
        <f t="shared" si="12"/>
        <v>7.8767761105427811E-2</v>
      </c>
      <c r="O100" s="141">
        <f t="shared" si="13"/>
        <v>0.12401043773238142</v>
      </c>
    </row>
    <row r="101" spans="1:15" s="140" customFormat="1">
      <c r="A101" s="140">
        <v>2008</v>
      </c>
      <c r="B101" s="142">
        <v>0.30540518393997612</v>
      </c>
      <c r="C101" s="142">
        <v>4.996470805857002E-2</v>
      </c>
      <c r="D101" s="142">
        <v>2.0780706422971078E-2</v>
      </c>
      <c r="E101" s="142">
        <v>1.3161054571888469E-2</v>
      </c>
      <c r="F101" s="142">
        <v>1.6298954384962872E-2</v>
      </c>
      <c r="G101" s="142">
        <v>8.0186373903110245E-2</v>
      </c>
      <c r="H101" s="142">
        <v>0.12227968092839711</v>
      </c>
      <c r="I101" s="142">
        <v>2.7337056700763281E-3</v>
      </c>
      <c r="J101" s="142">
        <f t="shared" si="8"/>
        <v>5.0240715379822415E-2</v>
      </c>
      <c r="K101" s="144">
        <f t="shared" si="9"/>
        <v>0</v>
      </c>
      <c r="L101" s="143">
        <f t="shared" si="10"/>
        <v>8.2158422685497695E-2</v>
      </c>
      <c r="M101" s="141">
        <f t="shared" si="11"/>
        <v>0</v>
      </c>
      <c r="N101" s="141">
        <f t="shared" si="12"/>
        <v>7.9424717015421364E-2</v>
      </c>
      <c r="O101" s="141">
        <f t="shared" si="13"/>
        <v>0.12501338659847344</v>
      </c>
    </row>
    <row r="102" spans="1:15" s="140" customFormat="1">
      <c r="A102" s="140">
        <v>2009</v>
      </c>
      <c r="B102" s="142">
        <v>0.27421870634905848</v>
      </c>
      <c r="C102" s="142">
        <v>4.7487734501172003E-2</v>
      </c>
      <c r="D102" s="142">
        <v>1.6975310694929639E-2</v>
      </c>
      <c r="E102" s="142">
        <v>1.4186555975639283E-2</v>
      </c>
      <c r="F102" s="142">
        <v>1.7512674570507994E-2</v>
      </c>
      <c r="G102" s="142">
        <v>8.0174058336947351E-2</v>
      </c>
      <c r="H102" s="142">
        <v>9.578662821171155E-2</v>
      </c>
      <c r="I102" s="142">
        <v>2.0957440581507035E-3</v>
      </c>
      <c r="J102" s="142">
        <f t="shared" ref="J102:J112" si="14">D102+E102+F102</f>
        <v>4.8674541241076917E-2</v>
      </c>
      <c r="K102" s="144">
        <f t="shared" ref="K102:K112" si="15">B102-C102-D102-E102-F102-G102-H102-I102</f>
        <v>-1.4311468676808659E-17</v>
      </c>
      <c r="L102" s="143">
        <f t="shared" si="10"/>
        <v>8.1282709105469989E-2</v>
      </c>
      <c r="M102" s="141">
        <f t="shared" si="11"/>
        <v>0</v>
      </c>
      <c r="N102" s="141">
        <f t="shared" si="12"/>
        <v>7.9186965047319285E-2</v>
      </c>
      <c r="O102" s="141">
        <f t="shared" si="13"/>
        <v>9.7882372269862253E-2</v>
      </c>
    </row>
    <row r="103" spans="1:15" s="140" customFormat="1">
      <c r="A103" s="140">
        <v>2010</v>
      </c>
      <c r="B103" s="142">
        <v>0.2748491850930565</v>
      </c>
      <c r="C103" s="142">
        <v>4.7456816645348829E-2</v>
      </c>
      <c r="D103" s="142">
        <v>2.1398795993344752E-2</v>
      </c>
      <c r="E103" s="142">
        <v>1.344830050071413E-2</v>
      </c>
      <c r="F103" s="142">
        <v>1.6607110187730503E-2</v>
      </c>
      <c r="G103" s="142">
        <v>7.7242593914325045E-2</v>
      </c>
      <c r="H103" s="142">
        <v>9.7148826811957772E-2</v>
      </c>
      <c r="I103" s="142">
        <v>1.5467410396354847E-3</v>
      </c>
      <c r="J103" s="142">
        <f t="shared" si="14"/>
        <v>5.1454206681789391E-2</v>
      </c>
      <c r="K103" s="144">
        <f t="shared" si="15"/>
        <v>-4.6620693416876691E-17</v>
      </c>
      <c r="L103" s="143">
        <f t="shared" si="10"/>
        <v>7.9058968373428948E-2</v>
      </c>
      <c r="M103" s="141">
        <f t="shared" si="11"/>
        <v>0</v>
      </c>
      <c r="N103" s="141">
        <f t="shared" si="12"/>
        <v>7.7512227333793468E-2</v>
      </c>
      <c r="O103" s="141">
        <f t="shared" si="13"/>
        <v>9.8695567851593252E-2</v>
      </c>
    </row>
    <row r="104" spans="1:15" s="140" customFormat="1">
      <c r="A104" s="140">
        <v>2011</v>
      </c>
      <c r="B104" s="142">
        <v>0.27624055023670913</v>
      </c>
      <c r="C104" s="142">
        <v>4.8292817753180138E-2</v>
      </c>
      <c r="D104" s="142">
        <v>2.104232886067121E-2</v>
      </c>
      <c r="E104" s="142">
        <v>1.2899111242004824E-2</v>
      </c>
      <c r="F104" s="142">
        <v>1.5491465548593469E-2</v>
      </c>
      <c r="G104" s="142">
        <v>6.8623199939031612E-2</v>
      </c>
      <c r="H104" s="142">
        <v>0.10878956937482398</v>
      </c>
      <c r="I104" s="142">
        <v>1.1020575184039337E-3</v>
      </c>
      <c r="J104" s="142">
        <f t="shared" si="14"/>
        <v>4.943290565126951E-2</v>
      </c>
      <c r="K104" s="144">
        <f t="shared" si="15"/>
        <v>-2.7105054312137611E-17</v>
      </c>
      <c r="L104" s="143">
        <f t="shared" si="10"/>
        <v>7.7785452062182361E-2</v>
      </c>
      <c r="M104" s="141">
        <f t="shared" si="11"/>
        <v>0</v>
      </c>
      <c r="N104" s="141">
        <f t="shared" si="12"/>
        <v>7.6683394543778427E-2</v>
      </c>
      <c r="O104" s="141">
        <f t="shared" si="13"/>
        <v>0.10989162689322791</v>
      </c>
    </row>
    <row r="105" spans="1:15" s="140" customFormat="1">
      <c r="A105" s="140">
        <v>2012</v>
      </c>
      <c r="B105" s="142">
        <v>0.27501467754975201</v>
      </c>
      <c r="C105" s="142">
        <v>4.7989894041393699E-2</v>
      </c>
      <c r="D105" s="142">
        <v>2.3758438925961651E-2</v>
      </c>
      <c r="E105" s="142">
        <v>1.239193155135759E-2</v>
      </c>
      <c r="F105" s="142">
        <v>1.5012854163510919E-2</v>
      </c>
      <c r="G105" s="142">
        <v>6.7438756039080061E-2</v>
      </c>
      <c r="H105" s="142">
        <v>0.10705788825622195</v>
      </c>
      <c r="I105" s="142">
        <v>1.3649145722261381E-3</v>
      </c>
      <c r="J105" s="142">
        <f t="shared" si="14"/>
        <v>5.116322464083016E-2</v>
      </c>
      <c r="K105" s="144">
        <f t="shared" si="15"/>
        <v>-1.5612511283791264E-17</v>
      </c>
      <c r="L105" s="143">
        <f t="shared" si="10"/>
        <v>7.6759594328488348E-2</v>
      </c>
      <c r="M105" s="141">
        <f t="shared" si="11"/>
        <v>0</v>
      </c>
      <c r="N105" s="141">
        <f t="shared" si="12"/>
        <v>7.5394679756262212E-2</v>
      </c>
      <c r="O105" s="141">
        <f t="shared" si="13"/>
        <v>0.10842280282844809</v>
      </c>
    </row>
    <row r="106" spans="1:15" s="140" customFormat="1">
      <c r="A106" s="140">
        <v>2013</v>
      </c>
      <c r="B106" s="142">
        <v>0.29542542505250202</v>
      </c>
      <c r="C106" s="142">
        <v>4.939377757908419E-2</v>
      </c>
      <c r="D106" s="142">
        <v>2.5028769176001126E-2</v>
      </c>
      <c r="E106" s="142">
        <v>1.2417038527238959E-2</v>
      </c>
      <c r="F106" s="142">
        <v>1.4977150237190474E-2</v>
      </c>
      <c r="G106" s="142">
        <v>7.6185538418233431E-2</v>
      </c>
      <c r="H106" s="142">
        <v>0.1156171091738486</v>
      </c>
      <c r="I106" s="142">
        <v>1.8060419409052148E-3</v>
      </c>
      <c r="J106" s="142">
        <f t="shared" si="14"/>
        <v>5.2422957940430559E-2</v>
      </c>
      <c r="K106" s="144">
        <f t="shared" si="15"/>
        <v>-5.6378512969246231E-18</v>
      </c>
      <c r="L106" s="143">
        <f t="shared" si="10"/>
        <v>7.8594008284418829E-2</v>
      </c>
      <c r="M106" s="141">
        <f t="shared" si="11"/>
        <v>0</v>
      </c>
      <c r="N106" s="141">
        <f t="shared" si="12"/>
        <v>7.6787966343513619E-2</v>
      </c>
      <c r="O106" s="141">
        <f t="shared" si="13"/>
        <v>0.11742315111475381</v>
      </c>
    </row>
    <row r="107" spans="1:15" s="140" customFormat="1">
      <c r="A107" s="140">
        <v>2014</v>
      </c>
      <c r="B107" s="142">
        <v>0.29793591145435333</v>
      </c>
      <c r="C107" s="142">
        <v>4.9526055936615937E-2</v>
      </c>
      <c r="D107" s="142">
        <v>2.6720724254483463E-2</v>
      </c>
      <c r="E107" s="142">
        <v>1.2355801428227533E-2</v>
      </c>
      <c r="F107" s="142">
        <v>1.4979138065274475E-2</v>
      </c>
      <c r="G107" s="142">
        <v>7.5681825486521581E-2</v>
      </c>
      <c r="H107" s="142">
        <v>0.11711308342740499</v>
      </c>
      <c r="I107" s="142">
        <v>1.5592828558253697E-3</v>
      </c>
      <c r="J107" s="142">
        <f t="shared" si="14"/>
        <v>5.4055663747985476E-2</v>
      </c>
      <c r="K107" s="144">
        <f t="shared" si="15"/>
        <v>-3.3393426912553537E-17</v>
      </c>
      <c r="L107" s="143">
        <f t="shared" si="10"/>
        <v>7.8420278285943307E-2</v>
      </c>
      <c r="M107" s="141">
        <f t="shared" si="11"/>
        <v>0</v>
      </c>
      <c r="N107" s="141">
        <f t="shared" si="12"/>
        <v>7.6860995430117943E-2</v>
      </c>
      <c r="O107" s="141">
        <f t="shared" si="13"/>
        <v>0.11867236628323036</v>
      </c>
    </row>
    <row r="108" spans="1:15" s="140" customFormat="1">
      <c r="A108" s="140">
        <v>2015</v>
      </c>
      <c r="B108" s="142">
        <v>0.3022182669109042</v>
      </c>
      <c r="C108" s="142">
        <v>4.9187172753058256E-2</v>
      </c>
      <c r="D108" s="142">
        <v>2.5166576411311491E-2</v>
      </c>
      <c r="E108" s="142">
        <v>1.2257051053104805E-2</v>
      </c>
      <c r="F108" s="142">
        <v>1.5019074007300388E-2</v>
      </c>
      <c r="G108" s="142">
        <v>7.6366674846355231E-2</v>
      </c>
      <c r="H108" s="142">
        <v>0.12261277119928492</v>
      </c>
      <c r="I108" s="142">
        <v>1.608946640489129E-3</v>
      </c>
      <c r="J108" s="142">
        <f t="shared" si="14"/>
        <v>5.2442701471716688E-2</v>
      </c>
      <c r="K108" s="144">
        <f t="shared" si="15"/>
        <v>1.8865117801247777E-17</v>
      </c>
      <c r="L108" s="143">
        <f t="shared" si="10"/>
        <v>7.8072244453952583E-2</v>
      </c>
      <c r="M108" s="141">
        <f t="shared" si="11"/>
        <v>0</v>
      </c>
      <c r="N108" s="141">
        <f t="shared" si="12"/>
        <v>7.6463297813463449E-2</v>
      </c>
      <c r="O108" s="141">
        <f t="shared" si="13"/>
        <v>0.12422171783977405</v>
      </c>
    </row>
    <row r="109" spans="1:15" s="140" customFormat="1">
      <c r="A109" s="140">
        <v>2016</v>
      </c>
      <c r="B109" s="142">
        <v>0.30212829341046094</v>
      </c>
      <c r="C109" s="142">
        <v>4.937940109682324E-2</v>
      </c>
      <c r="D109" s="142">
        <v>2.4463408909800487E-2</v>
      </c>
      <c r="E109" s="142">
        <v>1.2456065702538084E-2</v>
      </c>
      <c r="F109" s="142">
        <v>1.5352648493301825E-2</v>
      </c>
      <c r="G109" s="142">
        <v>7.7207232390366379E-2</v>
      </c>
      <c r="H109" s="142">
        <v>0.12169421324207108</v>
      </c>
      <c r="I109" s="142">
        <v>1.5753235755598303E-3</v>
      </c>
      <c r="J109" s="142">
        <f t="shared" si="14"/>
        <v>5.2272123105640396E-2</v>
      </c>
      <c r="K109" s="144">
        <f t="shared" si="15"/>
        <v>2.2985086056692694E-17</v>
      </c>
      <c r="L109" s="143">
        <f t="shared" si="10"/>
        <v>7.8763438868222971E-2</v>
      </c>
      <c r="M109" s="141">
        <f t="shared" si="11"/>
        <v>0</v>
      </c>
      <c r="N109" s="141">
        <f t="shared" si="12"/>
        <v>7.7188115292663145E-2</v>
      </c>
      <c r="O109" s="141">
        <f t="shared" si="13"/>
        <v>0.12326953681763091</v>
      </c>
    </row>
    <row r="110" spans="1:15" s="140" customFormat="1">
      <c r="A110" s="140">
        <v>2017</v>
      </c>
      <c r="B110" s="142">
        <v>0.29797999028172373</v>
      </c>
      <c r="C110" s="142">
        <v>4.8340964205304128E-2</v>
      </c>
      <c r="D110" s="142">
        <v>2.0929743738055812E-2</v>
      </c>
      <c r="E110" s="142">
        <v>1.2653751855000742E-2</v>
      </c>
      <c r="F110" s="142">
        <v>1.5451247542828986E-2</v>
      </c>
      <c r="G110" s="142">
        <v>7.7500865657065626E-2</v>
      </c>
      <c r="H110" s="142">
        <v>0.12142533763012756</v>
      </c>
      <c r="I110" s="142">
        <v>1.678079653340899E-3</v>
      </c>
      <c r="J110" s="142">
        <f t="shared" si="14"/>
        <v>4.9034743135885538E-2</v>
      </c>
      <c r="K110" s="144">
        <f t="shared" si="15"/>
        <v>9.1072982488782372E-18</v>
      </c>
      <c r="L110" s="143">
        <f t="shared" si="10"/>
        <v>7.8124043256474748E-2</v>
      </c>
      <c r="M110" s="141">
        <f t="shared" si="11"/>
        <v>0</v>
      </c>
      <c r="N110" s="141">
        <f t="shared" si="12"/>
        <v>7.6445963603133854E-2</v>
      </c>
      <c r="O110" s="141">
        <f t="shared" si="13"/>
        <v>0.12310341728346845</v>
      </c>
    </row>
    <row r="111" spans="1:15" s="140" customFormat="1">
      <c r="A111" s="140">
        <v>2018</v>
      </c>
      <c r="B111" s="142">
        <v>0.28300061268903454</v>
      </c>
      <c r="C111" s="142">
        <v>4.8340964205304128E-2</v>
      </c>
      <c r="D111" s="142">
        <v>1.249781639029807E-2</v>
      </c>
      <c r="E111" s="142">
        <v>1.265375185500074E-2</v>
      </c>
      <c r="F111" s="142">
        <v>1.5451247542828988E-2</v>
      </c>
      <c r="G111" s="142">
        <v>7.7500865657065626E-2</v>
      </c>
      <c r="H111" s="142">
        <v>0.11535194250528197</v>
      </c>
      <c r="I111" s="142">
        <v>1.2040245332550388E-3</v>
      </c>
      <c r="J111" s="142">
        <f t="shared" si="14"/>
        <v>4.06028157881278E-2</v>
      </c>
      <c r="K111" s="144">
        <f t="shared" si="15"/>
        <v>1.0408340855860843E-17</v>
      </c>
      <c r="L111" s="143">
        <f t="shared" si="10"/>
        <v>7.7649988136388889E-2</v>
      </c>
      <c r="M111" s="141">
        <f t="shared" si="11"/>
        <v>0</v>
      </c>
      <c r="N111" s="141">
        <f t="shared" si="12"/>
        <v>7.6445963603133854E-2</v>
      </c>
      <c r="O111" s="141">
        <f t="shared" si="13"/>
        <v>0.116555967038537</v>
      </c>
    </row>
    <row r="112" spans="1:15" s="140" customFormat="1">
      <c r="A112" s="140">
        <v>2019</v>
      </c>
      <c r="B112" s="142">
        <v>0.28297983383451297</v>
      </c>
      <c r="C112" s="142">
        <v>4.8340964205304128E-2</v>
      </c>
      <c r="D112" s="142">
        <v>1.249781639029807E-2</v>
      </c>
      <c r="E112" s="142">
        <v>1.2653751855000738E-2</v>
      </c>
      <c r="F112" s="142">
        <v>1.5451247542828984E-2</v>
      </c>
      <c r="G112" s="142">
        <v>7.7500865657065626E-2</v>
      </c>
      <c r="H112" s="142">
        <v>0.11535194250528197</v>
      </c>
      <c r="I112" s="142">
        <v>1.183245678733482E-3</v>
      </c>
      <c r="J112" s="142">
        <f t="shared" si="14"/>
        <v>4.0602815788127793E-2</v>
      </c>
      <c r="K112" s="144">
        <f t="shared" si="15"/>
        <v>3.4694469519536142E-18</v>
      </c>
      <c r="L112" s="143">
        <f t="shared" si="10"/>
        <v>7.762920928186734E-2</v>
      </c>
      <c r="M112" s="141">
        <f t="shared" si="11"/>
        <v>0</v>
      </c>
      <c r="N112" s="141">
        <f t="shared" si="12"/>
        <v>7.6445963603133854E-2</v>
      </c>
      <c r="O112" s="141">
        <f t="shared" si="13"/>
        <v>0.11653518818401545</v>
      </c>
    </row>
    <row r="113" spans="1:15" s="140" customFormat="1">
      <c r="A113" s="140">
        <v>2020</v>
      </c>
      <c r="B113" s="142"/>
      <c r="C113" s="142"/>
      <c r="D113" s="142"/>
      <c r="E113" s="142"/>
      <c r="F113" s="142"/>
      <c r="G113" s="142"/>
      <c r="H113" s="142"/>
      <c r="I113" s="142"/>
      <c r="J113" s="142"/>
      <c r="K113" s="144"/>
      <c r="L113" s="143"/>
      <c r="M113" s="141"/>
      <c r="N113" s="141"/>
      <c r="O113" s="141"/>
    </row>
    <row r="115" spans="1:15">
      <c r="B115" s="396" t="s">
        <v>226</v>
      </c>
    </row>
    <row r="119" spans="1:15">
      <c r="L119" s="138" t="s">
        <v>96</v>
      </c>
    </row>
    <row r="120" spans="1:15">
      <c r="L120" s="138" t="s">
        <v>95</v>
      </c>
    </row>
    <row r="121" spans="1:15">
      <c r="L121" s="138" t="s">
        <v>94</v>
      </c>
    </row>
    <row r="122" spans="1:15">
      <c r="L122" s="138" t="s"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workbookViewId="0">
      <selection activeCell="A22" sqref="A22"/>
    </sheetView>
  </sheetViews>
  <sheetFormatPr baseColWidth="10" defaultRowHeight="15" x14ac:dyDescent="0"/>
  <cols>
    <col min="1" max="3" width="10.83203125" style="9"/>
    <col min="4" max="4" width="12.33203125" style="9" bestFit="1" customWidth="1"/>
    <col min="5" max="5" width="13" style="9" bestFit="1" customWidth="1"/>
    <col min="6" max="6" width="11" style="9" bestFit="1" customWidth="1"/>
    <col min="7" max="16384" width="10.83203125" style="9"/>
  </cols>
  <sheetData>
    <row r="3" spans="1:6" s="19" customFormat="1" ht="75">
      <c r="B3" s="19" t="s">
        <v>40</v>
      </c>
      <c r="D3" s="19" t="s">
        <v>41</v>
      </c>
    </row>
    <row r="4" spans="1:6">
      <c r="A4" s="20" t="s">
        <v>42</v>
      </c>
      <c r="B4" s="21">
        <v>0.78705279327845368</v>
      </c>
      <c r="C4" s="21">
        <f>AVERAGE(B4:B8)</f>
        <v>0.56826115727269111</v>
      </c>
      <c r="D4" s="264">
        <v>11112.759802717719</v>
      </c>
      <c r="E4" s="264">
        <f>B4*D4</f>
        <v>8746.3286437614988</v>
      </c>
      <c r="F4" s="264">
        <f>AVERAGE(E4:E8)</f>
        <v>12981.304996733366</v>
      </c>
    </row>
    <row r="5" spans="1:6">
      <c r="A5" s="22" t="s">
        <v>43</v>
      </c>
      <c r="B5" s="21">
        <v>0.63762935997077141</v>
      </c>
      <c r="D5" s="264">
        <v>17556.537927888454</v>
      </c>
      <c r="E5" s="264">
        <f t="shared" ref="E5:E18" si="0">B5*D5</f>
        <v>11194.564042262089</v>
      </c>
      <c r="F5" s="264"/>
    </row>
    <row r="6" spans="1:6">
      <c r="A6" s="22" t="s">
        <v>44</v>
      </c>
      <c r="B6" s="21">
        <v>0.57099321772663059</v>
      </c>
      <c r="D6" s="264">
        <v>24463.365108506539</v>
      </c>
      <c r="E6" s="264">
        <f t="shared" si="0"/>
        <v>13968.415559727533</v>
      </c>
      <c r="F6" s="264"/>
    </row>
    <row r="7" spans="1:6">
      <c r="A7" s="22" t="s">
        <v>45</v>
      </c>
      <c r="B7" s="21">
        <v>0.47961733662809847</v>
      </c>
      <c r="D7" s="264">
        <v>32438.613938031864</v>
      </c>
      <c r="E7" s="264">
        <f t="shared" si="0"/>
        <v>15558.121620865955</v>
      </c>
      <c r="F7" s="264"/>
    </row>
    <row r="8" spans="1:6">
      <c r="A8" s="22" t="s">
        <v>46</v>
      </c>
      <c r="B8" s="21">
        <v>0.36601307875950151</v>
      </c>
      <c r="D8" s="264">
        <v>42181.81265373421</v>
      </c>
      <c r="E8" s="264">
        <f t="shared" si="0"/>
        <v>15439.095117049757</v>
      </c>
      <c r="F8" s="264"/>
    </row>
    <row r="9" spans="1:6">
      <c r="A9" s="22" t="s">
        <v>47</v>
      </c>
      <c r="B9" s="21">
        <v>0.27333172390424609</v>
      </c>
      <c r="C9" s="21">
        <f>AVERAGE(B9:B12)</f>
        <v>0.15954796773545515</v>
      </c>
      <c r="D9" s="264">
        <v>53344.101234656431</v>
      </c>
      <c r="E9" s="264">
        <f t="shared" si="0"/>
        <v>14580.635150591264</v>
      </c>
      <c r="F9" s="264">
        <f>AVERAGE(E9:E12)</f>
        <v>10804.085297557445</v>
      </c>
    </row>
    <row r="10" spans="1:6">
      <c r="A10" s="22" t="s">
        <v>48</v>
      </c>
      <c r="B10" s="21">
        <v>0.19676379254674292</v>
      </c>
      <c r="D10" s="264">
        <v>66860.251361130038</v>
      </c>
      <c r="E10" s="264">
        <f t="shared" si="0"/>
        <v>13155.676628444477</v>
      </c>
      <c r="F10" s="264"/>
    </row>
    <row r="11" spans="1:6">
      <c r="A11" s="22" t="s">
        <v>49</v>
      </c>
      <c r="B11" s="21">
        <v>0.12791354415619138</v>
      </c>
      <c r="D11" s="264">
        <v>84730.625439569019</v>
      </c>
      <c r="E11" s="264">
        <f t="shared" si="0"/>
        <v>10838.194598546024</v>
      </c>
      <c r="F11" s="264"/>
    </row>
    <row r="12" spans="1:6">
      <c r="A12" s="22" t="s">
        <v>50</v>
      </c>
      <c r="B12" s="21">
        <v>4.0182810334640218E-2</v>
      </c>
      <c r="D12" s="264">
        <v>115517.92355962838</v>
      </c>
      <c r="E12" s="264">
        <f t="shared" si="0"/>
        <v>4641.8348126480141</v>
      </c>
      <c r="F12" s="264"/>
    </row>
    <row r="13" spans="1:6">
      <c r="A13" s="22" t="s">
        <v>51</v>
      </c>
      <c r="B13" s="21">
        <v>-3.1827200467965056E-2</v>
      </c>
      <c r="C13" s="21">
        <f>(0.05*B13+0.04*B14)/0.09</f>
        <v>-7.870936487495106E-2</v>
      </c>
      <c r="D13" s="264">
        <v>167249.47925638975</v>
      </c>
      <c r="E13" s="264">
        <f t="shared" si="0"/>
        <v>-5323.08270445588</v>
      </c>
      <c r="F13" s="264">
        <f>(0.05*E13+0.04*E14)/0.09</f>
        <v>-21525.308063287444</v>
      </c>
    </row>
    <row r="14" spans="1:6">
      <c r="A14" s="22" t="s">
        <v>52</v>
      </c>
      <c r="B14" s="21">
        <v>-0.13731207038368354</v>
      </c>
      <c r="D14" s="264">
        <v>304256.49868280831</v>
      </c>
      <c r="E14" s="264">
        <f t="shared" si="0"/>
        <v>-41778.089761826894</v>
      </c>
      <c r="F14" s="264"/>
    </row>
    <row r="15" spans="1:6">
      <c r="A15" s="22" t="s">
        <v>53</v>
      </c>
      <c r="B15" s="21">
        <v>-0.3411109805927437</v>
      </c>
      <c r="C15" s="21">
        <f>(B15*0.9+B16*0.09+B17*0.01)</f>
        <v>-0.3639843140491843</v>
      </c>
      <c r="D15" s="264">
        <v>970058.68867711211</v>
      </c>
      <c r="E15" s="264">
        <f t="shared" si="0"/>
        <v>-330897.67052716081</v>
      </c>
      <c r="F15" s="264">
        <f>(E15*0.9+E16*0.09+E17*0.01)</f>
        <v>-803956.74599654297</v>
      </c>
    </row>
    <row r="16" spans="1:6">
      <c r="A16" s="22" t="s">
        <v>54</v>
      </c>
      <c r="B16" s="21">
        <v>-0.55269769118419199</v>
      </c>
      <c r="D16" s="264">
        <v>4927930.3248707801</v>
      </c>
      <c r="E16" s="264">
        <f t="shared" si="0"/>
        <v>-2723655.7128726454</v>
      </c>
      <c r="F16" s="264"/>
    </row>
    <row r="17" spans="1:6">
      <c r="A17" s="22" t="s">
        <v>55</v>
      </c>
      <c r="B17" s="21">
        <v>-0.72416393091376752</v>
      </c>
      <c r="D17" s="264">
        <v>36044301.189400442</v>
      </c>
      <c r="E17" s="264">
        <f t="shared" si="0"/>
        <v>-26101982.83635601</v>
      </c>
      <c r="F17" s="264"/>
    </row>
    <row r="18" spans="1:6" ht="16" thickBot="1">
      <c r="A18" s="23" t="s">
        <v>36</v>
      </c>
      <c r="B18" s="21">
        <v>-0.85426736510192247</v>
      </c>
      <c r="D18" s="264">
        <v>456562560</v>
      </c>
      <c r="E18" s="264">
        <f t="shared" si="0"/>
        <v>-390026495.13538837</v>
      </c>
      <c r="F18" s="264"/>
    </row>
    <row r="19" spans="1:6" ht="16" thickTop="1"/>
    <row r="21" spans="1:6">
      <c r="A21" s="24"/>
    </row>
    <row r="22" spans="1:6">
      <c r="A22" s="381" t="s">
        <v>212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baseColWidth="10" defaultRowHeight="14" x14ac:dyDescent="0"/>
  <sheetData>
    <row r="1" spans="1:5" ht="75">
      <c r="B1" s="1" t="s">
        <v>181</v>
      </c>
      <c r="C1" s="1" t="s">
        <v>182</v>
      </c>
      <c r="D1" s="1" t="s">
        <v>183</v>
      </c>
      <c r="E1" s="260" t="s">
        <v>185</v>
      </c>
    </row>
    <row r="2" spans="1:5" ht="15">
      <c r="A2">
        <v>1913</v>
      </c>
      <c r="B2" s="257">
        <v>7.2150729632861843E-2</v>
      </c>
      <c r="C2" s="257">
        <v>1.1785816672152561E-3</v>
      </c>
      <c r="D2" s="257">
        <v>5.9247618946496649E-3</v>
      </c>
      <c r="E2" s="257">
        <v>0</v>
      </c>
    </row>
    <row r="3" spans="1:5" ht="15">
      <c r="A3">
        <v>1914</v>
      </c>
      <c r="B3" s="257">
        <v>7.2706899417282728E-2</v>
      </c>
      <c r="C3" s="257">
        <v>1.1785816672152561E-3</v>
      </c>
      <c r="D3" s="257">
        <v>5.9247618946496649E-3</v>
      </c>
      <c r="E3" s="257">
        <v>0</v>
      </c>
    </row>
    <row r="4" spans="1:5" ht="15">
      <c r="A4">
        <v>1915</v>
      </c>
      <c r="B4" s="257">
        <v>7.2768783534479756E-2</v>
      </c>
      <c r="C4" s="257">
        <v>1.1785816672152561E-3</v>
      </c>
      <c r="D4" s="257">
        <v>5.9247618946496657E-3</v>
      </c>
      <c r="E4" s="257">
        <v>0</v>
      </c>
    </row>
    <row r="5" spans="1:5" ht="15">
      <c r="A5">
        <v>1916</v>
      </c>
      <c r="B5" s="257">
        <v>7.4782615600864771E-2</v>
      </c>
      <c r="C5" s="257">
        <v>1.1785816672152561E-3</v>
      </c>
      <c r="D5" s="257">
        <v>5.9247618946496657E-3</v>
      </c>
      <c r="E5" s="257">
        <v>0</v>
      </c>
    </row>
    <row r="6" spans="1:5" ht="15">
      <c r="A6">
        <v>1917</v>
      </c>
      <c r="B6" s="257">
        <v>0.18173930766715926</v>
      </c>
      <c r="C6" s="257">
        <v>1.1785816672152561E-3</v>
      </c>
      <c r="D6" s="257">
        <v>5.9247618946496666E-3</v>
      </c>
      <c r="E6" s="257">
        <v>0</v>
      </c>
    </row>
    <row r="7" spans="1:5" ht="15">
      <c r="A7">
        <v>1918</v>
      </c>
      <c r="B7" s="257">
        <v>0.22698320961047869</v>
      </c>
      <c r="C7" s="257">
        <v>1.1785816672152561E-3</v>
      </c>
      <c r="D7" s="257">
        <v>5.9247618946496666E-3</v>
      </c>
      <c r="E7" s="257">
        <v>0</v>
      </c>
    </row>
    <row r="8" spans="1:5" ht="15">
      <c r="A8">
        <v>1919</v>
      </c>
      <c r="B8" s="257">
        <v>0.11418105495698268</v>
      </c>
      <c r="C8" s="257">
        <v>1.1785816672152561E-3</v>
      </c>
      <c r="D8" s="257">
        <v>5.9247618946496666E-3</v>
      </c>
      <c r="E8" s="257">
        <v>0</v>
      </c>
    </row>
    <row r="9" spans="1:5" ht="15">
      <c r="A9">
        <v>1920</v>
      </c>
      <c r="B9" s="257">
        <v>7.0341164716090976E-2</v>
      </c>
      <c r="C9" s="257">
        <v>1.1785816672152559E-3</v>
      </c>
      <c r="D9" s="257">
        <v>5.9247618946496657E-3</v>
      </c>
      <c r="E9" s="257">
        <v>0</v>
      </c>
    </row>
    <row r="10" spans="1:5" ht="15">
      <c r="A10">
        <v>1921</v>
      </c>
      <c r="B10" s="257">
        <v>7.4136416796945451E-2</v>
      </c>
      <c r="C10" s="257">
        <v>1.1785816672152559E-3</v>
      </c>
      <c r="D10" s="257">
        <v>5.9247618946496657E-3</v>
      </c>
      <c r="E10" s="257">
        <v>0</v>
      </c>
    </row>
    <row r="11" spans="1:5" ht="15">
      <c r="A11">
        <v>1922</v>
      </c>
      <c r="B11" s="257">
        <v>6.9363559738151351E-2</v>
      </c>
      <c r="C11" s="257">
        <v>1.1785816672152561E-3</v>
      </c>
      <c r="D11" s="257">
        <v>5.9247618946496657E-3</v>
      </c>
      <c r="E11" s="257">
        <v>0</v>
      </c>
    </row>
    <row r="12" spans="1:5" ht="15">
      <c r="A12">
        <v>1923</v>
      </c>
      <c r="B12" s="257">
        <v>6.8365194738890231E-2</v>
      </c>
      <c r="C12" s="257">
        <v>1.1785816672152561E-3</v>
      </c>
      <c r="D12" s="257">
        <v>5.9247618946496657E-3</v>
      </c>
      <c r="E12" s="257">
        <v>0</v>
      </c>
    </row>
    <row r="13" spans="1:5" ht="15">
      <c r="A13">
        <v>1924</v>
      </c>
      <c r="B13" s="257">
        <v>6.37933497860729E-2</v>
      </c>
      <c r="C13" s="257">
        <v>1.1785816672152561E-3</v>
      </c>
      <c r="D13" s="257">
        <v>5.9247618946496657E-3</v>
      </c>
      <c r="E13" s="257">
        <v>0</v>
      </c>
    </row>
    <row r="14" spans="1:5" ht="15">
      <c r="A14">
        <v>1925</v>
      </c>
      <c r="B14" s="257">
        <v>6.9290951643498994E-2</v>
      </c>
      <c r="C14" s="257">
        <v>1.1785816672152559E-3</v>
      </c>
      <c r="D14" s="257">
        <v>5.9247618946496657E-3</v>
      </c>
      <c r="E14" s="257">
        <v>0</v>
      </c>
    </row>
    <row r="15" spans="1:5" ht="15">
      <c r="A15">
        <v>1926</v>
      </c>
      <c r="B15" s="257">
        <v>6.8847063671360648E-2</v>
      </c>
      <c r="C15" s="257">
        <v>1.1785816672152559E-3</v>
      </c>
      <c r="D15" s="257">
        <v>5.9247618946496649E-3</v>
      </c>
      <c r="E15" s="257">
        <v>0</v>
      </c>
    </row>
    <row r="16" spans="1:5" ht="15">
      <c r="A16">
        <v>1927</v>
      </c>
      <c r="B16" s="257">
        <v>6.3682861391642143E-2</v>
      </c>
      <c r="C16" s="257">
        <v>1.1785816672152559E-3</v>
      </c>
      <c r="D16" s="257">
        <v>5.9247618946496649E-3</v>
      </c>
      <c r="E16" s="257">
        <v>0</v>
      </c>
    </row>
    <row r="17" spans="1:5" ht="15">
      <c r="A17">
        <v>1928</v>
      </c>
      <c r="B17" s="257">
        <v>6.8492630021866258E-2</v>
      </c>
      <c r="C17" s="257">
        <v>1.1785816672152556E-3</v>
      </c>
      <c r="D17" s="257">
        <v>5.9247618946496649E-3</v>
      </c>
      <c r="E17" s="257">
        <v>0</v>
      </c>
    </row>
    <row r="18" spans="1:5" ht="15">
      <c r="A18">
        <v>1929</v>
      </c>
      <c r="B18" s="257">
        <v>7.1330735498667461E-2</v>
      </c>
      <c r="C18" s="257">
        <v>1.1785816672152559E-3</v>
      </c>
      <c r="D18" s="257">
        <v>7.241375649016257E-3</v>
      </c>
      <c r="E18" s="257">
        <v>0</v>
      </c>
    </row>
    <row r="19" spans="1:5" ht="15">
      <c r="A19">
        <v>1930</v>
      </c>
      <c r="B19" s="257">
        <v>8.4452466907340554E-2</v>
      </c>
      <c r="C19" s="257">
        <v>1.3237063778580025E-3</v>
      </c>
      <c r="D19" s="257">
        <v>9.9277978339350186E-3</v>
      </c>
      <c r="E19" s="257">
        <v>0</v>
      </c>
    </row>
    <row r="20" spans="1:5" ht="15">
      <c r="A20">
        <v>1931</v>
      </c>
      <c r="B20" s="257">
        <v>0.10467814647845687</v>
      </c>
      <c r="C20" s="257">
        <v>1.6554578375581996E-3</v>
      </c>
      <c r="D20" s="257">
        <v>2.6694257630625971E-2</v>
      </c>
      <c r="E20" s="257">
        <v>0</v>
      </c>
    </row>
    <row r="21" spans="1:5" ht="15">
      <c r="A21">
        <v>1932</v>
      </c>
      <c r="B21" s="257">
        <v>0.13033642125792297</v>
      </c>
      <c r="C21" s="257">
        <v>2.3013164310092637E-3</v>
      </c>
      <c r="D21" s="257">
        <v>2.3695758166747929E-2</v>
      </c>
      <c r="E21" s="257">
        <v>0</v>
      </c>
    </row>
    <row r="22" spans="1:5" ht="15">
      <c r="A22">
        <v>1933</v>
      </c>
      <c r="B22" s="257">
        <v>0.13990802248339296</v>
      </c>
      <c r="C22" s="257">
        <v>2.0848237097598364E-3</v>
      </c>
      <c r="D22" s="257">
        <v>2.3403168114460911E-2</v>
      </c>
      <c r="E22" s="257">
        <v>0</v>
      </c>
    </row>
    <row r="23" spans="1:5" ht="15">
      <c r="A23">
        <v>1934</v>
      </c>
      <c r="B23" s="257">
        <v>0.13813339739519881</v>
      </c>
      <c r="C23" s="257">
        <v>1.647305111793675E-3</v>
      </c>
      <c r="D23" s="257">
        <v>2.0865864749386554E-2</v>
      </c>
      <c r="E23" s="257">
        <v>0</v>
      </c>
    </row>
    <row r="24" spans="1:5" ht="15">
      <c r="A24">
        <v>1935</v>
      </c>
      <c r="B24" s="257">
        <v>0.12512814327926192</v>
      </c>
      <c r="C24" s="257">
        <v>1.3869625520110957E-3</v>
      </c>
      <c r="D24" s="257">
        <v>2.1904962913827417E-2</v>
      </c>
      <c r="E24" s="257">
        <v>0</v>
      </c>
    </row>
    <row r="25" spans="1:5" ht="15">
      <c r="A25">
        <v>1936</v>
      </c>
      <c r="B25" s="257">
        <v>0.12207591633492659</v>
      </c>
      <c r="C25" s="257">
        <v>1.145002596226817E-3</v>
      </c>
      <c r="D25" s="257">
        <v>3.4110426180617499E-2</v>
      </c>
      <c r="E25" s="257">
        <v>1.3313983677056013E-5</v>
      </c>
    </row>
    <row r="26" spans="1:5" ht="15">
      <c r="A26">
        <v>1937</v>
      </c>
      <c r="B26" s="257">
        <v>0.1102198419624392</v>
      </c>
      <c r="C26" s="257">
        <v>9.8026323654230082E-4</v>
      </c>
      <c r="D26" s="257">
        <v>1.7106788920634542E-2</v>
      </c>
      <c r="E26" s="257">
        <v>5.1404047769901143E-4</v>
      </c>
    </row>
    <row r="27" spans="1:5" ht="15">
      <c r="A27">
        <v>1938</v>
      </c>
      <c r="B27" s="257">
        <v>0.12829835861209227</v>
      </c>
      <c r="C27" s="257">
        <v>8.0511115728236027E-4</v>
      </c>
      <c r="D27" s="257">
        <v>1.9971950966133387E-2</v>
      </c>
      <c r="E27" s="257">
        <v>6.5058175773945572E-3</v>
      </c>
    </row>
    <row r="28" spans="1:5" ht="15">
      <c r="A28">
        <v>1939</v>
      </c>
      <c r="B28" s="257">
        <v>0.12831402050597585</v>
      </c>
      <c r="C28" s="257">
        <v>2.9120912455256928E-4</v>
      </c>
      <c r="D28" s="257">
        <v>1.954741248559121E-2</v>
      </c>
      <c r="E28" s="257">
        <v>6.7827458593702596E-3</v>
      </c>
    </row>
    <row r="29" spans="1:5" ht="15">
      <c r="A29">
        <v>1940</v>
      </c>
      <c r="B29" s="257">
        <v>0.12155740301735909</v>
      </c>
      <c r="C29" s="257">
        <v>2.0756633929449293E-4</v>
      </c>
      <c r="D29" s="257">
        <v>1.7938101532713545E-2</v>
      </c>
      <c r="E29" s="257">
        <v>7.5051618471219279E-3</v>
      </c>
    </row>
    <row r="30" spans="1:5" ht="15">
      <c r="A30">
        <v>1941</v>
      </c>
      <c r="B30" s="257">
        <v>0.14521407144805018</v>
      </c>
      <c r="C30" s="257">
        <v>2.7270248159258254E-4</v>
      </c>
      <c r="D30" s="257">
        <v>1.4095309517316608E-2</v>
      </c>
      <c r="E30" s="257">
        <v>4.8575129533678756E-3</v>
      </c>
    </row>
    <row r="31" spans="1:5" ht="15">
      <c r="A31">
        <v>1942</v>
      </c>
      <c r="B31" s="257">
        <v>0.23926726655771491</v>
      </c>
      <c r="C31" s="257">
        <v>5.1194203240986867E-4</v>
      </c>
      <c r="D31" s="257">
        <v>1.0389797914164386E-2</v>
      </c>
      <c r="E31" s="257">
        <v>3.9970858684308976E-3</v>
      </c>
    </row>
    <row r="32" spans="1:5" ht="15">
      <c r="A32">
        <v>1943</v>
      </c>
      <c r="B32" s="257">
        <v>0.31051225896052559</v>
      </c>
      <c r="C32" s="257">
        <v>1.0416110250520806E-3</v>
      </c>
      <c r="D32" s="257">
        <v>7.8521446503926062E-3</v>
      </c>
      <c r="E32" s="257">
        <v>2.0404892901020244E-3</v>
      </c>
    </row>
    <row r="33" spans="1:5" ht="15">
      <c r="A33">
        <v>1944</v>
      </c>
      <c r="B33" s="257">
        <v>0.3508929993628544</v>
      </c>
      <c r="C33" s="257">
        <v>1.4684214718063077E-3</v>
      </c>
      <c r="D33" s="257">
        <v>9.4675852182223644E-3</v>
      </c>
      <c r="E33" s="257">
        <v>2.0806785600509716E-3</v>
      </c>
    </row>
    <row r="34" spans="1:5" ht="15">
      <c r="A34">
        <v>1945</v>
      </c>
      <c r="B34" s="257">
        <v>0.35308171040018282</v>
      </c>
      <c r="C34" s="257">
        <v>1.1920549537333671E-3</v>
      </c>
      <c r="D34" s="257">
        <v>1.9266588189715547E-2</v>
      </c>
      <c r="E34" s="257">
        <v>4.8824584146662502E-3</v>
      </c>
    </row>
    <row r="35" spans="1:5" ht="15">
      <c r="A35">
        <v>1946</v>
      </c>
      <c r="B35" s="257">
        <v>0.19039172430240878</v>
      </c>
      <c r="C35" s="257">
        <v>6.45917799507115E-4</v>
      </c>
      <c r="D35" s="257">
        <v>3.4337983941489778E-2</v>
      </c>
      <c r="E35" s="257">
        <v>1.5621273551156689E-2</v>
      </c>
    </row>
    <row r="36" spans="1:5" ht="15">
      <c r="A36">
        <v>1947</v>
      </c>
      <c r="B36" s="257">
        <v>0.15607813735753828</v>
      </c>
      <c r="C36" s="257">
        <v>1.3577577339617725E-3</v>
      </c>
      <c r="D36" s="257">
        <v>3.7285764573037769E-2</v>
      </c>
      <c r="E36" s="257">
        <v>1.0409475960373589E-2</v>
      </c>
    </row>
    <row r="37" spans="1:5" ht="15">
      <c r="A37">
        <v>1948</v>
      </c>
      <c r="B37" s="257">
        <v>0.14406430085481256</v>
      </c>
      <c r="C37" s="257">
        <v>1.3722743405119074E-3</v>
      </c>
      <c r="D37" s="257">
        <v>3.3134707513610431E-2</v>
      </c>
      <c r="E37" s="257">
        <v>8.5889670776682775E-3</v>
      </c>
    </row>
    <row r="38" spans="1:5" ht="15">
      <c r="A38">
        <v>1949</v>
      </c>
      <c r="B38" s="257">
        <v>0.16057014854396878</v>
      </c>
      <c r="C38" s="257">
        <v>1.4182799601213047E-3</v>
      </c>
      <c r="D38" s="257">
        <v>3.1068673949951404E-2</v>
      </c>
      <c r="E38" s="257">
        <v>1.3482002444447225E-2</v>
      </c>
    </row>
    <row r="39" spans="1:5" ht="15">
      <c r="A39">
        <v>1950</v>
      </c>
      <c r="B39" s="257">
        <v>0.14650183225748376</v>
      </c>
      <c r="C39" s="257">
        <v>1.3577834372925349E-3</v>
      </c>
      <c r="D39" s="257">
        <v>4.0290910727614385E-2</v>
      </c>
      <c r="E39" s="257">
        <v>1.0483438417769711E-2</v>
      </c>
    </row>
    <row r="40" spans="1:5" ht="15">
      <c r="A40">
        <v>1951</v>
      </c>
      <c r="B40" s="257">
        <v>0.17462845700763238</v>
      </c>
      <c r="C40" s="257">
        <v>9.5892548336345539E-4</v>
      </c>
      <c r="D40" s="257">
        <v>2.3095476472194412E-2</v>
      </c>
      <c r="E40" s="257">
        <v>1.0158108933934909E-2</v>
      </c>
    </row>
    <row r="41" spans="1:5" ht="15">
      <c r="A41">
        <v>1952</v>
      </c>
      <c r="B41" s="257">
        <v>0.19920212439745366</v>
      </c>
      <c r="C41" s="257">
        <v>7.7273117540997683E-4</v>
      </c>
      <c r="D41" s="257">
        <v>2.1455555691839715E-2</v>
      </c>
      <c r="E41" s="257">
        <v>1.1511241398766085E-2</v>
      </c>
    </row>
    <row r="42" spans="1:5" ht="15">
      <c r="A42">
        <v>1953</v>
      </c>
      <c r="B42" s="257">
        <v>0.20387335822892311</v>
      </c>
      <c r="C42" s="257">
        <v>6.6310683000034905E-4</v>
      </c>
      <c r="D42" s="257">
        <v>1.9657627473562974E-2</v>
      </c>
      <c r="E42" s="257">
        <v>1.3401738037901789E-2</v>
      </c>
    </row>
    <row r="43" spans="1:5" ht="15">
      <c r="A43">
        <v>1954</v>
      </c>
      <c r="B43" s="257">
        <v>0.1951133659535598</v>
      </c>
      <c r="C43" s="257">
        <v>4.887215857851835E-4</v>
      </c>
      <c r="D43" s="257">
        <v>1.9528500031999629E-2</v>
      </c>
      <c r="E43" s="257">
        <v>1.9150322614427756E-2</v>
      </c>
    </row>
    <row r="44" spans="1:5" ht="15">
      <c r="A44">
        <v>1955</v>
      </c>
      <c r="B44" s="257">
        <v>0.18200824608788396</v>
      </c>
      <c r="C44" s="257">
        <v>4.1654948448684815E-4</v>
      </c>
      <c r="D44" s="257">
        <v>1.8988819493454601E-2</v>
      </c>
      <c r="E44" s="257">
        <v>1.9086987206359145E-2</v>
      </c>
    </row>
    <row r="45" spans="1:5" ht="15">
      <c r="A45">
        <v>1956</v>
      </c>
      <c r="B45" s="257">
        <v>0.17755969774307162</v>
      </c>
      <c r="C45" s="257">
        <v>4.074419395236179E-4</v>
      </c>
      <c r="D45" s="257">
        <v>1.7837458162211883E-2</v>
      </c>
      <c r="E45" s="257">
        <v>1.9964655036657279E-2</v>
      </c>
    </row>
    <row r="46" spans="1:5" ht="15">
      <c r="A46">
        <v>1957</v>
      </c>
      <c r="B46" s="257">
        <v>0.18381629122743307</v>
      </c>
      <c r="C46" s="257">
        <v>4.7547140959353171E-4</v>
      </c>
      <c r="D46" s="257">
        <v>1.7960394904093353E-2</v>
      </c>
      <c r="E46" s="257">
        <v>2.4189309300125202E-2</v>
      </c>
    </row>
    <row r="47" spans="1:5" ht="15">
      <c r="A47">
        <v>1958</v>
      </c>
      <c r="B47" s="257">
        <v>0.1937369877078402</v>
      </c>
      <c r="C47" s="257">
        <v>6.1080531234254535E-4</v>
      </c>
      <c r="D47" s="257">
        <v>1.8794740894960499E-2</v>
      </c>
      <c r="E47" s="257">
        <v>3.2470125203205656E-2</v>
      </c>
    </row>
    <row r="48" spans="1:5" ht="15">
      <c r="A48">
        <v>1959</v>
      </c>
      <c r="B48" s="257">
        <v>0.18003199832597314</v>
      </c>
      <c r="C48" s="257">
        <v>1.6892849202439545E-3</v>
      </c>
      <c r="D48" s="257">
        <v>1.7671010126990631E-2</v>
      </c>
      <c r="E48" s="257">
        <v>3.0729727491095836E-2</v>
      </c>
    </row>
    <row r="49" spans="1:5" ht="15">
      <c r="A49">
        <v>1960</v>
      </c>
      <c r="B49" s="257">
        <v>0.17648188866545972</v>
      </c>
      <c r="C49" s="257">
        <v>1.8208432258158818E-3</v>
      </c>
      <c r="D49" s="257">
        <v>1.7694754008674068E-2</v>
      </c>
      <c r="E49" s="257">
        <v>3.2180063019551092E-2</v>
      </c>
    </row>
    <row r="50" spans="1:5" ht="15">
      <c r="A50">
        <v>1961</v>
      </c>
      <c r="B50" s="257">
        <v>0.180106443028788</v>
      </c>
      <c r="C50" s="257">
        <v>2.21756309975002E-3</v>
      </c>
      <c r="D50" s="257">
        <v>1.8309007338117893E-2</v>
      </c>
      <c r="E50" s="257">
        <v>3.690024997984033E-2</v>
      </c>
    </row>
    <row r="51" spans="1:5" ht="15">
      <c r="A51">
        <v>1962</v>
      </c>
      <c r="B51" s="257">
        <v>0.18295754838008874</v>
      </c>
      <c r="C51" s="257">
        <v>2.7025052954495659E-3</v>
      </c>
      <c r="D51" s="257">
        <v>1.6623310465980836E-2</v>
      </c>
      <c r="E51" s="257">
        <v>3.5336708187486077E-2</v>
      </c>
    </row>
    <row r="52" spans="1:5" ht="15">
      <c r="A52">
        <v>1963</v>
      </c>
      <c r="B52" s="257">
        <v>0.18174566396287084</v>
      </c>
      <c r="C52" s="257">
        <v>2.9696946113927317E-3</v>
      </c>
      <c r="D52" s="257">
        <v>1.6302367619539491E-2</v>
      </c>
      <c r="E52" s="257">
        <v>3.4997824464340674E-2</v>
      </c>
    </row>
    <row r="53" spans="1:5" ht="15">
      <c r="A53">
        <v>1964</v>
      </c>
      <c r="B53" s="257">
        <v>0.17852530311017398</v>
      </c>
      <c r="C53" s="257">
        <v>3.3243278861360042E-3</v>
      </c>
      <c r="D53" s="257">
        <v>1.5359778597785981E-2</v>
      </c>
      <c r="E53" s="257">
        <v>3.3515089615181862E-2</v>
      </c>
    </row>
    <row r="54" spans="1:5" ht="15">
      <c r="A54">
        <v>1965</v>
      </c>
      <c r="B54" s="257">
        <v>0.17636103391067956</v>
      </c>
      <c r="C54" s="257">
        <v>3.7369899775203811E-3</v>
      </c>
      <c r="D54" s="257">
        <v>1.4954031380394316E-2</v>
      </c>
      <c r="E54" s="257">
        <v>3.35084446562713E-2</v>
      </c>
    </row>
    <row r="55" spans="1:5" ht="15">
      <c r="A55">
        <v>1966</v>
      </c>
      <c r="B55" s="257">
        <v>0.18364814732292062</v>
      </c>
      <c r="C55" s="257">
        <v>6.0298344511040304E-3</v>
      </c>
      <c r="D55" s="257">
        <v>1.4244613533566547E-2</v>
      </c>
      <c r="E55" s="257">
        <v>3.2632127180766919E-2</v>
      </c>
    </row>
    <row r="56" spans="1:5" ht="15">
      <c r="A56">
        <v>1967</v>
      </c>
      <c r="B56" s="257">
        <v>0.1969168170856643</v>
      </c>
      <c r="C56" s="257">
        <v>1.2285793019064208E-2</v>
      </c>
      <c r="D56" s="257">
        <v>1.5526668661998295E-2</v>
      </c>
      <c r="E56" s="257">
        <v>3.3289515147599605E-2</v>
      </c>
    </row>
    <row r="57" spans="1:5" ht="15">
      <c r="A57">
        <v>1968</v>
      </c>
      <c r="B57" s="257">
        <v>0.20027774866997414</v>
      </c>
      <c r="C57" s="257">
        <v>1.4531820048732488E-2</v>
      </c>
      <c r="D57" s="257">
        <v>1.5533931468587057E-2</v>
      </c>
      <c r="E57" s="257">
        <v>3.4867936891069769E-2</v>
      </c>
    </row>
    <row r="58" spans="1:5" ht="15">
      <c r="A58">
        <v>1969</v>
      </c>
      <c r="B58" s="257">
        <v>0.19998573417189655</v>
      </c>
      <c r="C58" s="257">
        <v>1.541266694083805E-2</v>
      </c>
      <c r="D58" s="257">
        <v>1.6508237958470839E-2</v>
      </c>
      <c r="E58" s="257">
        <v>3.4541136295498799E-2</v>
      </c>
    </row>
    <row r="59" spans="1:5" ht="15">
      <c r="A59">
        <v>1970</v>
      </c>
      <c r="B59" s="257">
        <v>0.2056325078238164</v>
      </c>
      <c r="C59" s="257">
        <v>1.7068399461559299E-2</v>
      </c>
      <c r="D59" s="257">
        <v>1.9547274623955491E-2</v>
      </c>
      <c r="E59" s="257">
        <v>4.075851020029396E-2</v>
      </c>
    </row>
    <row r="60" spans="1:5" ht="15">
      <c r="A60">
        <v>1971</v>
      </c>
      <c r="B60" s="257">
        <v>0.20607474746080134</v>
      </c>
      <c r="C60" s="257">
        <v>1.8620297218641797E-2</v>
      </c>
      <c r="D60" s="257">
        <v>2.1358953294917851E-2</v>
      </c>
      <c r="E60" s="257">
        <v>4.5119284892223971E-2</v>
      </c>
    </row>
    <row r="61" spans="1:5" ht="15">
      <c r="A61">
        <v>1972</v>
      </c>
      <c r="B61" s="257">
        <v>0.20142778280979509</v>
      </c>
      <c r="C61" s="257">
        <v>1.9312227444801152E-2</v>
      </c>
      <c r="D61" s="257">
        <v>2.1431927524658369E-2</v>
      </c>
      <c r="E61" s="257">
        <v>4.4868324909914985E-2</v>
      </c>
    </row>
    <row r="62" spans="1:5" ht="15">
      <c r="A62">
        <v>1973</v>
      </c>
      <c r="B62" s="257">
        <v>0.19081685173141605</v>
      </c>
      <c r="C62" s="257">
        <v>2.0016518175978423E-2</v>
      </c>
      <c r="D62" s="257">
        <v>2.0536002840807078E-2</v>
      </c>
      <c r="E62" s="257">
        <v>4.7166973223797343E-2</v>
      </c>
    </row>
    <row r="63" spans="1:5" ht="15">
      <c r="A63">
        <v>1974</v>
      </c>
      <c r="B63" s="257">
        <v>0.19697238650720028</v>
      </c>
      <c r="C63" s="257">
        <v>2.2004490469820791E-2</v>
      </c>
      <c r="D63" s="257">
        <v>2.3486954539006406E-2</v>
      </c>
      <c r="E63" s="257">
        <v>5.11680346284593E-2</v>
      </c>
    </row>
    <row r="64" spans="1:5" ht="15">
      <c r="A64">
        <v>1975</v>
      </c>
      <c r="B64" s="257">
        <v>0.20519805095564309</v>
      </c>
      <c r="C64" s="257">
        <v>2.6004777177979617E-2</v>
      </c>
      <c r="D64" s="257">
        <v>2.679175293663669E-2</v>
      </c>
      <c r="E64" s="257">
        <v>6.1508586887517799E-2</v>
      </c>
    </row>
    <row r="65" spans="1:5" ht="15">
      <c r="A65">
        <v>1976</v>
      </c>
      <c r="B65" s="257">
        <v>0.19542256802955682</v>
      </c>
      <c r="C65" s="257">
        <v>2.6041181229471834E-2</v>
      </c>
      <c r="D65" s="257">
        <v>2.6126307495958061E-2</v>
      </c>
      <c r="E65" s="257">
        <v>5.9779765300048339E-2</v>
      </c>
    </row>
    <row r="66" spans="1:5" ht="15">
      <c r="A66">
        <v>1977</v>
      </c>
      <c r="B66" s="257">
        <v>0.19029528569197474</v>
      </c>
      <c r="C66" s="257">
        <v>2.6339215992503513E-2</v>
      </c>
      <c r="D66" s="257">
        <v>2.3828674059034837E-2</v>
      </c>
      <c r="E66" s="257">
        <v>5.6978313736864419E-2</v>
      </c>
    </row>
    <row r="67" spans="1:5" ht="15">
      <c r="A67">
        <v>1978</v>
      </c>
      <c r="B67" s="257">
        <v>0.18330802838439064</v>
      </c>
      <c r="C67" s="257">
        <v>2.6902184795178231E-2</v>
      </c>
      <c r="D67" s="257">
        <v>2.2142613122020937E-2</v>
      </c>
      <c r="E67" s="257">
        <v>5.2899620846004344E-2</v>
      </c>
    </row>
    <row r="68" spans="1:5" ht="15">
      <c r="A68">
        <v>1979</v>
      </c>
      <c r="B68" s="257">
        <v>0.18064598778478619</v>
      </c>
      <c r="C68" s="257">
        <v>2.8048659098405988E-2</v>
      </c>
      <c r="D68" s="257">
        <v>2.1642434276159535E-2</v>
      </c>
      <c r="E68" s="257">
        <v>5.3155329080073796E-2</v>
      </c>
    </row>
    <row r="69" spans="1:5" ht="15">
      <c r="A69">
        <v>1980</v>
      </c>
      <c r="B69" s="257">
        <v>0.18756524885006975</v>
      </c>
      <c r="C69" s="257">
        <v>3.164690681688976E-2</v>
      </c>
      <c r="D69" s="257">
        <v>2.3240891002118971E-2</v>
      </c>
      <c r="E69" s="257">
        <v>5.8840043413096288E-2</v>
      </c>
    </row>
    <row r="70" spans="1:5" ht="15">
      <c r="A70">
        <v>1981</v>
      </c>
      <c r="B70" s="257">
        <v>0.18677902954222209</v>
      </c>
      <c r="C70" s="257">
        <v>3.222543400510635E-2</v>
      </c>
      <c r="D70" s="257">
        <v>2.2663636695169961E-2</v>
      </c>
      <c r="E70" s="257">
        <v>6.0086412390220931E-2</v>
      </c>
    </row>
    <row r="71" spans="1:5" ht="15">
      <c r="A71">
        <v>1982</v>
      </c>
      <c r="B71" s="257">
        <v>0.19563666614452577</v>
      </c>
      <c r="C71" s="257">
        <v>3.3902466904029094E-2</v>
      </c>
      <c r="D71" s="257">
        <v>2.219804380620952E-2</v>
      </c>
      <c r="E71" s="257">
        <v>6.6391625424592274E-2</v>
      </c>
    </row>
    <row r="72" spans="1:5" ht="15">
      <c r="A72">
        <v>1983</v>
      </c>
      <c r="B72" s="257">
        <v>0.19511198425715498</v>
      </c>
      <c r="C72" s="257">
        <v>3.5350289771247025E-2</v>
      </c>
      <c r="D72" s="257">
        <v>2.1640513248207049E-2</v>
      </c>
      <c r="E72" s="257">
        <v>6.5617252899760614E-2</v>
      </c>
    </row>
    <row r="73" spans="1:5" ht="15">
      <c r="A73">
        <v>1984</v>
      </c>
      <c r="B73" s="257">
        <v>0.18484188663783449</v>
      </c>
      <c r="C73" s="257">
        <v>3.4546173050618585E-2</v>
      </c>
      <c r="D73" s="257">
        <v>1.9495051831781789E-2</v>
      </c>
      <c r="E73" s="257">
        <v>5.7957475136848895E-2</v>
      </c>
    </row>
    <row r="74" spans="1:5" ht="15">
      <c r="A74">
        <v>1985</v>
      </c>
      <c r="B74" s="257">
        <v>0.18818856786603361</v>
      </c>
      <c r="C74" s="257">
        <v>3.4796792096646913E-2</v>
      </c>
      <c r="D74" s="257">
        <v>1.901886027440261E-2</v>
      </c>
      <c r="E74" s="257">
        <v>5.7126881776684929E-2</v>
      </c>
    </row>
    <row r="75" spans="1:5" ht="15">
      <c r="A75">
        <v>1986</v>
      </c>
      <c r="B75" s="257">
        <v>0.19262405905137764</v>
      </c>
      <c r="C75" s="257">
        <v>3.6184107495223487E-2</v>
      </c>
      <c r="D75" s="257">
        <v>1.910869587914096E-2</v>
      </c>
      <c r="E75" s="257">
        <v>5.7729873356928821E-2</v>
      </c>
    </row>
    <row r="76" spans="1:5" ht="15">
      <c r="A76">
        <v>1987</v>
      </c>
      <c r="B76" s="257">
        <v>0.18955577086504721</v>
      </c>
      <c r="C76" s="257">
        <v>3.6624193331548933E-2</v>
      </c>
      <c r="D76" s="257">
        <v>1.8306728839112326E-2</v>
      </c>
      <c r="E76" s="257">
        <v>5.5403534909050707E-2</v>
      </c>
    </row>
    <row r="77" spans="1:5" ht="15">
      <c r="A77">
        <v>1988</v>
      </c>
      <c r="B77" s="257">
        <v>0.1834812447278332</v>
      </c>
      <c r="C77" s="257">
        <v>3.6077051683559971E-2</v>
      </c>
      <c r="D77" s="257">
        <v>1.8069163672210103E-2</v>
      </c>
      <c r="E77" s="257">
        <v>5.352361886002225E-2</v>
      </c>
    </row>
    <row r="78" spans="1:5" ht="15">
      <c r="A78">
        <v>1989</v>
      </c>
      <c r="B78" s="257">
        <v>0.18516933592486245</v>
      </c>
      <c r="C78" s="257">
        <v>3.8693949989538096E-2</v>
      </c>
      <c r="D78" s="257">
        <v>1.8420318462292157E-2</v>
      </c>
      <c r="E78" s="257">
        <v>5.3432011434996235E-2</v>
      </c>
    </row>
    <row r="79" spans="1:5" ht="15">
      <c r="A79">
        <v>1990</v>
      </c>
      <c r="B79" s="257">
        <v>0.18911678842162138</v>
      </c>
      <c r="C79" s="257">
        <v>4.1398679114811862E-2</v>
      </c>
      <c r="D79" s="257">
        <v>1.9468027880877401E-2</v>
      </c>
      <c r="E79" s="257">
        <v>5.4984294219167694E-2</v>
      </c>
    </row>
    <row r="80" spans="1:5" ht="15">
      <c r="A80">
        <v>1991</v>
      </c>
      <c r="B80" s="257">
        <v>0.19457539543153282</v>
      </c>
      <c r="C80" s="257">
        <v>4.7063933212995693E-2</v>
      </c>
      <c r="D80" s="257">
        <v>2.0962915429178216E-2</v>
      </c>
      <c r="E80" s="257">
        <v>5.9151011606863813E-2</v>
      </c>
    </row>
    <row r="81" spans="1:5" ht="15">
      <c r="A81">
        <v>1992</v>
      </c>
      <c r="B81" s="257">
        <v>0.1914776454808059</v>
      </c>
      <c r="C81" s="257">
        <v>5.1059098221369573E-2</v>
      </c>
      <c r="D81" s="257">
        <v>2.2238176922076618E-2</v>
      </c>
      <c r="E81" s="257">
        <v>6.148972169905742E-2</v>
      </c>
    </row>
    <row r="82" spans="1:5" ht="15">
      <c r="A82">
        <v>1993</v>
      </c>
      <c r="B82" s="257">
        <v>0.18725822470114403</v>
      </c>
      <c r="C82" s="257">
        <v>5.3883334272788942E-2</v>
      </c>
      <c r="D82" s="257">
        <v>2.2439784240495517E-2</v>
      </c>
      <c r="E82" s="257">
        <v>6.0694358327680602E-2</v>
      </c>
    </row>
    <row r="83" spans="1:5" ht="15">
      <c r="A83">
        <v>1994</v>
      </c>
      <c r="B83" s="257">
        <v>0.18122085275937569</v>
      </c>
      <c r="C83" s="257">
        <v>5.4969348992353437E-2</v>
      </c>
      <c r="D83" s="257">
        <v>2.2094009070683429E-2</v>
      </c>
      <c r="E83" s="257">
        <v>5.7457310679084501E-2</v>
      </c>
    </row>
    <row r="84" spans="1:5" ht="15">
      <c r="A84">
        <v>1995</v>
      </c>
      <c r="B84" s="257">
        <v>0.17695104543954024</v>
      </c>
      <c r="C84" s="257">
        <v>5.6446915910735834E-2</v>
      </c>
      <c r="D84" s="257">
        <v>2.2078914373301967E-2</v>
      </c>
      <c r="E84" s="257">
        <v>5.6546880109604153E-2</v>
      </c>
    </row>
    <row r="85" spans="1:5" ht="15">
      <c r="A85">
        <v>1996</v>
      </c>
      <c r="B85" s="257">
        <v>0.17071129159025411</v>
      </c>
      <c r="C85" s="257">
        <v>5.6302506331324768E-2</v>
      </c>
      <c r="D85" s="257">
        <v>2.1401042121503212E-2</v>
      </c>
      <c r="E85" s="257">
        <v>5.5313800832532824E-2</v>
      </c>
    </row>
    <row r="86" spans="1:5" ht="15">
      <c r="A86">
        <v>1997</v>
      </c>
      <c r="B86" s="257">
        <v>0.16605951910103248</v>
      </c>
      <c r="C86" s="257">
        <v>5.4992399260783378E-2</v>
      </c>
      <c r="D86" s="257">
        <v>1.9917841539723501E-2</v>
      </c>
      <c r="E86" s="257">
        <v>5.3427761276516023E-2</v>
      </c>
    </row>
    <row r="87" spans="1:5" ht="15">
      <c r="A87">
        <v>1998</v>
      </c>
      <c r="B87" s="257">
        <v>0.16197947640896193</v>
      </c>
      <c r="C87" s="257">
        <v>5.2697730536438406E-2</v>
      </c>
      <c r="D87" s="257">
        <v>1.8954024201716241E-2</v>
      </c>
      <c r="E87" s="257">
        <v>5.18040115383544E-2</v>
      </c>
    </row>
    <row r="88" spans="1:5" ht="15">
      <c r="A88">
        <v>1999</v>
      </c>
      <c r="B88" s="257">
        <v>0.16306821519517015</v>
      </c>
      <c r="C88" s="257">
        <v>5.2007055492342295E-2</v>
      </c>
      <c r="D88" s="257">
        <v>1.8384664738062492E-2</v>
      </c>
      <c r="E88" s="257">
        <v>5.0345229635818042E-2</v>
      </c>
    </row>
    <row r="89" spans="1:5" ht="15">
      <c r="A89">
        <v>2000</v>
      </c>
      <c r="B89" s="257">
        <v>0.16207433782878913</v>
      </c>
      <c r="C89" s="257">
        <v>5.1728380047835761E-2</v>
      </c>
      <c r="D89" s="257">
        <v>1.7493494744005619E-2</v>
      </c>
      <c r="E89" s="257">
        <v>4.95483711866892E-2</v>
      </c>
    </row>
    <row r="90" spans="1:5" ht="15">
      <c r="A90">
        <v>2001</v>
      </c>
      <c r="B90" s="257">
        <v>0.16812772174159529</v>
      </c>
      <c r="C90" s="257">
        <v>5.6634315709284719E-2</v>
      </c>
      <c r="D90" s="257">
        <v>1.7727210641160052E-2</v>
      </c>
      <c r="E90" s="257">
        <v>5.2017942319883742E-2</v>
      </c>
    </row>
    <row r="91" spans="1:5" ht="15">
      <c r="A91">
        <v>2002</v>
      </c>
      <c r="B91" s="257">
        <v>0.17507120537830881</v>
      </c>
      <c r="C91" s="257">
        <v>5.9895847467719331E-2</v>
      </c>
      <c r="D91" s="257">
        <v>1.8900833520372827E-2</v>
      </c>
      <c r="E91" s="257">
        <v>5.5397427805148163E-2</v>
      </c>
    </row>
    <row r="92" spans="1:5" ht="15">
      <c r="A92">
        <v>2003</v>
      </c>
      <c r="B92" s="257">
        <v>0.17806453611981934</v>
      </c>
      <c r="C92" s="257">
        <v>6.1098947290742181E-2</v>
      </c>
      <c r="D92" s="257">
        <v>1.9727507093844226E-2</v>
      </c>
      <c r="E92" s="257">
        <v>5.4875200426135196E-2</v>
      </c>
    </row>
    <row r="93" spans="1:5" ht="15">
      <c r="A93">
        <v>2004</v>
      </c>
      <c r="B93" s="257">
        <v>0.17657363734815595</v>
      </c>
      <c r="C93" s="257">
        <v>6.3147735028320912E-2</v>
      </c>
      <c r="D93" s="257">
        <v>1.9824012118454581E-2</v>
      </c>
      <c r="E93" s="257">
        <v>5.1936410899022699E-2</v>
      </c>
    </row>
    <row r="94" spans="1:5" ht="15">
      <c r="A94">
        <v>2005</v>
      </c>
      <c r="B94" s="257">
        <v>0.17529988332722563</v>
      </c>
      <c r="C94" s="257">
        <v>6.3101187886574012E-2</v>
      </c>
      <c r="D94" s="257">
        <v>2.0298811988384343E-2</v>
      </c>
      <c r="E94" s="257">
        <v>5.0798609644228859E-2</v>
      </c>
    </row>
    <row r="95" spans="1:5" ht="15">
      <c r="A95">
        <v>2006</v>
      </c>
      <c r="B95" s="257">
        <v>0.17352826120470907</v>
      </c>
      <c r="C95" s="257">
        <v>6.4551604910083965E-2</v>
      </c>
      <c r="D95" s="257">
        <v>2.015182941353412E-2</v>
      </c>
      <c r="E95" s="257">
        <v>4.9666868817973928E-2</v>
      </c>
    </row>
    <row r="96" spans="1:5" ht="15">
      <c r="A96">
        <v>2007</v>
      </c>
      <c r="B96" s="257">
        <v>0.17890142005917489</v>
      </c>
      <c r="C96" s="257">
        <v>6.7384283300727349E-2</v>
      </c>
      <c r="D96" s="257">
        <v>2.0153311227161061E-2</v>
      </c>
      <c r="E96" s="257">
        <v>5.1646511158653895E-2</v>
      </c>
    </row>
    <row r="97" spans="1:5" ht="15">
      <c r="A97">
        <v>2008</v>
      </c>
      <c r="B97" s="257">
        <v>0.19084719691450472</v>
      </c>
      <c r="C97" s="257">
        <v>7.181094364298081E-2</v>
      </c>
      <c r="D97" s="257">
        <v>2.9674770364577163E-2</v>
      </c>
      <c r="E97" s="257">
        <v>5.5486505825868129E-2</v>
      </c>
    </row>
    <row r="98" spans="1:5" ht="15">
      <c r="A98">
        <v>2009</v>
      </c>
      <c r="B98" s="257">
        <v>0.2020539213799569</v>
      </c>
      <c r="C98" s="257">
        <v>8.1938641222723152E-2</v>
      </c>
      <c r="D98" s="257">
        <v>2.603820598351865E-2</v>
      </c>
      <c r="E98" s="257">
        <v>6.8571809065348391E-2</v>
      </c>
    </row>
    <row r="99" spans="1:5" ht="15">
      <c r="A99">
        <v>2010</v>
      </c>
      <c r="B99" s="257">
        <v>0.19707728271190531</v>
      </c>
      <c r="C99" s="257">
        <v>8.133952471436022E-2</v>
      </c>
      <c r="D99" s="257">
        <v>3.1620387025170907E-2</v>
      </c>
      <c r="E99" s="257">
        <v>6.7460814082230411E-2</v>
      </c>
    </row>
    <row r="100" spans="1:5" ht="15">
      <c r="A100">
        <v>2011</v>
      </c>
      <c r="B100" s="257">
        <v>0.18798712012423335</v>
      </c>
      <c r="C100" s="257">
        <v>7.9036118392292257E-2</v>
      </c>
      <c r="D100" s="257">
        <v>3.1442802497869037E-2</v>
      </c>
      <c r="E100" s="257">
        <v>6.3702291444648118E-2</v>
      </c>
    </row>
    <row r="101" spans="1:5" ht="15">
      <c r="A101">
        <v>2012</v>
      </c>
      <c r="B101" s="257">
        <v>0.17852524851298082</v>
      </c>
      <c r="C101" s="257">
        <v>7.7128376122630557E-2</v>
      </c>
      <c r="D101" s="257">
        <v>2.6674988453591602E-2</v>
      </c>
      <c r="E101" s="257">
        <v>6.2279790709329458E-2</v>
      </c>
    </row>
    <row r="102" spans="1:5" ht="15">
      <c r="A102">
        <v>2013</v>
      </c>
      <c r="B102" s="257">
        <v>0.17472585461062964</v>
      </c>
      <c r="C102" s="257">
        <v>7.7687885571674109E-2</v>
      </c>
      <c r="D102" s="257">
        <v>2.6584420577108744E-2</v>
      </c>
      <c r="E102" s="257">
        <v>6.1680150727605174E-2</v>
      </c>
    </row>
    <row r="103" spans="1:5" ht="15">
      <c r="A103">
        <v>2014</v>
      </c>
      <c r="B103" s="257">
        <v>0.16833526553793021</v>
      </c>
      <c r="C103" s="257">
        <v>7.9275878658776153E-2</v>
      </c>
      <c r="D103" s="257">
        <v>2.6575381045007288E-2</v>
      </c>
      <c r="E103" s="257">
        <v>5.938786341041416E-2</v>
      </c>
    </row>
    <row r="104" spans="1:5" ht="15">
      <c r="A104">
        <v>2015</v>
      </c>
      <c r="B104" s="257">
        <v>0.16520047225693252</v>
      </c>
      <c r="C104" s="257">
        <v>8.1552317862669921E-2</v>
      </c>
      <c r="D104" s="257">
        <v>2.7078116760179585E-2</v>
      </c>
      <c r="E104" s="257">
        <v>5.9611604403980882E-2</v>
      </c>
    </row>
    <row r="105" spans="1:5" ht="15">
      <c r="A105">
        <v>2016</v>
      </c>
      <c r="B105" s="257">
        <v>0.16544816355899203</v>
      </c>
      <c r="C105" s="257">
        <v>8.3463167372714711E-2</v>
      </c>
      <c r="D105" s="257">
        <v>2.6841432392834767E-2</v>
      </c>
      <c r="E105" s="257">
        <v>5.9947853319008218E-2</v>
      </c>
    </row>
    <row r="106" spans="1:5" ht="15">
      <c r="A106">
        <v>2017</v>
      </c>
      <c r="B106" s="257">
        <v>0.16273450047665647</v>
      </c>
      <c r="C106" s="257">
        <v>8.2096400841658965E-2</v>
      </c>
      <c r="D106" s="257">
        <v>2.6857531780410858E-2</v>
      </c>
      <c r="E106" s="257">
        <v>5.8849437253442938E-2</v>
      </c>
    </row>
    <row r="107" spans="1:5" ht="15">
      <c r="A107">
        <v>2018</v>
      </c>
      <c r="B107" s="257">
        <v>0.16344607573314857</v>
      </c>
      <c r="C107" s="257">
        <v>8.1502936280096083E-2</v>
      </c>
      <c r="D107" s="257">
        <v>2.6373862683631632E-2</v>
      </c>
      <c r="E107" s="257">
        <v>5.8651207754811752E-2</v>
      </c>
    </row>
    <row r="108" spans="1:5" ht="15">
      <c r="A108">
        <v>2019</v>
      </c>
      <c r="B108" s="257"/>
      <c r="C108" s="257"/>
      <c r="D108" s="257"/>
    </row>
    <row r="109" spans="1:5" ht="15">
      <c r="A109">
        <v>2020</v>
      </c>
      <c r="B109" s="257"/>
      <c r="C109" s="257"/>
      <c r="D109" s="257"/>
    </row>
    <row r="111" spans="1:5">
      <c r="B111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>
      <selection activeCell="I38" sqref="I38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38" sqref="I38"/>
    </sheetView>
  </sheetViews>
  <sheetFormatPr baseColWidth="10" defaultRowHeight="12" x14ac:dyDescent="0"/>
  <cols>
    <col min="1" max="256" width="8.83203125" style="2" customWidth="1"/>
    <col min="257" max="16384" width="10.83203125" style="2"/>
  </cols>
  <sheetData>
    <row r="1" spans="1:16">
      <c r="A1" s="2" t="s">
        <v>89</v>
      </c>
      <c r="B1" s="2" t="s">
        <v>88</v>
      </c>
      <c r="C1" s="2" t="s">
        <v>87</v>
      </c>
      <c r="D1" s="2" t="s">
        <v>86</v>
      </c>
      <c r="E1" s="2" t="s">
        <v>85</v>
      </c>
      <c r="F1" s="2" t="s">
        <v>84</v>
      </c>
      <c r="G1" s="2" t="s">
        <v>83</v>
      </c>
      <c r="H1" s="2" t="s">
        <v>82</v>
      </c>
      <c r="I1" s="2" t="s">
        <v>81</v>
      </c>
      <c r="J1" s="2" t="s">
        <v>80</v>
      </c>
      <c r="K1" s="2" t="s">
        <v>79</v>
      </c>
      <c r="L1" s="2" t="s">
        <v>78</v>
      </c>
      <c r="M1" s="2" t="s">
        <v>77</v>
      </c>
      <c r="N1" s="2" t="s">
        <v>76</v>
      </c>
    </row>
    <row r="2" spans="1:16">
      <c r="A2" s="2">
        <v>1989</v>
      </c>
      <c r="B2" s="2">
        <v>93020.1015625</v>
      </c>
      <c r="C2" s="2">
        <v>116749</v>
      </c>
      <c r="D2" s="2">
        <v>29710.30078125</v>
      </c>
      <c r="E2" s="2">
        <v>28417.38671875</v>
      </c>
      <c r="F2" s="2">
        <v>0.89999997615814209</v>
      </c>
      <c r="G2" s="2">
        <v>19941.021484375</v>
      </c>
      <c r="H2" s="2">
        <v>0.67118209600448608</v>
      </c>
      <c r="I2" s="2">
        <v>19617.51953125</v>
      </c>
      <c r="J2" s="2">
        <v>0.69033509492874146</v>
      </c>
      <c r="K2" s="2">
        <v>21257.748046875</v>
      </c>
      <c r="L2" s="2">
        <v>0.71550095081329346</v>
      </c>
      <c r="M2" s="2">
        <v>20876.96875</v>
      </c>
      <c r="N2" s="2">
        <v>0.73465478420257568</v>
      </c>
      <c r="O2" s="2">
        <f t="shared" ref="O2:O31" si="0">B2/C2</f>
        <v>0.79675287636296666</v>
      </c>
      <c r="P2" s="150"/>
    </row>
    <row r="3" spans="1:16" ht="14">
      <c r="A3" s="2">
        <v>1989</v>
      </c>
      <c r="B3" s="2">
        <v>93020.1015625</v>
      </c>
      <c r="C3" s="2">
        <v>116749</v>
      </c>
      <c r="D3" s="2">
        <v>29710.30078125</v>
      </c>
      <c r="E3" s="2">
        <v>28417.38671875</v>
      </c>
      <c r="F3" s="2">
        <v>0.99000000953674316</v>
      </c>
      <c r="G3" s="2">
        <v>8895.2412109375</v>
      </c>
      <c r="H3" s="132">
        <v>0.29939922690391541</v>
      </c>
      <c r="I3" s="2">
        <v>8822.8818359375</v>
      </c>
      <c r="J3" s="2">
        <v>0.31047478318214417</v>
      </c>
      <c r="K3" s="2">
        <v>9749.0048828125</v>
      </c>
      <c r="L3" s="132">
        <v>0.32813552021980286</v>
      </c>
      <c r="M3" s="2">
        <v>9665.4091796875</v>
      </c>
      <c r="N3" s="2">
        <v>0.34012308716773987</v>
      </c>
      <c r="O3" s="2">
        <f t="shared" si="0"/>
        <v>0.79675287636296666</v>
      </c>
      <c r="P3" s="150"/>
    </row>
    <row r="4" spans="1:16">
      <c r="A4" s="2">
        <v>1989</v>
      </c>
      <c r="B4" s="2">
        <v>93020.1015625</v>
      </c>
      <c r="C4" s="2">
        <v>116749</v>
      </c>
      <c r="D4" s="2">
        <v>29710.30078125</v>
      </c>
      <c r="E4" s="2">
        <v>28417.38671875</v>
      </c>
      <c r="F4" s="2">
        <v>0.99900001287460327</v>
      </c>
      <c r="G4" s="2">
        <v>3152.576904296875</v>
      </c>
      <c r="H4" s="2">
        <v>0.10611056536436081</v>
      </c>
      <c r="I4" s="2">
        <v>3131.62646484375</v>
      </c>
      <c r="J4" s="2">
        <v>0.11020107567310333</v>
      </c>
      <c r="K4" s="2">
        <v>3521.150146484375</v>
      </c>
      <c r="L4" s="2">
        <v>0.11851613223552704</v>
      </c>
      <c r="M4" s="2">
        <v>3509.3994140625</v>
      </c>
      <c r="N4" s="2">
        <v>0.12349479645490646</v>
      </c>
      <c r="O4" s="2">
        <f t="shared" si="0"/>
        <v>0.79675287636296666</v>
      </c>
      <c r="P4" s="150"/>
    </row>
    <row r="5" spans="1:16">
      <c r="A5" s="2">
        <v>1992</v>
      </c>
      <c r="B5" s="2">
        <v>95917.6171875</v>
      </c>
      <c r="C5" s="2">
        <v>121944</v>
      </c>
      <c r="D5" s="2">
        <v>27203.18359375</v>
      </c>
      <c r="E5" s="2">
        <v>25964.939453125</v>
      </c>
      <c r="F5" s="2">
        <v>0.89999997615814209</v>
      </c>
      <c r="G5" s="2">
        <v>18220.291015625</v>
      </c>
      <c r="H5" s="2">
        <v>0.6697852611541748</v>
      </c>
      <c r="I5" s="2">
        <v>17915.125</v>
      </c>
      <c r="J5" s="2">
        <v>0.68997371196746826</v>
      </c>
      <c r="K5" s="2">
        <v>19438.712890625</v>
      </c>
      <c r="L5" s="2">
        <v>0.71457493305206299</v>
      </c>
      <c r="M5" s="2">
        <v>19082.392578125</v>
      </c>
      <c r="N5" s="2">
        <v>0.73492920398712158</v>
      </c>
      <c r="O5" s="2">
        <f t="shared" si="0"/>
        <v>0.78657102594223582</v>
      </c>
      <c r="P5" s="150"/>
    </row>
    <row r="6" spans="1:16">
      <c r="A6" s="2">
        <v>1992</v>
      </c>
      <c r="B6" s="2">
        <v>95917.6171875</v>
      </c>
      <c r="C6" s="2">
        <v>121944</v>
      </c>
      <c r="D6" s="2">
        <v>27203.18359375</v>
      </c>
      <c r="E6" s="2">
        <v>25964.939453125</v>
      </c>
      <c r="F6" s="2">
        <v>0.99000000953674316</v>
      </c>
      <c r="G6" s="2">
        <v>8184.11279296875</v>
      </c>
      <c r="H6" s="2">
        <v>0.30085128545761108</v>
      </c>
      <c r="I6" s="2">
        <v>8123.94775390625</v>
      </c>
      <c r="J6" s="2">
        <v>0.31288143992424011</v>
      </c>
      <c r="K6" s="2">
        <v>9024.7470703125</v>
      </c>
      <c r="L6" s="2">
        <v>0.33175331354141235</v>
      </c>
      <c r="M6" s="2">
        <v>8951.3466796875</v>
      </c>
      <c r="N6" s="2">
        <v>0.34474745392799377</v>
      </c>
      <c r="O6" s="2">
        <f t="shared" si="0"/>
        <v>0.78657102594223582</v>
      </c>
      <c r="P6" s="150"/>
    </row>
    <row r="7" spans="1:16">
      <c r="A7" s="2">
        <v>1992</v>
      </c>
      <c r="B7" s="2">
        <v>95917.6171875</v>
      </c>
      <c r="C7" s="2">
        <v>121944</v>
      </c>
      <c r="D7" s="2">
        <v>27203.18359375</v>
      </c>
      <c r="E7" s="2">
        <v>25964.939453125</v>
      </c>
      <c r="F7" s="2">
        <v>0.99900001287460327</v>
      </c>
      <c r="G7" s="2">
        <v>3049.309814453125</v>
      </c>
      <c r="H7" s="2">
        <v>0.11209385842084885</v>
      </c>
      <c r="I7" s="2">
        <v>3035.11328125</v>
      </c>
      <c r="J7" s="2">
        <v>0.11689276248216629</v>
      </c>
      <c r="K7" s="2">
        <v>3383.589599609375</v>
      </c>
      <c r="L7" s="2">
        <v>0.12438211590051651</v>
      </c>
      <c r="M7" s="2">
        <v>3365.632080078125</v>
      </c>
      <c r="N7" s="2">
        <v>0.12962217628955841</v>
      </c>
      <c r="O7" s="2">
        <f t="shared" si="0"/>
        <v>0.78657102594223582</v>
      </c>
      <c r="P7" s="150"/>
    </row>
    <row r="8" spans="1:16">
      <c r="A8" s="2">
        <v>1995</v>
      </c>
      <c r="B8" s="2">
        <v>99010.4609375</v>
      </c>
      <c r="C8" s="2">
        <v>126023</v>
      </c>
      <c r="D8" s="2">
        <v>29886.62109375</v>
      </c>
      <c r="E8" s="2">
        <v>28315.283203125</v>
      </c>
      <c r="F8" s="2">
        <v>0.89999997615814209</v>
      </c>
      <c r="G8" s="2">
        <v>20302.572265625</v>
      </c>
      <c r="H8" s="2">
        <v>0.67931973934173584</v>
      </c>
      <c r="I8" s="2">
        <v>19953.65234375</v>
      </c>
      <c r="J8" s="2">
        <v>0.70469546318054199</v>
      </c>
      <c r="K8" s="2">
        <v>21614.78125</v>
      </c>
      <c r="L8" s="2">
        <v>0.72322601079940796</v>
      </c>
      <c r="M8" s="2">
        <v>21200.703125</v>
      </c>
      <c r="N8" s="2">
        <v>0.74873709678649902</v>
      </c>
      <c r="O8" s="2">
        <f t="shared" si="0"/>
        <v>0.78565389601501312</v>
      </c>
      <c r="P8" s="150"/>
    </row>
    <row r="9" spans="1:16">
      <c r="A9" s="2">
        <v>1995</v>
      </c>
      <c r="B9" s="2">
        <v>99010.4609375</v>
      </c>
      <c r="C9" s="2">
        <v>126023</v>
      </c>
      <c r="D9" s="2">
        <v>29886.62109375</v>
      </c>
      <c r="E9" s="2">
        <v>28315.283203125</v>
      </c>
      <c r="F9" s="2">
        <v>0.99000000953674316</v>
      </c>
      <c r="G9" s="2">
        <v>10411.0908203125</v>
      </c>
      <c r="H9" s="2">
        <v>0.34835287928581238</v>
      </c>
      <c r="I9" s="2">
        <v>10337.6884765625</v>
      </c>
      <c r="J9" s="2">
        <v>0.36509215831756592</v>
      </c>
      <c r="K9" s="2">
        <v>11252.02734375</v>
      </c>
      <c r="L9" s="2">
        <v>0.37649044394493103</v>
      </c>
      <c r="M9" s="2">
        <v>11169.685546875</v>
      </c>
      <c r="N9" s="2">
        <v>0.39447548985481262</v>
      </c>
      <c r="O9" s="2">
        <f t="shared" si="0"/>
        <v>0.78565389601501312</v>
      </c>
      <c r="P9" s="150"/>
    </row>
    <row r="10" spans="1:16">
      <c r="A10" s="2">
        <v>1995</v>
      </c>
      <c r="B10" s="2">
        <v>99010.4609375</v>
      </c>
      <c r="C10" s="2">
        <v>126023</v>
      </c>
      <c r="D10" s="2">
        <v>29886.62109375</v>
      </c>
      <c r="E10" s="2">
        <v>28315.283203125</v>
      </c>
      <c r="F10" s="2">
        <v>0.99900001287460327</v>
      </c>
      <c r="G10" s="2">
        <v>3923.33544921875</v>
      </c>
      <c r="H10" s="2">
        <v>0.13127397000789642</v>
      </c>
      <c r="I10" s="2">
        <v>3909.24169921875</v>
      </c>
      <c r="J10" s="2">
        <v>0.13806119561195374</v>
      </c>
      <c r="K10" s="2">
        <v>4424.974609375</v>
      </c>
      <c r="L10" s="2">
        <v>0.14805871248245239</v>
      </c>
      <c r="M10" s="2">
        <v>4413.78076171875</v>
      </c>
      <c r="N10" s="2">
        <v>0.15587979555130005</v>
      </c>
      <c r="O10" s="2">
        <f t="shared" si="0"/>
        <v>0.78565389601501312</v>
      </c>
      <c r="P10" s="150"/>
    </row>
    <row r="11" spans="1:16">
      <c r="A11" s="2">
        <v>1998</v>
      </c>
      <c r="B11" s="2">
        <v>102548.84375</v>
      </c>
      <c r="C11" s="2">
        <v>130945</v>
      </c>
      <c r="D11" s="2">
        <v>38798.7578125</v>
      </c>
      <c r="E11" s="2">
        <v>37073.68359375</v>
      </c>
      <c r="F11" s="2">
        <v>0.89999997615814209</v>
      </c>
      <c r="G11" s="2">
        <v>26610.158203125</v>
      </c>
      <c r="H11" s="2">
        <v>0.68585079908370972</v>
      </c>
      <c r="I11" s="2">
        <v>26191.90625</v>
      </c>
      <c r="J11" s="2">
        <v>0.7064824104309082</v>
      </c>
      <c r="K11" s="2">
        <v>28302.84375</v>
      </c>
      <c r="L11" s="2">
        <v>0.72947812080383301</v>
      </c>
      <c r="M11" s="2">
        <v>27806.666015625</v>
      </c>
      <c r="N11" s="2">
        <v>0.75003784894943237</v>
      </c>
      <c r="O11" s="2">
        <f t="shared" si="0"/>
        <v>0.78314440222994386</v>
      </c>
      <c r="P11" s="150"/>
    </row>
    <row r="12" spans="1:16">
      <c r="A12" s="2">
        <v>1998</v>
      </c>
      <c r="B12" s="2">
        <v>102548.84375</v>
      </c>
      <c r="C12" s="2">
        <v>130945</v>
      </c>
      <c r="D12" s="2">
        <v>38798.7578125</v>
      </c>
      <c r="E12" s="2">
        <v>37073.68359375</v>
      </c>
      <c r="F12" s="2">
        <v>0.99000000953674316</v>
      </c>
      <c r="G12" s="2">
        <v>13140.421875</v>
      </c>
      <c r="H12" s="2">
        <v>0.33868151903152466</v>
      </c>
      <c r="I12" s="2">
        <v>13038.62890625</v>
      </c>
      <c r="J12" s="2">
        <v>0.35169500112533569</v>
      </c>
      <c r="K12" s="2">
        <v>14472.6884765625</v>
      </c>
      <c r="L12" s="2">
        <v>0.37301936745643616</v>
      </c>
      <c r="M12" s="2">
        <v>14355.498046875</v>
      </c>
      <c r="N12" s="2">
        <v>0.38721531629562378</v>
      </c>
      <c r="O12" s="2">
        <f t="shared" si="0"/>
        <v>0.78314440222994386</v>
      </c>
      <c r="P12" s="150"/>
    </row>
    <row r="13" spans="1:16">
      <c r="A13" s="2">
        <v>1998</v>
      </c>
      <c r="B13" s="2">
        <v>102548.84375</v>
      </c>
      <c r="C13" s="2">
        <v>130945</v>
      </c>
      <c r="D13" s="2">
        <v>38798.7578125</v>
      </c>
      <c r="E13" s="2">
        <v>37073.68359375</v>
      </c>
      <c r="F13" s="2">
        <v>0.99900001287460327</v>
      </c>
      <c r="G13" s="2">
        <v>4862.33544921875</v>
      </c>
      <c r="H13" s="2">
        <v>0.12532193958759308</v>
      </c>
      <c r="I13" s="2">
        <v>4834.5419921875</v>
      </c>
      <c r="J13" s="2">
        <v>0.13040359318256378</v>
      </c>
      <c r="K13" s="2">
        <v>5426.7763671875</v>
      </c>
      <c r="L13" s="2">
        <v>0.13986985385417938</v>
      </c>
      <c r="M13" s="2">
        <v>5401.44970703125</v>
      </c>
      <c r="N13" s="2">
        <v>0.14569498598575592</v>
      </c>
      <c r="O13" s="2">
        <f t="shared" si="0"/>
        <v>0.78314440222994386</v>
      </c>
      <c r="P13" s="150"/>
    </row>
    <row r="14" spans="1:16">
      <c r="A14" s="2">
        <v>2001</v>
      </c>
      <c r="B14" s="2">
        <v>106495.8125</v>
      </c>
      <c r="C14" s="2">
        <v>137088</v>
      </c>
      <c r="D14" s="2">
        <v>51879.9921875</v>
      </c>
      <c r="E14" s="2">
        <v>49850.32421875</v>
      </c>
      <c r="F14" s="2">
        <v>0.89999997615814209</v>
      </c>
      <c r="G14" s="2">
        <v>36105.8046875</v>
      </c>
      <c r="H14" s="2">
        <v>0.69594848155975342</v>
      </c>
      <c r="I14" s="2">
        <v>35630.15625</v>
      </c>
      <c r="J14" s="2">
        <v>0.71474272012710571</v>
      </c>
      <c r="K14" s="2">
        <v>38513.07421875</v>
      </c>
      <c r="L14" s="2">
        <v>0.74234920740127563</v>
      </c>
      <c r="M14" s="2">
        <v>37945.1796875</v>
      </c>
      <c r="N14" s="2">
        <v>0.76118218898773193</v>
      </c>
      <c r="O14" s="2">
        <f t="shared" si="0"/>
        <v>0.77684270322712423</v>
      </c>
      <c r="P14" s="150"/>
    </row>
    <row r="15" spans="1:16">
      <c r="A15" s="2">
        <v>2001</v>
      </c>
      <c r="B15" s="2">
        <v>106495.8125</v>
      </c>
      <c r="C15" s="2">
        <v>137088</v>
      </c>
      <c r="D15" s="2">
        <v>51879.9921875</v>
      </c>
      <c r="E15" s="2">
        <v>49850.32421875</v>
      </c>
      <c r="F15" s="2">
        <v>0.99000000953674316</v>
      </c>
      <c r="G15" s="2">
        <v>16741.134765625</v>
      </c>
      <c r="H15" s="2">
        <v>0.32268962264060974</v>
      </c>
      <c r="I15" s="2">
        <v>16626.103515625</v>
      </c>
      <c r="J15" s="2">
        <v>0.33352047204971313</v>
      </c>
      <c r="K15" s="2">
        <v>18723.796875</v>
      </c>
      <c r="L15" s="2">
        <v>0.36090591549873352</v>
      </c>
      <c r="M15" s="2">
        <v>18612.89453125</v>
      </c>
      <c r="N15" s="2">
        <v>0.37337559461593628</v>
      </c>
      <c r="O15" s="2">
        <f t="shared" si="0"/>
        <v>0.77684270322712423</v>
      </c>
      <c r="P15" s="150"/>
    </row>
    <row r="16" spans="1:16">
      <c r="A16" s="2">
        <v>2001</v>
      </c>
      <c r="B16" s="2">
        <v>106495.8125</v>
      </c>
      <c r="C16" s="2">
        <v>137088</v>
      </c>
      <c r="D16" s="2">
        <v>51879.9921875</v>
      </c>
      <c r="E16" s="2">
        <v>49850.32421875</v>
      </c>
      <c r="F16" s="2">
        <v>0.99900001287460327</v>
      </c>
      <c r="G16" s="2">
        <v>5433.45751953125</v>
      </c>
      <c r="H16" s="2">
        <v>0.10473126918077469</v>
      </c>
      <c r="I16" s="2">
        <v>5406.53466796875</v>
      </c>
      <c r="J16" s="2">
        <v>0.1084553524851799</v>
      </c>
      <c r="K16" s="2">
        <v>6184.2509765625</v>
      </c>
      <c r="L16" s="2">
        <v>0.11920300126075745</v>
      </c>
      <c r="M16" s="2">
        <v>6126.08935546875</v>
      </c>
      <c r="N16" s="2">
        <v>0.12288966029882431</v>
      </c>
      <c r="O16" s="2">
        <f t="shared" si="0"/>
        <v>0.77684270322712423</v>
      </c>
      <c r="P16" s="150"/>
    </row>
    <row r="17" spans="1:16">
      <c r="A17" s="2">
        <v>2004</v>
      </c>
      <c r="B17" s="2">
        <v>112108.9375</v>
      </c>
      <c r="C17" s="2">
        <v>143982</v>
      </c>
      <c r="D17" s="2">
        <v>57939.2890625</v>
      </c>
      <c r="E17" s="2">
        <v>55700.76953125</v>
      </c>
      <c r="F17" s="2">
        <v>0.89999997615814209</v>
      </c>
      <c r="G17" s="2">
        <v>40233.50390625</v>
      </c>
      <c r="H17" s="2">
        <v>0.69440799951553345</v>
      </c>
      <c r="I17" s="2">
        <v>39711.83984375</v>
      </c>
      <c r="J17" s="2">
        <v>0.71294957399368286</v>
      </c>
      <c r="K17" s="2">
        <v>42997.0546875</v>
      </c>
      <c r="L17" s="2">
        <v>0.74210536479949951</v>
      </c>
      <c r="M17" s="2">
        <v>42385.49609375</v>
      </c>
      <c r="N17" s="2">
        <v>0.76094990968704224</v>
      </c>
      <c r="O17" s="2">
        <f t="shared" si="0"/>
        <v>0.7786316171465878</v>
      </c>
      <c r="P17" s="150"/>
    </row>
    <row r="18" spans="1:16">
      <c r="A18" s="2">
        <v>2004</v>
      </c>
      <c r="B18" s="2">
        <v>112108.9375</v>
      </c>
      <c r="C18" s="2">
        <v>143982</v>
      </c>
      <c r="D18" s="2">
        <v>57939.2890625</v>
      </c>
      <c r="E18" s="2">
        <v>55700.76953125</v>
      </c>
      <c r="F18" s="2">
        <v>0.99000000953674316</v>
      </c>
      <c r="G18" s="2">
        <v>19265.302734375</v>
      </c>
      <c r="H18" s="2">
        <v>0.33250844478607178</v>
      </c>
      <c r="I18" s="2">
        <v>19134.564453125</v>
      </c>
      <c r="J18" s="2">
        <v>0.34352421760559082</v>
      </c>
      <c r="K18" s="2">
        <v>21400.689453125</v>
      </c>
      <c r="L18" s="2">
        <v>0.36936402320861816</v>
      </c>
      <c r="M18" s="2">
        <v>21257.8359375</v>
      </c>
      <c r="N18" s="2">
        <v>0.38164347410202026</v>
      </c>
      <c r="O18" s="2">
        <f t="shared" si="0"/>
        <v>0.7786316171465878</v>
      </c>
      <c r="P18" s="150"/>
    </row>
    <row r="19" spans="1:16">
      <c r="A19" s="2">
        <v>2004</v>
      </c>
      <c r="B19" s="2">
        <v>112108.9375</v>
      </c>
      <c r="C19" s="2">
        <v>143982</v>
      </c>
      <c r="D19" s="2">
        <v>57939.2890625</v>
      </c>
      <c r="E19" s="2">
        <v>55700.76953125</v>
      </c>
      <c r="F19" s="2">
        <v>0.99900001287460327</v>
      </c>
      <c r="G19" s="2">
        <v>6739.5478515625</v>
      </c>
      <c r="H19" s="2">
        <v>0.11632085591554642</v>
      </c>
      <c r="I19" s="2">
        <v>6705.22021484375</v>
      </c>
      <c r="J19" s="2">
        <v>0.12037931382656097</v>
      </c>
      <c r="K19" s="2">
        <v>7601.2763671875</v>
      </c>
      <c r="L19" s="2">
        <v>0.13119381666183472</v>
      </c>
      <c r="M19" s="2">
        <v>7582.13330078125</v>
      </c>
      <c r="N19" s="2">
        <v>0.13612259924411774</v>
      </c>
      <c r="O19" s="2">
        <f t="shared" si="0"/>
        <v>0.7786316171465878</v>
      </c>
      <c r="P19" s="150"/>
    </row>
    <row r="20" spans="1:16">
      <c r="A20" s="2">
        <v>2007</v>
      </c>
      <c r="B20" s="2">
        <v>116107.640625</v>
      </c>
      <c r="C20" s="2">
        <v>149875</v>
      </c>
      <c r="D20" s="2">
        <v>67731.53125</v>
      </c>
      <c r="E20" s="2">
        <v>65401.9609375</v>
      </c>
      <c r="F20" s="2">
        <v>0.89999997615814209</v>
      </c>
      <c r="G20" s="2">
        <v>48374.1015625</v>
      </c>
      <c r="H20" s="2">
        <v>0.71420353651046753</v>
      </c>
      <c r="I20" s="2">
        <v>47782.9609375</v>
      </c>
      <c r="J20" s="2">
        <v>0.73060441017150879</v>
      </c>
      <c r="K20" s="2">
        <v>51251.71875</v>
      </c>
      <c r="L20" s="2">
        <v>0.75668919086456299</v>
      </c>
      <c r="M20" s="2">
        <v>50568.25390625</v>
      </c>
      <c r="N20" s="2">
        <v>0.77319175004959106</v>
      </c>
      <c r="O20" s="2">
        <f t="shared" si="0"/>
        <v>0.77469651793160965</v>
      </c>
      <c r="P20" s="150"/>
    </row>
    <row r="21" spans="1:16">
      <c r="A21" s="2">
        <v>2007</v>
      </c>
      <c r="B21" s="2">
        <v>116107.640625</v>
      </c>
      <c r="C21" s="2">
        <v>149875</v>
      </c>
      <c r="D21" s="2">
        <v>67731.53125</v>
      </c>
      <c r="E21" s="2">
        <v>65401.9609375</v>
      </c>
      <c r="F21" s="2">
        <v>0.99000000953674316</v>
      </c>
      <c r="G21" s="2">
        <v>22756.376953125</v>
      </c>
      <c r="H21" s="2">
        <v>0.33597907423973083</v>
      </c>
      <c r="I21" s="2">
        <v>22617.921875</v>
      </c>
      <c r="J21" s="2">
        <v>0.34582942724227905</v>
      </c>
      <c r="K21" s="2">
        <v>25425.833984375</v>
      </c>
      <c r="L21" s="2">
        <v>0.37539136409759521</v>
      </c>
      <c r="M21" s="2">
        <v>25248.552734375</v>
      </c>
      <c r="N21" s="2">
        <v>0.38605192303657532</v>
      </c>
      <c r="O21" s="2">
        <f t="shared" si="0"/>
        <v>0.77469651793160965</v>
      </c>
      <c r="P21" s="150"/>
    </row>
    <row r="22" spans="1:16">
      <c r="A22" s="2">
        <v>2007</v>
      </c>
      <c r="B22" s="2">
        <v>116107.640625</v>
      </c>
      <c r="C22" s="2">
        <v>149875</v>
      </c>
      <c r="D22" s="2">
        <v>67731.53125</v>
      </c>
      <c r="E22" s="2">
        <v>65401.9609375</v>
      </c>
      <c r="F22" s="2">
        <v>0.99900001287460327</v>
      </c>
      <c r="G22" s="2">
        <v>8409.1943359375</v>
      </c>
      <c r="H22" s="2">
        <v>0.12415478378534317</v>
      </c>
      <c r="I22" s="2">
        <v>8350.9091796875</v>
      </c>
      <c r="J22" s="2">
        <v>0.12768590450286865</v>
      </c>
      <c r="K22" s="2">
        <v>9407.3310546875</v>
      </c>
      <c r="L22" s="2">
        <v>0.13889144361019135</v>
      </c>
      <c r="M22" s="2">
        <v>9334.056640625</v>
      </c>
      <c r="N22" s="2">
        <v>0.14271830022335052</v>
      </c>
      <c r="O22" s="2">
        <f t="shared" si="0"/>
        <v>0.77469651793160965</v>
      </c>
      <c r="P22" s="150"/>
    </row>
    <row r="23" spans="1:16">
      <c r="A23" s="2">
        <v>2010</v>
      </c>
      <c r="B23" s="2">
        <v>117609.21875</v>
      </c>
      <c r="C23" s="2">
        <v>156167</v>
      </c>
      <c r="D23" s="2">
        <v>58206.67578125</v>
      </c>
      <c r="E23" s="2">
        <v>55952.80859375</v>
      </c>
      <c r="F23" s="2">
        <v>0.89999997615814209</v>
      </c>
      <c r="G23" s="2">
        <v>43312.26171875</v>
      </c>
      <c r="H23" s="2">
        <v>0.74411159753799438</v>
      </c>
      <c r="I23" s="2">
        <v>42729.3828125</v>
      </c>
      <c r="J23" s="2">
        <v>0.7636682391166687</v>
      </c>
      <c r="K23" s="2">
        <v>46376.39453125</v>
      </c>
      <c r="L23" s="2">
        <v>0.79675388336181641</v>
      </c>
      <c r="M23" s="2">
        <v>45685.25</v>
      </c>
      <c r="N23" s="2">
        <v>0.81649607419967651</v>
      </c>
      <c r="O23" s="2">
        <f t="shared" si="0"/>
        <v>0.75309904621334856</v>
      </c>
      <c r="P23" s="150"/>
    </row>
    <row r="24" spans="1:16">
      <c r="A24" s="2">
        <v>2010</v>
      </c>
      <c r="B24" s="2">
        <v>117609.21875</v>
      </c>
      <c r="C24" s="2">
        <v>156167</v>
      </c>
      <c r="D24" s="2">
        <v>58206.67578125</v>
      </c>
      <c r="E24" s="2">
        <v>55952.80859375</v>
      </c>
      <c r="F24" s="2">
        <v>0.99000000953674316</v>
      </c>
      <c r="G24" s="2">
        <v>19844.201171875</v>
      </c>
      <c r="H24" s="2">
        <v>0.34092655777931213</v>
      </c>
      <c r="I24" s="2">
        <v>19698.384765625</v>
      </c>
      <c r="J24" s="2">
        <v>0.35205355286598206</v>
      </c>
      <c r="K24" s="2">
        <v>22209.212890625</v>
      </c>
      <c r="L24" s="2">
        <v>0.38155782222747803</v>
      </c>
      <c r="M24" s="2">
        <v>22037.830078125</v>
      </c>
      <c r="N24" s="2">
        <v>0.39386457204818726</v>
      </c>
      <c r="O24" s="2">
        <f t="shared" si="0"/>
        <v>0.75309904621334856</v>
      </c>
      <c r="P24" s="150"/>
    </row>
    <row r="25" spans="1:16">
      <c r="A25" s="2">
        <v>2010</v>
      </c>
      <c r="B25" s="2">
        <v>117609.21875</v>
      </c>
      <c r="C25" s="2">
        <v>156167</v>
      </c>
      <c r="D25" s="2">
        <v>58206.67578125</v>
      </c>
      <c r="E25" s="2">
        <v>55952.80859375</v>
      </c>
      <c r="F25" s="2">
        <v>0.99900001287460327</v>
      </c>
      <c r="G25" s="2">
        <v>7150.9052734375</v>
      </c>
      <c r="H25" s="2">
        <v>0.12285369634628296</v>
      </c>
      <c r="I25" s="2">
        <v>7112.32470703125</v>
      </c>
      <c r="J25" s="2">
        <v>0.12711291015148163</v>
      </c>
      <c r="K25" s="2">
        <v>8147.3642578125</v>
      </c>
      <c r="L25" s="2">
        <v>0.13997302949428558</v>
      </c>
      <c r="M25" s="2">
        <v>8107.08935546875</v>
      </c>
      <c r="N25" s="2">
        <v>0.14489154517650604</v>
      </c>
      <c r="O25" s="2">
        <f t="shared" si="0"/>
        <v>0.75309904621334856</v>
      </c>
      <c r="P25" s="150"/>
    </row>
    <row r="26" spans="1:16">
      <c r="A26" s="2">
        <v>2013</v>
      </c>
      <c r="B26" s="2">
        <v>122530.0703125</v>
      </c>
      <c r="C26" s="2">
        <v>162998</v>
      </c>
      <c r="D26" s="2">
        <v>64747.56640625</v>
      </c>
      <c r="E26" s="2">
        <v>62358.515625</v>
      </c>
      <c r="F26" s="2">
        <v>0.89999997615814209</v>
      </c>
      <c r="G26" s="2">
        <v>48562.69921875</v>
      </c>
      <c r="H26" s="2">
        <v>0.75003129243850708</v>
      </c>
      <c r="I26" s="2">
        <v>47995.35546875</v>
      </c>
      <c r="J26" s="2">
        <v>0.76966798305511475</v>
      </c>
      <c r="K26" s="2">
        <v>51825.88671875</v>
      </c>
      <c r="L26" s="2">
        <v>0.80042988061904907</v>
      </c>
      <c r="M26" s="2">
        <v>51144.28125</v>
      </c>
      <c r="N26" s="2">
        <v>0.82016509771347046</v>
      </c>
      <c r="O26" s="2">
        <f t="shared" si="0"/>
        <v>0.75172744642572298</v>
      </c>
      <c r="P26" s="150"/>
    </row>
    <row r="27" spans="1:16">
      <c r="A27" s="2">
        <v>2013</v>
      </c>
      <c r="B27" s="2">
        <v>122530.0703125</v>
      </c>
      <c r="C27" s="2">
        <v>162998</v>
      </c>
      <c r="D27" s="2">
        <v>64747.56640625</v>
      </c>
      <c r="E27" s="2">
        <v>62358.515625</v>
      </c>
      <c r="F27" s="2">
        <v>0.99000000953674316</v>
      </c>
      <c r="G27" s="2">
        <v>23015.169921875</v>
      </c>
      <c r="H27" s="2">
        <v>0.35546001791954041</v>
      </c>
      <c r="I27" s="2">
        <v>22880.908203125</v>
      </c>
      <c r="J27" s="2">
        <v>0.36692515015602112</v>
      </c>
      <c r="K27" s="2">
        <v>25989.98828125</v>
      </c>
      <c r="L27" s="2">
        <v>0.40140485763549805</v>
      </c>
      <c r="M27" s="2">
        <v>25814.66015625</v>
      </c>
      <c r="N27" s="2">
        <v>0.41397169232368469</v>
      </c>
      <c r="O27" s="2">
        <f t="shared" si="0"/>
        <v>0.75172744642572298</v>
      </c>
      <c r="P27" s="150"/>
    </row>
    <row r="28" spans="1:16">
      <c r="A28" s="2">
        <v>2013</v>
      </c>
      <c r="B28" s="2">
        <v>122530.0703125</v>
      </c>
      <c r="C28" s="2">
        <v>162998</v>
      </c>
      <c r="D28" s="2">
        <v>64747.56640625</v>
      </c>
      <c r="E28" s="2">
        <v>62358.515625</v>
      </c>
      <c r="F28" s="2">
        <v>0.99900001287460327</v>
      </c>
      <c r="G28" s="2">
        <v>8549.0068359375</v>
      </c>
      <c r="H28" s="2">
        <v>0.13203595578670502</v>
      </c>
      <c r="I28" s="2">
        <v>8508.587890625</v>
      </c>
      <c r="J28" s="2">
        <v>0.1364462822675705</v>
      </c>
      <c r="K28" s="2">
        <v>9681.4541015625</v>
      </c>
      <c r="L28" s="2">
        <v>0.14952613413333893</v>
      </c>
      <c r="M28" s="2">
        <v>9649.03125</v>
      </c>
      <c r="N28" s="2">
        <v>0.1547347754240036</v>
      </c>
      <c r="O28" s="2">
        <f t="shared" si="0"/>
        <v>0.75172744642572298</v>
      </c>
      <c r="P28" s="150"/>
    </row>
    <row r="29" spans="1:16">
      <c r="A29" s="2">
        <v>2016</v>
      </c>
      <c r="B29" s="2">
        <v>125981.703125</v>
      </c>
      <c r="C29" s="2">
        <v>169645</v>
      </c>
      <c r="D29" s="2">
        <v>86865.453125</v>
      </c>
      <c r="E29" s="2">
        <v>84148.234375</v>
      </c>
      <c r="F29" s="2">
        <v>0.89999997615814209</v>
      </c>
      <c r="G29" s="2">
        <v>66953.578125</v>
      </c>
      <c r="H29" s="2">
        <v>0.77077335119247437</v>
      </c>
      <c r="I29" s="2">
        <v>66296.09375</v>
      </c>
      <c r="J29" s="2">
        <v>0.78784894943237305</v>
      </c>
      <c r="K29" s="2">
        <v>71330.03125</v>
      </c>
      <c r="L29" s="2">
        <v>0.82115530967712402</v>
      </c>
      <c r="M29" s="2">
        <v>70516.9453125</v>
      </c>
      <c r="N29" s="2">
        <v>0.83800864219665527</v>
      </c>
      <c r="O29" s="2">
        <f t="shared" si="0"/>
        <v>0.74261960638391933</v>
      </c>
      <c r="P29" s="150"/>
    </row>
    <row r="30" spans="1:16">
      <c r="A30" s="2">
        <v>2016</v>
      </c>
      <c r="B30" s="2">
        <v>125981.703125</v>
      </c>
      <c r="C30" s="2">
        <v>169645</v>
      </c>
      <c r="D30" s="2">
        <v>86865.453125</v>
      </c>
      <c r="E30" s="2">
        <v>84148.234375</v>
      </c>
      <c r="F30" s="2">
        <v>0.99000000953674316</v>
      </c>
      <c r="G30" s="2">
        <v>33498.6015625</v>
      </c>
      <c r="H30" s="2">
        <v>0.38563781976699829</v>
      </c>
      <c r="I30" s="2">
        <v>33331.7109375</v>
      </c>
      <c r="J30" s="2">
        <v>0.39610707759857178</v>
      </c>
      <c r="K30" s="2">
        <v>37675.94140625</v>
      </c>
      <c r="L30" s="2">
        <v>0.43372756242752075</v>
      </c>
      <c r="M30" s="2">
        <v>37446.37890625</v>
      </c>
      <c r="N30" s="2">
        <v>0.44500496983528137</v>
      </c>
      <c r="O30" s="2">
        <f t="shared" si="0"/>
        <v>0.74261960638391933</v>
      </c>
      <c r="P30" s="150"/>
    </row>
    <row r="31" spans="1:16">
      <c r="A31" s="2">
        <v>2016</v>
      </c>
      <c r="B31" s="2">
        <v>125981.703125</v>
      </c>
      <c r="C31" s="2">
        <v>169645</v>
      </c>
      <c r="D31" s="2">
        <v>86865.453125</v>
      </c>
      <c r="E31" s="2">
        <v>84148.234375</v>
      </c>
      <c r="F31" s="2">
        <v>0.99900001287460327</v>
      </c>
      <c r="G31" s="2">
        <v>12822.205078125</v>
      </c>
      <c r="H31" s="2">
        <v>0.14760994911193848</v>
      </c>
      <c r="I31" s="2">
        <v>12780.333984375</v>
      </c>
      <c r="J31" s="2">
        <v>0.15187881886959076</v>
      </c>
      <c r="K31" s="2">
        <v>14631.83203125</v>
      </c>
      <c r="L31" s="2">
        <v>0.1684424877166748</v>
      </c>
      <c r="M31" s="2">
        <v>14532.7763671875</v>
      </c>
      <c r="N31" s="2">
        <v>0.17270447313785553</v>
      </c>
      <c r="O31" s="2">
        <f t="shared" si="0"/>
        <v>0.74261960638391933</v>
      </c>
      <c r="P31" s="150"/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134"/>
  <sheetViews>
    <sheetView workbookViewId="0">
      <pane xSplit="1" ySplit="9" topLeftCell="B100" activePane="bottomRight" state="frozen"/>
      <selection activeCell="K23" sqref="K23"/>
      <selection pane="topRight" activeCell="K23" sqref="K23"/>
      <selection pane="bottomLeft" activeCell="K23" sqref="K23"/>
      <selection pane="bottomRight" activeCell="I124" sqref="I124"/>
    </sheetView>
  </sheetViews>
  <sheetFormatPr baseColWidth="10" defaultRowHeight="15" x14ac:dyDescent="0"/>
  <cols>
    <col min="1" max="1" width="10.83203125" style="28"/>
    <col min="2" max="23" width="10.83203125" style="29"/>
    <col min="24" max="25" width="0" style="29" hidden="1" customWidth="1"/>
    <col min="26" max="34" width="10.83203125" style="29"/>
    <col min="35" max="47" width="10.83203125" style="31"/>
    <col min="49" max="52" width="10.83203125" style="28"/>
    <col min="53" max="53" width="13.33203125" style="28" customWidth="1"/>
    <col min="54" max="54" width="10.83203125" style="28"/>
    <col min="55" max="55" width="12.83203125" style="28" bestFit="1" customWidth="1"/>
    <col min="56" max="16384" width="10.83203125" style="28"/>
  </cols>
  <sheetData>
    <row r="1" spans="1:62">
      <c r="A1" s="25"/>
      <c r="B1" s="26"/>
      <c r="D1" s="26"/>
      <c r="E1" s="26"/>
      <c r="F1" s="26"/>
      <c r="G1" s="26"/>
      <c r="H1" s="26"/>
      <c r="I1" s="26"/>
      <c r="J1" s="26"/>
      <c r="K1" s="26"/>
      <c r="L1" s="248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</row>
    <row r="2" spans="1:62">
      <c r="L2" s="249"/>
      <c r="AE2" s="30"/>
    </row>
    <row r="3" spans="1:62" ht="16" thickBot="1">
      <c r="AM3" s="216"/>
    </row>
    <row r="4" spans="1:62" ht="25" customHeight="1" thickTop="1">
      <c r="A4" s="420" t="s">
        <v>131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1"/>
      <c r="R4" s="421"/>
      <c r="S4" s="421"/>
      <c r="T4" s="421"/>
      <c r="U4" s="421"/>
      <c r="V4" s="421"/>
      <c r="W4" s="421"/>
      <c r="X4" s="421"/>
      <c r="Y4" s="421"/>
      <c r="Z4" s="421"/>
      <c r="AA4" s="421"/>
      <c r="AB4" s="421"/>
      <c r="AC4" s="421"/>
      <c r="AD4" s="421"/>
      <c r="AE4" s="421"/>
      <c r="AF4" s="421"/>
      <c r="AG4" s="421"/>
      <c r="AH4" s="421"/>
      <c r="AI4" s="421"/>
      <c r="AJ4" s="421"/>
      <c r="AK4" s="421"/>
      <c r="AL4" s="421"/>
      <c r="AM4" s="421"/>
      <c r="AN4" s="421"/>
      <c r="AO4" s="421"/>
      <c r="AP4" s="421"/>
      <c r="AQ4" s="421"/>
      <c r="AR4" s="421"/>
      <c r="AS4" s="421"/>
      <c r="AT4" s="422"/>
      <c r="AU4" s="148"/>
    </row>
    <row r="5" spans="1:62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279"/>
      <c r="AU5" s="34"/>
      <c r="BH5" s="265" t="s">
        <v>143</v>
      </c>
    </row>
    <row r="6" spans="1:62">
      <c r="A6" s="32"/>
      <c r="B6" s="35"/>
      <c r="C6" s="35"/>
      <c r="D6" s="35"/>
      <c r="E6" s="35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280"/>
      <c r="AU6" s="35"/>
      <c r="AW6" s="94"/>
      <c r="BA6" s="94" t="s">
        <v>220</v>
      </c>
    </row>
    <row r="7" spans="1:62" ht="48" customHeight="1">
      <c r="A7" s="32"/>
      <c r="B7" s="399" t="s">
        <v>73</v>
      </c>
      <c r="C7" s="399"/>
      <c r="D7" s="399"/>
      <c r="E7" s="399"/>
      <c r="F7" s="399"/>
      <c r="G7" s="400"/>
      <c r="H7" s="417" t="s">
        <v>219</v>
      </c>
      <c r="I7" s="399"/>
      <c r="J7" s="399"/>
      <c r="K7" s="399"/>
      <c r="L7" s="399"/>
      <c r="M7" s="400"/>
      <c r="N7" s="414" t="s">
        <v>205</v>
      </c>
      <c r="O7" s="415"/>
      <c r="P7" s="415"/>
      <c r="Q7" s="415"/>
      <c r="R7" s="415"/>
      <c r="S7" s="416"/>
      <c r="T7" s="414" t="s">
        <v>110</v>
      </c>
      <c r="U7" s="415"/>
      <c r="V7" s="415"/>
      <c r="W7" s="416"/>
      <c r="X7" s="414" t="s">
        <v>75</v>
      </c>
      <c r="Y7" s="416"/>
      <c r="Z7" s="417" t="s">
        <v>134</v>
      </c>
      <c r="AA7" s="435"/>
      <c r="AB7" s="436"/>
      <c r="AC7" s="399" t="s">
        <v>132</v>
      </c>
      <c r="AD7" s="399"/>
      <c r="AE7" s="400"/>
      <c r="AF7" s="411" t="s">
        <v>133</v>
      </c>
      <c r="AG7" s="412"/>
      <c r="AH7" s="413"/>
      <c r="AI7" s="417" t="s">
        <v>130</v>
      </c>
      <c r="AJ7" s="399"/>
      <c r="AK7" s="399"/>
      <c r="AL7" s="399"/>
      <c r="AM7" s="399"/>
      <c r="AN7" s="400"/>
      <c r="AO7" s="411" t="s">
        <v>136</v>
      </c>
      <c r="AP7" s="412"/>
      <c r="AQ7" s="412"/>
      <c r="AR7" s="413"/>
      <c r="AS7" s="418" t="s">
        <v>144</v>
      </c>
      <c r="AT7" s="419"/>
      <c r="AW7" s="401" t="s">
        <v>213</v>
      </c>
      <c r="AX7" s="407" t="s">
        <v>214</v>
      </c>
      <c r="AY7" s="407" t="s">
        <v>215</v>
      </c>
      <c r="AZ7" s="409" t="s">
        <v>218</v>
      </c>
      <c r="BA7" s="385" t="s">
        <v>221</v>
      </c>
      <c r="BB7" s="385" t="s">
        <v>221</v>
      </c>
      <c r="BC7" s="385" t="s">
        <v>222</v>
      </c>
      <c r="BD7" s="385" t="s">
        <v>223</v>
      </c>
      <c r="BG7" s="401" t="s">
        <v>91</v>
      </c>
      <c r="BH7" s="401" t="s">
        <v>141</v>
      </c>
      <c r="BI7" s="401" t="s">
        <v>142</v>
      </c>
      <c r="BJ7" s="401" t="s">
        <v>92</v>
      </c>
    </row>
    <row r="8" spans="1:62" ht="48" customHeight="1">
      <c r="A8" s="32"/>
      <c r="B8" s="397" t="s">
        <v>56</v>
      </c>
      <c r="C8" s="397"/>
      <c r="D8" s="398"/>
      <c r="E8" s="402" t="s">
        <v>72</v>
      </c>
      <c r="F8" s="397"/>
      <c r="G8" s="403"/>
      <c r="H8" s="405" t="s">
        <v>56</v>
      </c>
      <c r="I8" s="397"/>
      <c r="J8" s="398"/>
      <c r="K8" s="402" t="s">
        <v>72</v>
      </c>
      <c r="L8" s="397"/>
      <c r="M8" s="403"/>
      <c r="N8" s="405" t="s">
        <v>71</v>
      </c>
      <c r="O8" s="397"/>
      <c r="P8" s="406"/>
      <c r="Q8" s="404" t="s">
        <v>74</v>
      </c>
      <c r="R8" s="397"/>
      <c r="S8" s="403"/>
      <c r="T8" s="405" t="s">
        <v>72</v>
      </c>
      <c r="U8" s="403"/>
      <c r="V8" s="429" t="s">
        <v>56</v>
      </c>
      <c r="W8" s="430"/>
      <c r="X8" s="405" t="s">
        <v>72</v>
      </c>
      <c r="Y8" s="403"/>
      <c r="Z8" s="424" t="s">
        <v>71</v>
      </c>
      <c r="AA8" s="397"/>
      <c r="AB8" s="397"/>
      <c r="AC8" s="432" t="s">
        <v>71</v>
      </c>
      <c r="AD8" s="433"/>
      <c r="AE8" s="434"/>
      <c r="AF8" s="424" t="s">
        <v>71</v>
      </c>
      <c r="AG8" s="425"/>
      <c r="AH8" s="426"/>
      <c r="AI8" s="427" t="s">
        <v>90</v>
      </c>
      <c r="AJ8" s="431"/>
      <c r="AK8" s="427" t="s">
        <v>135</v>
      </c>
      <c r="AL8" s="428"/>
      <c r="AM8" s="431" t="s">
        <v>139</v>
      </c>
      <c r="AN8" s="428"/>
      <c r="AO8" s="258" t="s">
        <v>112</v>
      </c>
      <c r="AP8" s="211" t="s">
        <v>138</v>
      </c>
      <c r="AQ8" s="211" t="s">
        <v>204</v>
      </c>
      <c r="AR8" s="259" t="s">
        <v>137</v>
      </c>
      <c r="AS8" s="266"/>
      <c r="AT8" s="267"/>
      <c r="AU8" s="149"/>
      <c r="AW8" s="401"/>
      <c r="AX8" s="408"/>
      <c r="AY8" s="408"/>
      <c r="AZ8" s="410"/>
      <c r="BA8" s="389" t="s">
        <v>216</v>
      </c>
      <c r="BB8" s="389" t="s">
        <v>217</v>
      </c>
      <c r="BC8" s="389" t="s">
        <v>217</v>
      </c>
      <c r="BD8" s="389" t="s">
        <v>217</v>
      </c>
      <c r="BG8" s="401"/>
      <c r="BH8" s="401"/>
      <c r="BI8" s="401"/>
      <c r="BJ8" s="401"/>
    </row>
    <row r="9" spans="1:62" s="175" customFormat="1" ht="31" customHeight="1">
      <c r="A9" s="166"/>
      <c r="B9" s="167" t="s">
        <v>2</v>
      </c>
      <c r="C9" s="176" t="s">
        <v>1</v>
      </c>
      <c r="D9" s="158" t="s">
        <v>0</v>
      </c>
      <c r="E9" s="167" t="s">
        <v>2</v>
      </c>
      <c r="F9" s="176" t="s">
        <v>1</v>
      </c>
      <c r="G9" s="168" t="s">
        <v>0</v>
      </c>
      <c r="H9" s="167" t="s">
        <v>2</v>
      </c>
      <c r="I9" s="176" t="s">
        <v>1</v>
      </c>
      <c r="J9" s="158" t="s">
        <v>0</v>
      </c>
      <c r="K9" s="169" t="s">
        <v>2</v>
      </c>
      <c r="L9" s="176" t="s">
        <v>1</v>
      </c>
      <c r="M9" s="159" t="s">
        <v>0</v>
      </c>
      <c r="N9" s="170" t="s">
        <v>65</v>
      </c>
      <c r="O9" s="167" t="s">
        <v>67</v>
      </c>
      <c r="P9" s="167" t="s">
        <v>69</v>
      </c>
      <c r="Q9" s="171" t="s">
        <v>66</v>
      </c>
      <c r="R9" s="167" t="s">
        <v>68</v>
      </c>
      <c r="S9" s="168" t="s">
        <v>70</v>
      </c>
      <c r="T9" s="170" t="s">
        <v>1</v>
      </c>
      <c r="U9" s="168" t="s">
        <v>0</v>
      </c>
      <c r="V9" s="170" t="s">
        <v>1</v>
      </c>
      <c r="W9" s="168" t="s">
        <v>0</v>
      </c>
      <c r="X9" s="170" t="s">
        <v>1</v>
      </c>
      <c r="Y9" s="168" t="s">
        <v>0</v>
      </c>
      <c r="Z9" s="188" t="s">
        <v>2</v>
      </c>
      <c r="AA9" s="172" t="s">
        <v>1</v>
      </c>
      <c r="AB9" s="172" t="s">
        <v>0</v>
      </c>
      <c r="AC9" s="188" t="s">
        <v>2</v>
      </c>
      <c r="AD9" s="172" t="s">
        <v>1</v>
      </c>
      <c r="AE9" s="173" t="s">
        <v>0</v>
      </c>
      <c r="AF9" s="188" t="s">
        <v>2</v>
      </c>
      <c r="AG9" s="172" t="s">
        <v>1</v>
      </c>
      <c r="AH9" s="173" t="s">
        <v>0</v>
      </c>
      <c r="AI9" s="170" t="s">
        <v>1</v>
      </c>
      <c r="AJ9" s="172" t="s">
        <v>0</v>
      </c>
      <c r="AK9" s="170" t="s">
        <v>1</v>
      </c>
      <c r="AL9" s="173" t="s">
        <v>0</v>
      </c>
      <c r="AM9" s="167" t="s">
        <v>1</v>
      </c>
      <c r="AN9" s="173" t="s">
        <v>0</v>
      </c>
      <c r="AO9" s="188" t="s">
        <v>0</v>
      </c>
      <c r="AP9" s="172" t="s">
        <v>0</v>
      </c>
      <c r="AQ9" s="172" t="s">
        <v>0</v>
      </c>
      <c r="AR9" s="173" t="s">
        <v>0</v>
      </c>
      <c r="AS9" s="217" t="s">
        <v>1</v>
      </c>
      <c r="AT9" s="268" t="s">
        <v>145</v>
      </c>
      <c r="AU9" s="174"/>
      <c r="BH9" s="423" t="s">
        <v>140</v>
      </c>
      <c r="BI9" s="423"/>
    </row>
    <row r="10" spans="1:62" s="37" customFormat="1" ht="15" customHeight="1">
      <c r="A10" s="44">
        <v>1910</v>
      </c>
      <c r="B10" s="38"/>
      <c r="C10" s="39"/>
      <c r="D10" s="117"/>
      <c r="E10" s="40"/>
      <c r="F10" s="41"/>
      <c r="G10" s="42"/>
      <c r="H10" s="41"/>
      <c r="I10" s="41"/>
      <c r="J10" s="41"/>
      <c r="K10" s="160"/>
      <c r="L10" s="41"/>
      <c r="M10" s="42"/>
      <c r="N10" s="129"/>
      <c r="O10" s="41"/>
      <c r="P10" s="41"/>
      <c r="Q10" s="124"/>
      <c r="R10" s="41"/>
      <c r="S10" s="42"/>
      <c r="T10" s="129"/>
      <c r="U10" s="42"/>
      <c r="V10" s="41"/>
      <c r="W10" s="41"/>
      <c r="X10" s="129"/>
      <c r="Y10" s="42"/>
      <c r="Z10" s="40"/>
      <c r="AA10" s="40"/>
      <c r="AB10" s="40"/>
      <c r="AC10" s="197"/>
      <c r="AD10" s="40"/>
      <c r="AE10" s="198"/>
      <c r="AF10" s="129"/>
      <c r="AG10" s="41"/>
      <c r="AH10" s="42"/>
      <c r="AI10" s="204"/>
      <c r="AJ10" s="43"/>
      <c r="AK10" s="204"/>
      <c r="AL10" s="213"/>
      <c r="AM10" s="43"/>
      <c r="AN10" s="43"/>
      <c r="AO10" s="129"/>
      <c r="AP10" s="41"/>
      <c r="AQ10" s="41"/>
      <c r="AR10" s="42"/>
      <c r="AS10" s="218"/>
      <c r="AT10" s="269"/>
      <c r="AU10" s="43"/>
    </row>
    <row r="11" spans="1:62" s="37" customFormat="1" ht="15" customHeight="1">
      <c r="A11" s="44">
        <v>1911</v>
      </c>
      <c r="B11" s="38"/>
      <c r="C11" s="39"/>
      <c r="D11" s="117"/>
      <c r="E11" s="40"/>
      <c r="F11" s="41"/>
      <c r="G11" s="42"/>
      <c r="H11" s="41"/>
      <c r="I11" s="41"/>
      <c r="J11" s="41"/>
      <c r="K11" s="160"/>
      <c r="L11" s="41"/>
      <c r="M11" s="42"/>
      <c r="N11" s="129"/>
      <c r="O11" s="41"/>
      <c r="P11" s="41"/>
      <c r="Q11" s="124"/>
      <c r="R11" s="41"/>
      <c r="S11" s="42"/>
      <c r="T11" s="129"/>
      <c r="U11" s="42"/>
      <c r="V11" s="41"/>
      <c r="W11" s="41"/>
      <c r="X11" s="129"/>
      <c r="Y11" s="42"/>
      <c r="Z11" s="40"/>
      <c r="AA11" s="40"/>
      <c r="AB11" s="40"/>
      <c r="AC11" s="197"/>
      <c r="AD11" s="40"/>
      <c r="AE11" s="198"/>
      <c r="AF11" s="129"/>
      <c r="AG11" s="41"/>
      <c r="AH11" s="42"/>
      <c r="AI11" s="204"/>
      <c r="AJ11" s="43"/>
      <c r="AK11" s="204"/>
      <c r="AL11" s="213"/>
      <c r="AM11" s="43"/>
      <c r="AN11" s="43"/>
      <c r="AO11" s="129"/>
      <c r="AP11" s="41"/>
      <c r="AQ11" s="41"/>
      <c r="AR11" s="42"/>
      <c r="AS11" s="218"/>
      <c r="AT11" s="269"/>
      <c r="AU11" s="43"/>
    </row>
    <row r="12" spans="1:62" s="37" customFormat="1" ht="15" customHeight="1">
      <c r="A12" s="44">
        <v>1912</v>
      </c>
      <c r="B12" s="38"/>
      <c r="C12" s="39"/>
      <c r="D12" s="117"/>
      <c r="E12" s="40"/>
      <c r="F12" s="41"/>
      <c r="G12" s="42"/>
      <c r="H12" s="41"/>
      <c r="I12" s="41"/>
      <c r="J12" s="41"/>
      <c r="K12" s="160"/>
      <c r="L12" s="41"/>
      <c r="M12" s="42"/>
      <c r="N12" s="129"/>
      <c r="O12" s="41"/>
      <c r="P12" s="41"/>
      <c r="Q12" s="124"/>
      <c r="R12" s="41"/>
      <c r="S12" s="42"/>
      <c r="T12" s="129"/>
      <c r="U12" s="42"/>
      <c r="V12" s="41"/>
      <c r="W12" s="41"/>
      <c r="X12" s="129"/>
      <c r="Y12" s="42"/>
      <c r="Z12" s="40"/>
      <c r="AA12" s="40"/>
      <c r="AB12" s="40"/>
      <c r="AC12" s="197"/>
      <c r="AD12" s="40"/>
      <c r="AE12" s="198"/>
      <c r="AF12" s="129"/>
      <c r="AG12" s="41"/>
      <c r="AH12" s="42"/>
      <c r="AI12" s="204"/>
      <c r="AJ12" s="43"/>
      <c r="AK12" s="204"/>
      <c r="AL12" s="213"/>
      <c r="AM12" s="43"/>
      <c r="AN12" s="43"/>
      <c r="AO12" s="129"/>
      <c r="AP12" s="41"/>
      <c r="AQ12" s="41"/>
      <c r="AR12" s="42"/>
      <c r="AS12" s="218"/>
      <c r="AT12" s="269"/>
      <c r="AU12" s="43"/>
    </row>
    <row r="13" spans="1:62" s="37" customFormat="1" ht="15" customHeight="1">
      <c r="A13" s="44">
        <v>1913</v>
      </c>
      <c r="B13" s="45"/>
      <c r="C13" s="46"/>
      <c r="D13" s="118"/>
      <c r="E13" s="46"/>
      <c r="F13" s="47"/>
      <c r="G13" s="48"/>
      <c r="H13" s="47"/>
      <c r="I13" s="47"/>
      <c r="J13" s="47"/>
      <c r="K13" s="161"/>
      <c r="L13" s="47"/>
      <c r="M13" s="48"/>
      <c r="N13" s="86"/>
      <c r="O13" s="47"/>
      <c r="P13" s="47"/>
      <c r="Q13" s="125"/>
      <c r="R13" s="47"/>
      <c r="S13" s="48"/>
      <c r="T13" s="86"/>
      <c r="U13" s="48"/>
      <c r="V13" s="47"/>
      <c r="W13" s="47"/>
      <c r="X13" s="86"/>
      <c r="Y13" s="48"/>
      <c r="Z13" s="49"/>
      <c r="AA13" s="47"/>
      <c r="AB13" s="47"/>
      <c r="AC13" s="199"/>
      <c r="AD13" s="47"/>
      <c r="AE13" s="48"/>
      <c r="AF13" s="86"/>
      <c r="AG13" s="47"/>
      <c r="AH13" s="48"/>
      <c r="AI13" s="190"/>
      <c r="AJ13" s="46"/>
      <c r="AK13" s="190"/>
      <c r="AL13" s="191"/>
      <c r="AM13" s="46"/>
      <c r="AN13" s="46"/>
      <c r="AO13" s="86"/>
      <c r="AP13" s="47"/>
      <c r="AQ13" s="47">
        <v>0.22531783408551995</v>
      </c>
      <c r="AR13" s="48"/>
      <c r="AS13" s="219"/>
      <c r="AT13" s="270"/>
      <c r="AU13" s="46"/>
    </row>
    <row r="14" spans="1:62" s="37" customFormat="1" ht="15" customHeight="1">
      <c r="A14" s="44">
        <v>1914</v>
      </c>
      <c r="B14" s="45"/>
      <c r="C14" s="46"/>
      <c r="D14" s="118"/>
      <c r="E14" s="46"/>
      <c r="F14" s="47"/>
      <c r="G14" s="48"/>
      <c r="H14" s="47"/>
      <c r="I14" s="47"/>
      <c r="J14" s="47"/>
      <c r="K14" s="161"/>
      <c r="L14" s="47"/>
      <c r="M14" s="48"/>
      <c r="N14" s="86"/>
      <c r="O14" s="47"/>
      <c r="P14" s="47"/>
      <c r="Q14" s="125"/>
      <c r="R14" s="47"/>
      <c r="S14" s="48"/>
      <c r="T14" s="86"/>
      <c r="U14" s="48"/>
      <c r="V14" s="47"/>
      <c r="W14" s="47"/>
      <c r="X14" s="86"/>
      <c r="Y14" s="48"/>
      <c r="Z14" s="49"/>
      <c r="AA14" s="47"/>
      <c r="AB14" s="47"/>
      <c r="AC14" s="199"/>
      <c r="AD14" s="47"/>
      <c r="AE14" s="48"/>
      <c r="AF14" s="86"/>
      <c r="AG14" s="47"/>
      <c r="AH14" s="48"/>
      <c r="AI14" s="190"/>
      <c r="AJ14" s="46"/>
      <c r="AK14" s="190"/>
      <c r="AL14" s="191"/>
      <c r="AM14" s="46"/>
      <c r="AN14" s="46"/>
      <c r="AO14" s="86"/>
      <c r="AP14" s="47"/>
      <c r="AQ14" s="47">
        <v>0.22187748782152664</v>
      </c>
      <c r="AR14" s="48"/>
      <c r="AS14" s="219"/>
      <c r="AT14" s="270"/>
      <c r="AU14" s="46"/>
    </row>
    <row r="15" spans="1:62" s="37" customFormat="1" ht="15" customHeight="1">
      <c r="A15" s="44">
        <v>1915</v>
      </c>
      <c r="B15" s="45"/>
      <c r="C15" s="46"/>
      <c r="D15" s="118"/>
      <c r="E15" s="46"/>
      <c r="F15" s="47"/>
      <c r="G15" s="48"/>
      <c r="H15" s="47"/>
      <c r="I15" s="47"/>
      <c r="J15" s="47"/>
      <c r="K15" s="161"/>
      <c r="L15" s="47"/>
      <c r="M15" s="48"/>
      <c r="N15" s="86"/>
      <c r="O15" s="47"/>
      <c r="P15" s="47"/>
      <c r="Q15" s="125"/>
      <c r="R15" s="47"/>
      <c r="S15" s="48"/>
      <c r="T15" s="86"/>
      <c r="U15" s="48"/>
      <c r="V15" s="47"/>
      <c r="W15" s="47"/>
      <c r="X15" s="86"/>
      <c r="Y15" s="48"/>
      <c r="Z15" s="49"/>
      <c r="AA15" s="47"/>
      <c r="AB15" s="47"/>
      <c r="AC15" s="199"/>
      <c r="AD15" s="47"/>
      <c r="AE15" s="48"/>
      <c r="AF15" s="86"/>
      <c r="AG15" s="47"/>
      <c r="AH15" s="48"/>
      <c r="AI15" s="190"/>
      <c r="AJ15" s="46"/>
      <c r="AK15" s="190"/>
      <c r="AL15" s="191"/>
      <c r="AM15" s="46"/>
      <c r="AN15" s="46"/>
      <c r="AO15" s="86"/>
      <c r="AP15" s="47"/>
      <c r="AQ15" s="47">
        <v>0.23313621676027849</v>
      </c>
      <c r="AR15" s="48"/>
      <c r="AS15" s="219"/>
      <c r="AT15" s="270"/>
      <c r="AU15" s="46"/>
    </row>
    <row r="16" spans="1:62" s="37" customFormat="1" ht="15" customHeight="1">
      <c r="A16" s="44">
        <v>1916</v>
      </c>
      <c r="B16" s="45"/>
      <c r="C16" s="46"/>
      <c r="D16" s="118"/>
      <c r="E16" s="46"/>
      <c r="F16" s="47"/>
      <c r="G16" s="48"/>
      <c r="H16" s="47"/>
      <c r="I16" s="47"/>
      <c r="J16" s="47"/>
      <c r="K16" s="161"/>
      <c r="L16" s="47"/>
      <c r="M16" s="48"/>
      <c r="N16" s="86"/>
      <c r="O16" s="47"/>
      <c r="P16" s="47"/>
      <c r="Q16" s="125"/>
      <c r="R16" s="47"/>
      <c r="S16" s="48"/>
      <c r="T16" s="86"/>
      <c r="U16" s="48"/>
      <c r="V16" s="47"/>
      <c r="W16" s="47"/>
      <c r="X16" s="86"/>
      <c r="Y16" s="48"/>
      <c r="Z16" s="49"/>
      <c r="AA16" s="47"/>
      <c r="AB16" s="47"/>
      <c r="AC16" s="199"/>
      <c r="AD16" s="47"/>
      <c r="AE16" s="48"/>
      <c r="AF16" s="86"/>
      <c r="AG16" s="47"/>
      <c r="AH16" s="48"/>
      <c r="AI16" s="190"/>
      <c r="AJ16" s="46"/>
      <c r="AK16" s="190"/>
      <c r="AL16" s="191"/>
      <c r="AM16" s="46"/>
      <c r="AN16" s="46"/>
      <c r="AO16" s="86"/>
      <c r="AP16" s="47"/>
      <c r="AQ16" s="47">
        <v>0.24765429609930037</v>
      </c>
      <c r="AR16" s="48"/>
      <c r="AS16" s="220">
        <v>0.38123857466074784</v>
      </c>
      <c r="AT16" s="270">
        <v>0.21032349350707746</v>
      </c>
      <c r="AU16" s="46"/>
    </row>
    <row r="17" spans="1:47" s="37" customFormat="1" ht="15" customHeight="1">
      <c r="A17" s="44">
        <v>1917</v>
      </c>
      <c r="B17" s="46">
        <v>0.80091488610666817</v>
      </c>
      <c r="C17" s="46">
        <v>0.42363171860185767</v>
      </c>
      <c r="D17" s="118">
        <v>0.21605509730967043</v>
      </c>
      <c r="E17" s="46">
        <v>0.78639929119656871</v>
      </c>
      <c r="F17" s="47">
        <v>0.41068922550103093</v>
      </c>
      <c r="G17" s="48">
        <v>0.21417826263021897</v>
      </c>
      <c r="H17" s="47">
        <v>0.80955372743571563</v>
      </c>
      <c r="I17" s="47">
        <v>0.43622727550381496</v>
      </c>
      <c r="J17" s="47">
        <v>0.22418966720627653</v>
      </c>
      <c r="K17" s="161">
        <v>0.7900773508372454</v>
      </c>
      <c r="L17" s="47">
        <v>0.42002252595228762</v>
      </c>
      <c r="M17" s="48">
        <v>0.22104053203877705</v>
      </c>
      <c r="N17" s="86"/>
      <c r="O17" s="47"/>
      <c r="P17" s="47"/>
      <c r="Q17" s="125"/>
      <c r="R17" s="47"/>
      <c r="S17" s="48"/>
      <c r="T17" s="86"/>
      <c r="U17" s="48"/>
      <c r="V17" s="47"/>
      <c r="W17" s="47"/>
      <c r="X17" s="86"/>
      <c r="Y17" s="48"/>
      <c r="Z17" s="47"/>
      <c r="AA17" s="47"/>
      <c r="AB17" s="47"/>
      <c r="AC17" s="86"/>
      <c r="AD17" s="47"/>
      <c r="AE17" s="48"/>
      <c r="AF17" s="86"/>
      <c r="AG17" s="47"/>
      <c r="AH17" s="48"/>
      <c r="AI17" s="190"/>
      <c r="AJ17" s="46"/>
      <c r="AK17" s="190"/>
      <c r="AL17" s="191"/>
      <c r="AM17" s="46"/>
      <c r="AN17" s="46"/>
      <c r="AO17" s="86"/>
      <c r="AP17" s="47"/>
      <c r="AQ17" s="47">
        <v>0.22001700755575318</v>
      </c>
      <c r="AR17" s="48"/>
      <c r="AS17" s="220">
        <v>0.35582571615570979</v>
      </c>
      <c r="AT17" s="270">
        <v>0.1930617677130195</v>
      </c>
      <c r="AU17" s="46"/>
    </row>
    <row r="18" spans="1:47" s="37" customFormat="1" ht="15" customHeight="1">
      <c r="A18" s="44">
        <v>1918</v>
      </c>
      <c r="B18" s="46">
        <v>0.80461950414303662</v>
      </c>
      <c r="C18" s="46">
        <v>0.38760610576717236</v>
      </c>
      <c r="D18" s="118">
        <v>0.16991326870644263</v>
      </c>
      <c r="E18" s="46">
        <v>0.78975804466168564</v>
      </c>
      <c r="F18" s="47">
        <v>0.37473357025620813</v>
      </c>
      <c r="G18" s="48">
        <v>0.16788794054993564</v>
      </c>
      <c r="H18" s="47">
        <v>0.81275085944745518</v>
      </c>
      <c r="I18" s="47">
        <v>0.40076119693714551</v>
      </c>
      <c r="J18" s="47">
        <v>0.17891305348073239</v>
      </c>
      <c r="K18" s="161">
        <v>0.79314626392463494</v>
      </c>
      <c r="L18" s="47">
        <v>0.38428180176707133</v>
      </c>
      <c r="M18" s="48">
        <v>0.17559037073644279</v>
      </c>
      <c r="N18" s="86"/>
      <c r="O18" s="47"/>
      <c r="P18" s="47"/>
      <c r="Q18" s="125"/>
      <c r="R18" s="47"/>
      <c r="S18" s="48"/>
      <c r="T18" s="86"/>
      <c r="U18" s="48"/>
      <c r="V18" s="47"/>
      <c r="W18" s="47"/>
      <c r="X18" s="86"/>
      <c r="Y18" s="48"/>
      <c r="Z18" s="47"/>
      <c r="AA18" s="47"/>
      <c r="AB18" s="47"/>
      <c r="AC18" s="86"/>
      <c r="AD18" s="47"/>
      <c r="AE18" s="48"/>
      <c r="AF18" s="86"/>
      <c r="AG18" s="47"/>
      <c r="AH18" s="48"/>
      <c r="AI18" s="190"/>
      <c r="AJ18" s="46"/>
      <c r="AK18" s="190"/>
      <c r="AL18" s="191"/>
      <c r="AM18" s="46"/>
      <c r="AN18" s="46"/>
      <c r="AO18" s="86"/>
      <c r="AP18" s="47"/>
      <c r="AQ18" s="47">
        <v>0.17636089892246498</v>
      </c>
      <c r="AR18" s="48"/>
      <c r="AS18" s="220">
        <v>0.36796973063664856</v>
      </c>
      <c r="AT18" s="270">
        <v>0.2001935012818723</v>
      </c>
      <c r="AU18" s="46"/>
    </row>
    <row r="19" spans="1:47" s="37" customFormat="1" ht="15" customHeight="1">
      <c r="A19" s="44">
        <v>1919</v>
      </c>
      <c r="B19" s="46">
        <v>0.81818995137557293</v>
      </c>
      <c r="C19" s="46">
        <v>0.41596559520171716</v>
      </c>
      <c r="D19" s="118">
        <v>0.1770799972832135</v>
      </c>
      <c r="E19" s="46">
        <v>0.80513153069434829</v>
      </c>
      <c r="F19" s="47">
        <v>0.403840166689997</v>
      </c>
      <c r="G19" s="48">
        <v>0.17494940133019976</v>
      </c>
      <c r="H19" s="47">
        <v>0.82529686455471152</v>
      </c>
      <c r="I19" s="47">
        <v>0.42833194931534391</v>
      </c>
      <c r="J19" s="47">
        <v>0.18586647543609647</v>
      </c>
      <c r="K19" s="161">
        <v>0.80812230522006223</v>
      </c>
      <c r="L19" s="47">
        <v>0.41273285825754852</v>
      </c>
      <c r="M19" s="48">
        <v>0.18252375571589424</v>
      </c>
      <c r="N19" s="86"/>
      <c r="O19" s="47"/>
      <c r="P19" s="47"/>
      <c r="Q19" s="125"/>
      <c r="R19" s="47"/>
      <c r="S19" s="48"/>
      <c r="T19" s="86"/>
      <c r="U19" s="48"/>
      <c r="V19" s="47"/>
      <c r="W19" s="47"/>
      <c r="X19" s="86"/>
      <c r="Y19" s="48"/>
      <c r="Z19" s="47"/>
      <c r="AA19" s="47"/>
      <c r="AB19" s="47"/>
      <c r="AC19" s="86"/>
      <c r="AD19" s="47"/>
      <c r="AE19" s="48"/>
      <c r="AF19" s="86"/>
      <c r="AG19" s="47"/>
      <c r="AH19" s="48"/>
      <c r="AI19" s="190"/>
      <c r="AJ19" s="46"/>
      <c r="AK19" s="190"/>
      <c r="AL19" s="191"/>
      <c r="AM19" s="46"/>
      <c r="AN19" s="46"/>
      <c r="AO19" s="86"/>
      <c r="AP19" s="47"/>
      <c r="AQ19" s="47">
        <v>0.18481438504437503</v>
      </c>
      <c r="AR19" s="48"/>
      <c r="AS19" s="220">
        <v>0.39929102418218571</v>
      </c>
      <c r="AT19" s="270">
        <v>0.22391072618485405</v>
      </c>
      <c r="AU19" s="46"/>
    </row>
    <row r="20" spans="1:47" s="37" customFormat="1" ht="15" customHeight="1">
      <c r="A20" s="50">
        <v>1920</v>
      </c>
      <c r="B20" s="51">
        <v>0.80110784106689747</v>
      </c>
      <c r="C20" s="51">
        <v>0.37282984622669935</v>
      </c>
      <c r="D20" s="119">
        <v>0.13918518498828281</v>
      </c>
      <c r="E20" s="51">
        <v>0.78609485738023421</v>
      </c>
      <c r="F20" s="52">
        <v>0.36041326590394912</v>
      </c>
      <c r="G20" s="53">
        <v>0.13701916348099993</v>
      </c>
      <c r="H20" s="52">
        <v>0.80898302950228618</v>
      </c>
      <c r="I20" s="52">
        <v>0.38580251940699867</v>
      </c>
      <c r="J20" s="52">
        <v>0.14823032200350997</v>
      </c>
      <c r="K20" s="162">
        <v>0.78928824007605058</v>
      </c>
      <c r="L20" s="52">
        <v>0.36962676176263037</v>
      </c>
      <c r="M20" s="53">
        <v>0.14477189552843017</v>
      </c>
      <c r="N20" s="130"/>
      <c r="O20" s="52"/>
      <c r="P20" s="52"/>
      <c r="Q20" s="126"/>
      <c r="R20" s="52"/>
      <c r="S20" s="53"/>
      <c r="T20" s="130"/>
      <c r="U20" s="53"/>
      <c r="V20" s="52"/>
      <c r="W20" s="52"/>
      <c r="X20" s="130"/>
      <c r="Y20" s="53"/>
      <c r="Z20" s="52"/>
      <c r="AA20" s="52"/>
      <c r="AB20" s="52"/>
      <c r="AC20" s="130"/>
      <c r="AD20" s="52"/>
      <c r="AE20" s="53"/>
      <c r="AF20" s="130"/>
      <c r="AG20" s="52"/>
      <c r="AH20" s="53"/>
      <c r="AI20" s="205"/>
      <c r="AJ20" s="51"/>
      <c r="AK20" s="205"/>
      <c r="AL20" s="214"/>
      <c r="AM20" s="51"/>
      <c r="AN20" s="51"/>
      <c r="AO20" s="130"/>
      <c r="AP20" s="52"/>
      <c r="AQ20" s="52">
        <v>0.1495462391204814</v>
      </c>
      <c r="AR20" s="53"/>
      <c r="AS20" s="221">
        <v>0.37605256764663453</v>
      </c>
      <c r="AT20" s="271">
        <v>0.2035975724370869</v>
      </c>
      <c r="AU20" s="46"/>
    </row>
    <row r="21" spans="1:47" s="37" customFormat="1" ht="15" customHeight="1">
      <c r="A21" s="44">
        <v>1921</v>
      </c>
      <c r="B21" s="46">
        <v>0.79892810981324691</v>
      </c>
      <c r="C21" s="46">
        <v>0.38303504358082197</v>
      </c>
      <c r="D21" s="118">
        <v>0.14810595866851911</v>
      </c>
      <c r="E21" s="46">
        <v>0.78486016202501907</v>
      </c>
      <c r="F21" s="47">
        <v>0.37180684052859492</v>
      </c>
      <c r="G21" s="48">
        <v>0.14625061003449275</v>
      </c>
      <c r="H21" s="47">
        <v>0.80776504296600316</v>
      </c>
      <c r="I21" s="47">
        <v>0.39616028083912602</v>
      </c>
      <c r="J21" s="47">
        <v>0.15697197346277048</v>
      </c>
      <c r="K21" s="161">
        <v>0.78882639912210206</v>
      </c>
      <c r="L21" s="47">
        <v>0.38127348395280641</v>
      </c>
      <c r="M21" s="48">
        <v>0.15375312761075663</v>
      </c>
      <c r="N21" s="86"/>
      <c r="O21" s="47"/>
      <c r="P21" s="47"/>
      <c r="Q21" s="125"/>
      <c r="R21" s="47"/>
      <c r="S21" s="48"/>
      <c r="T21" s="86"/>
      <c r="U21" s="48"/>
      <c r="V21" s="47"/>
      <c r="W21" s="47"/>
      <c r="X21" s="86"/>
      <c r="Y21" s="48"/>
      <c r="Z21" s="47"/>
      <c r="AA21" s="47"/>
      <c r="AB21" s="47"/>
      <c r="AC21" s="86"/>
      <c r="AD21" s="47"/>
      <c r="AE21" s="48"/>
      <c r="AF21" s="86"/>
      <c r="AG21" s="47"/>
      <c r="AH21" s="48"/>
      <c r="AI21" s="190"/>
      <c r="AJ21" s="46"/>
      <c r="AK21" s="190"/>
      <c r="AL21" s="191"/>
      <c r="AM21" s="46"/>
      <c r="AN21" s="46"/>
      <c r="AO21" s="86"/>
      <c r="AP21" s="47"/>
      <c r="AQ21" s="47">
        <v>0.15079519996030011</v>
      </c>
      <c r="AR21" s="48"/>
      <c r="AS21" s="220">
        <v>0.35219585464328051</v>
      </c>
      <c r="AT21" s="270">
        <v>0.17538132687475763</v>
      </c>
      <c r="AU21" s="46"/>
    </row>
    <row r="22" spans="1:47" s="37" customFormat="1" ht="15" customHeight="1">
      <c r="A22" s="44">
        <v>1922</v>
      </c>
      <c r="B22" s="46">
        <v>0.80936519978931365</v>
      </c>
      <c r="C22" s="46">
        <v>0.41339164077807483</v>
      </c>
      <c r="D22" s="118">
        <v>0.17106730527479527</v>
      </c>
      <c r="E22" s="46">
        <v>0.79606113894580266</v>
      </c>
      <c r="F22" s="47">
        <v>0.40316362839398018</v>
      </c>
      <c r="G22" s="48">
        <v>0.1692083417464561</v>
      </c>
      <c r="H22" s="47">
        <v>0.81679690878817168</v>
      </c>
      <c r="I22" s="47">
        <v>0.42487833118769619</v>
      </c>
      <c r="J22" s="47">
        <v>0.17906457444959215</v>
      </c>
      <c r="K22" s="161">
        <v>0.79940453196493988</v>
      </c>
      <c r="L22" s="47">
        <v>0.41117208237051228</v>
      </c>
      <c r="M22" s="48">
        <v>0.17595667749965049</v>
      </c>
      <c r="N22" s="86"/>
      <c r="O22" s="47"/>
      <c r="P22" s="47"/>
      <c r="Q22" s="125"/>
      <c r="R22" s="47"/>
      <c r="S22" s="48"/>
      <c r="T22" s="86"/>
      <c r="U22" s="48"/>
      <c r="V22" s="47"/>
      <c r="W22" s="47"/>
      <c r="X22" s="86"/>
      <c r="Y22" s="48"/>
      <c r="Z22" s="47"/>
      <c r="AA22" s="47"/>
      <c r="AB22" s="47"/>
      <c r="AC22" s="86"/>
      <c r="AD22" s="47"/>
      <c r="AE22" s="48"/>
      <c r="AF22" s="86"/>
      <c r="AG22" s="47"/>
      <c r="AH22" s="48"/>
      <c r="AI22" s="190"/>
      <c r="AJ22" s="46"/>
      <c r="AK22" s="190"/>
      <c r="AL22" s="191"/>
      <c r="AM22" s="46"/>
      <c r="AN22" s="46"/>
      <c r="AO22" s="86"/>
      <c r="AP22" s="47"/>
      <c r="AQ22" s="47">
        <v>0.17171946422905882</v>
      </c>
      <c r="AR22" s="48"/>
      <c r="AS22" s="220">
        <v>0.36020428129399923</v>
      </c>
      <c r="AT22" s="270">
        <v>0.17554727402142212</v>
      </c>
      <c r="AU22" s="46"/>
    </row>
    <row r="23" spans="1:47" s="37" customFormat="1" ht="15" customHeight="1">
      <c r="A23" s="44">
        <v>1923</v>
      </c>
      <c r="B23" s="46">
        <v>0.81227754605540148</v>
      </c>
      <c r="C23" s="46">
        <v>0.36750258573504874</v>
      </c>
      <c r="D23" s="118">
        <v>0.14575440615545215</v>
      </c>
      <c r="E23" s="46">
        <v>0.80072998101942938</v>
      </c>
      <c r="F23" s="47">
        <v>0.35718749139279349</v>
      </c>
      <c r="G23" s="48">
        <v>0.14384077945302964</v>
      </c>
      <c r="H23" s="47">
        <v>0.82027595258707875</v>
      </c>
      <c r="I23" s="47">
        <v>0.379841506501298</v>
      </c>
      <c r="J23" s="47">
        <v>0.15380681795052506</v>
      </c>
      <c r="K23" s="161">
        <v>0.80450615565679351</v>
      </c>
      <c r="L23" s="47">
        <v>0.36560377201322913</v>
      </c>
      <c r="M23" s="48">
        <v>0.15064877140060487</v>
      </c>
      <c r="N23" s="86"/>
      <c r="O23" s="47"/>
      <c r="P23" s="47"/>
      <c r="Q23" s="125"/>
      <c r="R23" s="47"/>
      <c r="S23" s="48"/>
      <c r="T23" s="86"/>
      <c r="U23" s="48"/>
      <c r="V23" s="47"/>
      <c r="W23" s="47"/>
      <c r="X23" s="86"/>
      <c r="Y23" s="48"/>
      <c r="Z23" s="47"/>
      <c r="AA23" s="47"/>
      <c r="AB23" s="47"/>
      <c r="AC23" s="86"/>
      <c r="AD23" s="47"/>
      <c r="AE23" s="48"/>
      <c r="AF23" s="86"/>
      <c r="AG23" s="47"/>
      <c r="AH23" s="48"/>
      <c r="AI23" s="190"/>
      <c r="AJ23" s="46"/>
      <c r="AK23" s="190"/>
      <c r="AL23" s="191"/>
      <c r="AM23" s="46"/>
      <c r="AN23" s="46"/>
      <c r="AO23" s="86"/>
      <c r="AP23" s="47"/>
      <c r="AQ23" s="47">
        <v>0.14911102313770533</v>
      </c>
      <c r="AR23" s="48"/>
      <c r="AS23" s="220">
        <v>0.3521836043792112</v>
      </c>
      <c r="AT23" s="270">
        <v>0.1779831901669536</v>
      </c>
      <c r="AU23" s="46"/>
    </row>
    <row r="24" spans="1:47" s="37" customFormat="1" ht="15" customHeight="1">
      <c r="A24" s="44">
        <v>1924</v>
      </c>
      <c r="B24" s="46">
        <v>0.82468884903432094</v>
      </c>
      <c r="C24" s="46">
        <v>0.3871896891003293</v>
      </c>
      <c r="D24" s="118">
        <v>0.15866579207855155</v>
      </c>
      <c r="E24" s="46">
        <v>0.81353478874165486</v>
      </c>
      <c r="F24" s="47">
        <v>0.37777201568394703</v>
      </c>
      <c r="G24" s="48">
        <v>0.15683212538384583</v>
      </c>
      <c r="H24" s="47">
        <v>0.8320243550086408</v>
      </c>
      <c r="I24" s="47">
        <v>0.39940887695678468</v>
      </c>
      <c r="J24" s="47">
        <v>0.1665934536006668</v>
      </c>
      <c r="K24" s="161">
        <v>0.81706394955647788</v>
      </c>
      <c r="L24" s="47">
        <v>0.38611704682948456</v>
      </c>
      <c r="M24" s="48">
        <v>0.16354147328659493</v>
      </c>
      <c r="N24" s="86"/>
      <c r="O24" s="47"/>
      <c r="P24" s="47"/>
      <c r="Q24" s="125"/>
      <c r="R24" s="47"/>
      <c r="S24" s="48"/>
      <c r="T24" s="86"/>
      <c r="U24" s="48"/>
      <c r="V24" s="47"/>
      <c r="W24" s="47"/>
      <c r="X24" s="86"/>
      <c r="Y24" s="48"/>
      <c r="Z24" s="47"/>
      <c r="AA24" s="47"/>
      <c r="AB24" s="47"/>
      <c r="AC24" s="86"/>
      <c r="AD24" s="47"/>
      <c r="AE24" s="48"/>
      <c r="AF24" s="86"/>
      <c r="AG24" s="47"/>
      <c r="AH24" s="48"/>
      <c r="AI24" s="190"/>
      <c r="AJ24" s="46"/>
      <c r="AK24" s="190"/>
      <c r="AL24" s="191"/>
      <c r="AM24" s="46"/>
      <c r="AN24" s="46"/>
      <c r="AO24" s="86"/>
      <c r="AP24" s="47"/>
      <c r="AQ24" s="47">
        <v>0.16008967632044749</v>
      </c>
      <c r="AR24" s="48"/>
      <c r="AS24" s="220">
        <v>0.36695348112975446</v>
      </c>
      <c r="AT24" s="270">
        <v>0.18995039106969278</v>
      </c>
      <c r="AU24" s="46"/>
    </row>
    <row r="25" spans="1:47" s="37" customFormat="1" ht="15" customHeight="1">
      <c r="A25" s="44">
        <v>1925</v>
      </c>
      <c r="B25" s="46">
        <v>0.83289434146994412</v>
      </c>
      <c r="C25" s="46">
        <v>0.42004333637374391</v>
      </c>
      <c r="D25" s="118">
        <v>0.17602913752365162</v>
      </c>
      <c r="E25" s="46">
        <v>0.8230531096728777</v>
      </c>
      <c r="F25" s="47">
        <v>0.41165157540296443</v>
      </c>
      <c r="G25" s="48">
        <v>0.17411637328674939</v>
      </c>
      <c r="H25" s="47">
        <v>0.84011936792262765</v>
      </c>
      <c r="I25" s="47">
        <v>0.43103259690593626</v>
      </c>
      <c r="J25" s="47">
        <v>0.18346422639825008</v>
      </c>
      <c r="K25" s="161">
        <v>0.8267826558267638</v>
      </c>
      <c r="L25" s="47">
        <v>0.41887107550638025</v>
      </c>
      <c r="M25" s="48">
        <v>0.18046102761378224</v>
      </c>
      <c r="N25" s="86"/>
      <c r="O25" s="47"/>
      <c r="P25" s="47"/>
      <c r="Q25" s="125"/>
      <c r="R25" s="47"/>
      <c r="S25" s="48"/>
      <c r="T25" s="86"/>
      <c r="U25" s="48"/>
      <c r="V25" s="47"/>
      <c r="W25" s="47"/>
      <c r="X25" s="86"/>
      <c r="Y25" s="48"/>
      <c r="Z25" s="47"/>
      <c r="AA25" s="47"/>
      <c r="AB25" s="47"/>
      <c r="AC25" s="86"/>
      <c r="AD25" s="47"/>
      <c r="AE25" s="48"/>
      <c r="AF25" s="86"/>
      <c r="AG25" s="47"/>
      <c r="AH25" s="48"/>
      <c r="AI25" s="190"/>
      <c r="AJ25" s="46"/>
      <c r="AK25" s="190"/>
      <c r="AL25" s="191"/>
      <c r="AM25" s="46"/>
      <c r="AN25" s="46"/>
      <c r="AO25" s="86"/>
      <c r="AP25" s="47"/>
      <c r="AQ25" s="47">
        <v>0.18640763079714109</v>
      </c>
      <c r="AR25" s="48"/>
      <c r="AS25" s="220">
        <v>0.36019942989585452</v>
      </c>
      <c r="AT25" s="270">
        <v>0.18454118261476538</v>
      </c>
      <c r="AU25" s="46"/>
    </row>
    <row r="26" spans="1:47" s="37" customFormat="1" ht="15" customHeight="1">
      <c r="A26" s="44">
        <v>1926</v>
      </c>
      <c r="B26" s="46">
        <v>0.84226886304527271</v>
      </c>
      <c r="C26" s="46">
        <v>0.43615785891669551</v>
      </c>
      <c r="D26" s="118">
        <v>0.18958212259611312</v>
      </c>
      <c r="E26" s="46">
        <v>0.83264455376202784</v>
      </c>
      <c r="F26" s="47">
        <v>0.42818529379659492</v>
      </c>
      <c r="G26" s="48">
        <v>0.18761057537632539</v>
      </c>
      <c r="H26" s="47">
        <v>0.84947158100525066</v>
      </c>
      <c r="I26" s="47">
        <v>0.44671605773214762</v>
      </c>
      <c r="J26" s="47">
        <v>0.19670300419875877</v>
      </c>
      <c r="K26" s="161">
        <v>0.83643854628150871</v>
      </c>
      <c r="L26" s="47">
        <v>0.4349871285393957</v>
      </c>
      <c r="M26" s="48">
        <v>0.19368857551259258</v>
      </c>
      <c r="N26" s="86"/>
      <c r="O26" s="47"/>
      <c r="P26" s="47"/>
      <c r="Q26" s="125"/>
      <c r="R26" s="47"/>
      <c r="S26" s="48"/>
      <c r="T26" s="86"/>
      <c r="U26" s="48"/>
      <c r="V26" s="47"/>
      <c r="W26" s="47"/>
      <c r="X26" s="86"/>
      <c r="Y26" s="48"/>
      <c r="Z26" s="47"/>
      <c r="AA26" s="47"/>
      <c r="AB26" s="47"/>
      <c r="AC26" s="86"/>
      <c r="AD26" s="47"/>
      <c r="AE26" s="48"/>
      <c r="AF26" s="86"/>
      <c r="AG26" s="47"/>
      <c r="AH26" s="48"/>
      <c r="AI26" s="190"/>
      <c r="AJ26" s="46"/>
      <c r="AK26" s="190"/>
      <c r="AL26" s="191"/>
      <c r="AM26" s="46"/>
      <c r="AN26" s="46"/>
      <c r="AO26" s="86"/>
      <c r="AP26" s="47"/>
      <c r="AQ26" s="47">
        <v>0.20269895559595805</v>
      </c>
      <c r="AR26" s="48"/>
      <c r="AS26" s="220">
        <v>0.3514713862281586</v>
      </c>
      <c r="AT26" s="270">
        <v>0.18409556282227008</v>
      </c>
      <c r="AU26" s="46"/>
    </row>
    <row r="27" spans="1:47" s="37" customFormat="1" ht="15" customHeight="1">
      <c r="A27" s="44">
        <v>1927</v>
      </c>
      <c r="B27" s="46">
        <v>0.85244422393669961</v>
      </c>
      <c r="C27" s="46">
        <v>0.46016591037988713</v>
      </c>
      <c r="D27" s="118">
        <v>0.20673353897819888</v>
      </c>
      <c r="E27" s="46">
        <v>0.84317002116774509</v>
      </c>
      <c r="F27" s="47">
        <v>0.45274127909252421</v>
      </c>
      <c r="G27" s="48">
        <v>0.20461738805299345</v>
      </c>
      <c r="H27" s="47">
        <v>0.85969836824966117</v>
      </c>
      <c r="I27" s="47">
        <v>0.46979958729605908</v>
      </c>
      <c r="J27" s="47">
        <v>0.21338417327142178</v>
      </c>
      <c r="K27" s="161">
        <v>0.84712075045422774</v>
      </c>
      <c r="L27" s="47">
        <v>0.4586619984279266</v>
      </c>
      <c r="M27" s="48">
        <v>0.21032258113991639</v>
      </c>
      <c r="N27" s="86"/>
      <c r="O27" s="47"/>
      <c r="P27" s="47"/>
      <c r="Q27" s="125"/>
      <c r="R27" s="47"/>
      <c r="S27" s="48"/>
      <c r="T27" s="86"/>
      <c r="U27" s="48"/>
      <c r="V27" s="47"/>
      <c r="W27" s="47"/>
      <c r="X27" s="86"/>
      <c r="Y27" s="48"/>
      <c r="Z27" s="47"/>
      <c r="AA27" s="47"/>
      <c r="AB27" s="47"/>
      <c r="AC27" s="86"/>
      <c r="AD27" s="47"/>
      <c r="AE27" s="48"/>
      <c r="AF27" s="86"/>
      <c r="AG27" s="47"/>
      <c r="AH27" s="48"/>
      <c r="AI27" s="190"/>
      <c r="AJ27" s="46"/>
      <c r="AK27" s="190"/>
      <c r="AL27" s="191"/>
      <c r="AM27" s="46"/>
      <c r="AN27" s="46"/>
      <c r="AO27" s="86"/>
      <c r="AP27" s="47"/>
      <c r="AQ27" s="47">
        <v>0.22641186213556661</v>
      </c>
      <c r="AR27" s="48"/>
      <c r="AS27" s="220">
        <v>0.3920609971482385</v>
      </c>
      <c r="AT27" s="270">
        <v>0.21276796168152778</v>
      </c>
      <c r="AU27" s="46"/>
    </row>
    <row r="28" spans="1:47" s="37" customFormat="1" ht="15" customHeight="1">
      <c r="A28" s="44">
        <v>1928</v>
      </c>
      <c r="B28" s="46">
        <v>0.85435707821774276</v>
      </c>
      <c r="C28" s="46">
        <v>0.48767747817150886</v>
      </c>
      <c r="D28" s="118">
        <v>0.23414550143942511</v>
      </c>
      <c r="E28" s="46">
        <v>0.84513267523881852</v>
      </c>
      <c r="F28" s="47">
        <v>0.48094615549167113</v>
      </c>
      <c r="G28" s="48">
        <v>0.23187003529380212</v>
      </c>
      <c r="H28" s="47">
        <v>0.8616379377493697</v>
      </c>
      <c r="I28" s="47">
        <v>0.49593113749094725</v>
      </c>
      <c r="J28" s="47">
        <v>0.24006226083434951</v>
      </c>
      <c r="K28" s="161">
        <v>0.84908867484184947</v>
      </c>
      <c r="L28" s="47">
        <v>0.48554156276636545</v>
      </c>
      <c r="M28" s="48">
        <v>0.23704168275977491</v>
      </c>
      <c r="N28" s="86"/>
      <c r="O28" s="47"/>
      <c r="P28" s="47"/>
      <c r="Q28" s="125"/>
      <c r="R28" s="47"/>
      <c r="S28" s="48"/>
      <c r="T28" s="86"/>
      <c r="U28" s="48"/>
      <c r="V28" s="47"/>
      <c r="W28" s="47"/>
      <c r="X28" s="86"/>
      <c r="Y28" s="48"/>
      <c r="Z28" s="47"/>
      <c r="AA28" s="47"/>
      <c r="AB28" s="47"/>
      <c r="AC28" s="86"/>
      <c r="AD28" s="47"/>
      <c r="AE28" s="48"/>
      <c r="AF28" s="86"/>
      <c r="AG28" s="47"/>
      <c r="AH28" s="48"/>
      <c r="AI28" s="190"/>
      <c r="AJ28" s="46"/>
      <c r="AK28" s="190"/>
      <c r="AL28" s="191"/>
      <c r="AM28" s="46"/>
      <c r="AN28" s="46"/>
      <c r="AO28" s="86"/>
      <c r="AP28" s="47"/>
      <c r="AQ28" s="47">
        <v>0.24617347576162346</v>
      </c>
      <c r="AR28" s="48"/>
      <c r="AS28" s="220">
        <v>0.3649708603301221</v>
      </c>
      <c r="AT28" s="270">
        <v>0.19703247120687042</v>
      </c>
      <c r="AU28" s="46"/>
    </row>
    <row r="29" spans="1:47" s="37" customFormat="1" ht="15" customHeight="1">
      <c r="A29" s="54">
        <v>1929</v>
      </c>
      <c r="B29" s="55">
        <v>0.85398397821449956</v>
      </c>
      <c r="C29" s="55">
        <v>0.48886108080753227</v>
      </c>
      <c r="D29" s="120">
        <v>0.24319366031412501</v>
      </c>
      <c r="E29" s="55">
        <v>0.8445731325732907</v>
      </c>
      <c r="F29" s="56">
        <v>0.48236461932139163</v>
      </c>
      <c r="G29" s="57">
        <v>0.24091574850443823</v>
      </c>
      <c r="H29" s="56">
        <v>0.86135587175237405</v>
      </c>
      <c r="I29" s="56">
        <v>0.49695465730188776</v>
      </c>
      <c r="J29" s="56">
        <v>0.24890518185368884</v>
      </c>
      <c r="K29" s="163">
        <v>0.8485560695036436</v>
      </c>
      <c r="L29" s="56">
        <v>0.48674010218086</v>
      </c>
      <c r="M29" s="57">
        <v>0.2459177310150937</v>
      </c>
      <c r="N29" s="88"/>
      <c r="O29" s="56"/>
      <c r="P29" s="56"/>
      <c r="Q29" s="127"/>
      <c r="R29" s="56"/>
      <c r="S29" s="57"/>
      <c r="T29" s="88"/>
      <c r="U29" s="57"/>
      <c r="V29" s="56"/>
      <c r="W29" s="56"/>
      <c r="X29" s="88"/>
      <c r="Y29" s="57"/>
      <c r="Z29" s="56"/>
      <c r="AA29" s="56"/>
      <c r="AB29" s="56"/>
      <c r="AC29" s="88"/>
      <c r="AD29" s="56"/>
      <c r="AE29" s="57"/>
      <c r="AF29" s="88"/>
      <c r="AG29" s="56"/>
      <c r="AH29" s="57"/>
      <c r="AI29" s="195"/>
      <c r="AJ29" s="55"/>
      <c r="AK29" s="195"/>
      <c r="AL29" s="196"/>
      <c r="AM29" s="55"/>
      <c r="AN29" s="55"/>
      <c r="AO29" s="88"/>
      <c r="AP29" s="56"/>
      <c r="AQ29" s="56">
        <v>0.24790042489816416</v>
      </c>
      <c r="AR29" s="57"/>
      <c r="AS29" s="222">
        <v>0.36761600508551645</v>
      </c>
      <c r="AT29" s="272">
        <v>0.20803988296610507</v>
      </c>
      <c r="AU29" s="46"/>
    </row>
    <row r="30" spans="1:47" s="37" customFormat="1" ht="15" customHeight="1">
      <c r="A30" s="44">
        <v>1930</v>
      </c>
      <c r="B30" s="46">
        <v>0.8586986697790282</v>
      </c>
      <c r="C30" s="46">
        <v>0.44312691251956776</v>
      </c>
      <c r="D30" s="118">
        <v>0.19385823361060925</v>
      </c>
      <c r="E30" s="46">
        <v>0.84950053595968356</v>
      </c>
      <c r="F30" s="47">
        <v>0.43645559450302479</v>
      </c>
      <c r="G30" s="48">
        <v>0.19157777025684447</v>
      </c>
      <c r="H30" s="47">
        <v>0.86539253072339839</v>
      </c>
      <c r="I30" s="47">
        <v>0.45242005934609608</v>
      </c>
      <c r="J30" s="47">
        <v>0.20015056575841034</v>
      </c>
      <c r="K30" s="161">
        <v>0.85312312455153005</v>
      </c>
      <c r="L30" s="47">
        <v>0.4417206464500808</v>
      </c>
      <c r="M30" s="48">
        <v>0.19700280137094045</v>
      </c>
      <c r="N30" s="86"/>
      <c r="O30" s="47"/>
      <c r="P30" s="47"/>
      <c r="Q30" s="125"/>
      <c r="R30" s="47"/>
      <c r="S30" s="48"/>
      <c r="T30" s="86"/>
      <c r="U30" s="48"/>
      <c r="V30" s="47"/>
      <c r="W30" s="47"/>
      <c r="X30" s="86"/>
      <c r="Y30" s="48"/>
      <c r="Z30" s="47"/>
      <c r="AA30" s="47"/>
      <c r="AB30" s="47"/>
      <c r="AC30" s="86"/>
      <c r="AD30" s="47"/>
      <c r="AE30" s="48"/>
      <c r="AF30" s="86"/>
      <c r="AG30" s="47"/>
      <c r="AH30" s="48"/>
      <c r="AI30" s="190"/>
      <c r="AJ30" s="46"/>
      <c r="AK30" s="190"/>
      <c r="AL30" s="191"/>
      <c r="AM30" s="46"/>
      <c r="AN30" s="46"/>
      <c r="AO30" s="86"/>
      <c r="AP30" s="47"/>
      <c r="AQ30" s="47">
        <v>0.22972237321111191</v>
      </c>
      <c r="AR30" s="48"/>
      <c r="AS30" s="220">
        <v>0.4029236184190606</v>
      </c>
      <c r="AT30" s="270">
        <v>0.22854969528269478</v>
      </c>
      <c r="AU30" s="46"/>
    </row>
    <row r="31" spans="1:47" s="37" customFormat="1" ht="15" customHeight="1">
      <c r="A31" s="44">
        <v>1931</v>
      </c>
      <c r="B31" s="46">
        <v>0.85618189252642896</v>
      </c>
      <c r="C31" s="46">
        <v>0.39541206704347281</v>
      </c>
      <c r="D31" s="118">
        <v>0.15884831694871271</v>
      </c>
      <c r="E31" s="46">
        <v>0.84677262773717121</v>
      </c>
      <c r="F31" s="47">
        <v>0.38888376800769581</v>
      </c>
      <c r="G31" s="48">
        <v>0.15686511428197539</v>
      </c>
      <c r="H31" s="47">
        <v>0.8635820017535466</v>
      </c>
      <c r="I31" s="47">
        <v>0.40688375634498869</v>
      </c>
      <c r="J31" s="47">
        <v>0.16642131377540145</v>
      </c>
      <c r="K31" s="161">
        <v>0.85100174015877639</v>
      </c>
      <c r="L31" s="47">
        <v>0.3960550741465298</v>
      </c>
      <c r="M31" s="48">
        <v>0.16322322921793952</v>
      </c>
      <c r="N31" s="86"/>
      <c r="O31" s="47"/>
      <c r="P31" s="47"/>
      <c r="Q31" s="125"/>
      <c r="R31" s="47"/>
      <c r="S31" s="48"/>
      <c r="T31" s="86"/>
      <c r="U31" s="48"/>
      <c r="V31" s="47"/>
      <c r="W31" s="47"/>
      <c r="X31" s="86"/>
      <c r="Y31" s="48"/>
      <c r="Z31" s="47"/>
      <c r="AA31" s="47"/>
      <c r="AB31" s="47"/>
      <c r="AC31" s="86"/>
      <c r="AD31" s="47"/>
      <c r="AE31" s="48"/>
      <c r="AF31" s="86"/>
      <c r="AG31" s="47"/>
      <c r="AH31" s="48"/>
      <c r="AI31" s="190"/>
      <c r="AJ31" s="46"/>
      <c r="AK31" s="190"/>
      <c r="AL31" s="191"/>
      <c r="AM31" s="46"/>
      <c r="AN31" s="46"/>
      <c r="AO31" s="86"/>
      <c r="AP31" s="47"/>
      <c r="AQ31" s="47">
        <v>0.21620148176713322</v>
      </c>
      <c r="AR31" s="48"/>
      <c r="AS31" s="220">
        <v>0.34703806951647004</v>
      </c>
      <c r="AT31" s="270">
        <v>0.18772936559326778</v>
      </c>
      <c r="AU31" s="46"/>
    </row>
    <row r="32" spans="1:47" s="37" customFormat="1" ht="15" customHeight="1">
      <c r="A32" s="44">
        <v>1932</v>
      </c>
      <c r="B32" s="46">
        <v>0.86024034535177252</v>
      </c>
      <c r="C32" s="46">
        <v>0.3908298553879338</v>
      </c>
      <c r="D32" s="118">
        <v>0.16443584566868286</v>
      </c>
      <c r="E32" s="46">
        <v>0.85105831197723614</v>
      </c>
      <c r="F32" s="47">
        <v>0.38493267806174591</v>
      </c>
      <c r="G32" s="48">
        <v>0.16289397215601115</v>
      </c>
      <c r="H32" s="47">
        <v>0.86819009111476086</v>
      </c>
      <c r="I32" s="47">
        <v>0.403901354009219</v>
      </c>
      <c r="J32" s="47">
        <v>0.17302006941200737</v>
      </c>
      <c r="K32" s="161">
        <v>0.85588785560998948</v>
      </c>
      <c r="L32" s="47">
        <v>0.39382433242370374</v>
      </c>
      <c r="M32" s="48">
        <v>0.16990988932275608</v>
      </c>
      <c r="N32" s="86"/>
      <c r="O32" s="47"/>
      <c r="P32" s="47"/>
      <c r="Q32" s="125"/>
      <c r="R32" s="47"/>
      <c r="S32" s="48"/>
      <c r="T32" s="86"/>
      <c r="U32" s="48"/>
      <c r="V32" s="47"/>
      <c r="W32" s="47"/>
      <c r="X32" s="86"/>
      <c r="Y32" s="48"/>
      <c r="Z32" s="47"/>
      <c r="AA32" s="47"/>
      <c r="AB32" s="47"/>
      <c r="AC32" s="86"/>
      <c r="AD32" s="47"/>
      <c r="AE32" s="48"/>
      <c r="AF32" s="86"/>
      <c r="AG32" s="47"/>
      <c r="AH32" s="48"/>
      <c r="AI32" s="190"/>
      <c r="AJ32" s="46"/>
      <c r="AK32" s="190"/>
      <c r="AL32" s="191"/>
      <c r="AM32" s="46"/>
      <c r="AN32" s="46"/>
      <c r="AO32" s="86"/>
      <c r="AP32" s="47"/>
      <c r="AQ32" s="47">
        <v>0.22417174720785932</v>
      </c>
      <c r="AR32" s="48"/>
      <c r="AS32" s="220">
        <v>0.28398384570196605</v>
      </c>
      <c r="AT32" s="270">
        <v>0.14682046954465383</v>
      </c>
      <c r="AU32" s="46"/>
    </row>
    <row r="33" spans="1:47" s="37" customFormat="1" ht="15" customHeight="1">
      <c r="A33" s="44">
        <v>1933</v>
      </c>
      <c r="B33" s="46">
        <v>0.85670429537506887</v>
      </c>
      <c r="C33" s="46">
        <v>0.41234612613569821</v>
      </c>
      <c r="D33" s="118">
        <v>0.18314846021306289</v>
      </c>
      <c r="E33" s="46">
        <v>0.84858724720150236</v>
      </c>
      <c r="F33" s="47">
        <v>0.40681727426449577</v>
      </c>
      <c r="G33" s="48">
        <v>0.18168260387907151</v>
      </c>
      <c r="H33" s="47">
        <v>0.86365445490488379</v>
      </c>
      <c r="I33" s="47">
        <v>0.4244278796483556</v>
      </c>
      <c r="J33" s="47">
        <v>0.19124180037303667</v>
      </c>
      <c r="K33" s="161">
        <v>0.85268796051060536</v>
      </c>
      <c r="L33" s="47">
        <v>0.41496533201206104</v>
      </c>
      <c r="M33" s="48">
        <v>0.18828347831203171</v>
      </c>
      <c r="N33" s="86"/>
      <c r="O33" s="47"/>
      <c r="P33" s="47"/>
      <c r="Q33" s="125"/>
      <c r="R33" s="47"/>
      <c r="S33" s="48"/>
      <c r="T33" s="86"/>
      <c r="U33" s="48"/>
      <c r="V33" s="47"/>
      <c r="W33" s="47"/>
      <c r="X33" s="86"/>
      <c r="Y33" s="48"/>
      <c r="Z33" s="47"/>
      <c r="AA33" s="47"/>
      <c r="AB33" s="47"/>
      <c r="AC33" s="86"/>
      <c r="AD33" s="47"/>
      <c r="AE33" s="48"/>
      <c r="AF33" s="86"/>
      <c r="AG33" s="47"/>
      <c r="AH33" s="48"/>
      <c r="AI33" s="190"/>
      <c r="AJ33" s="46"/>
      <c r="AK33" s="190"/>
      <c r="AL33" s="191"/>
      <c r="AM33" s="46"/>
      <c r="AN33" s="46"/>
      <c r="AO33" s="86"/>
      <c r="AP33" s="47"/>
      <c r="AQ33" s="47">
        <v>0.22187766822150759</v>
      </c>
      <c r="AR33" s="48"/>
      <c r="AS33" s="220">
        <v>0.30307277779173186</v>
      </c>
      <c r="AT33" s="270">
        <v>0.16276816486333748</v>
      </c>
      <c r="AU33" s="46"/>
    </row>
    <row r="34" spans="1:47" s="37" customFormat="1" ht="15" customHeight="1">
      <c r="A34" s="44">
        <v>1934</v>
      </c>
      <c r="B34" s="46">
        <v>0.84225058154091759</v>
      </c>
      <c r="C34" s="46">
        <v>0.41944427083393832</v>
      </c>
      <c r="D34" s="118">
        <v>0.1814531416173466</v>
      </c>
      <c r="E34" s="46">
        <v>0.83318564313293608</v>
      </c>
      <c r="F34" s="47">
        <v>0.41362352234141564</v>
      </c>
      <c r="G34" s="48">
        <v>0.17992591533943406</v>
      </c>
      <c r="H34" s="47">
        <v>0.84894980598941572</v>
      </c>
      <c r="I34" s="47">
        <v>0.4308790144703285</v>
      </c>
      <c r="J34" s="47">
        <v>0.18908005157912486</v>
      </c>
      <c r="K34" s="161">
        <v>0.83674466491546762</v>
      </c>
      <c r="L34" s="47">
        <v>0.42127010689601074</v>
      </c>
      <c r="M34" s="48">
        <v>0.18614570171105227</v>
      </c>
      <c r="N34" s="86"/>
      <c r="O34" s="47"/>
      <c r="P34" s="47"/>
      <c r="Q34" s="125"/>
      <c r="R34" s="47"/>
      <c r="S34" s="48"/>
      <c r="T34" s="86"/>
      <c r="U34" s="48"/>
      <c r="V34" s="47"/>
      <c r="W34" s="47"/>
      <c r="X34" s="86"/>
      <c r="Y34" s="48"/>
      <c r="Z34" s="47"/>
      <c r="AA34" s="47"/>
      <c r="AB34" s="47"/>
      <c r="AC34" s="86"/>
      <c r="AD34" s="47"/>
      <c r="AE34" s="48"/>
      <c r="AF34" s="86"/>
      <c r="AG34" s="47"/>
      <c r="AH34" s="48"/>
      <c r="AI34" s="190"/>
      <c r="AJ34" s="46"/>
      <c r="AK34" s="190"/>
      <c r="AL34" s="191"/>
      <c r="AM34" s="46"/>
      <c r="AN34" s="46"/>
      <c r="AO34" s="86"/>
      <c r="AP34" s="47"/>
      <c r="AQ34" s="47">
        <v>0.21779266117937759</v>
      </c>
      <c r="AR34" s="48"/>
      <c r="AS34" s="220">
        <v>0.28086417360530319</v>
      </c>
      <c r="AT34" s="270">
        <v>0.14938467130710367</v>
      </c>
      <c r="AU34" s="46"/>
    </row>
    <row r="35" spans="1:47" s="37" customFormat="1" ht="15" customHeight="1">
      <c r="A35" s="44">
        <v>1935</v>
      </c>
      <c r="B35" s="46">
        <v>0.8303506532523045</v>
      </c>
      <c r="C35" s="46">
        <v>0.41452519878109362</v>
      </c>
      <c r="D35" s="118">
        <v>0.1804657188363383</v>
      </c>
      <c r="E35" s="46">
        <v>0.81966925436607363</v>
      </c>
      <c r="F35" s="47">
        <v>0.40836748549126228</v>
      </c>
      <c r="G35" s="48">
        <v>0.17878135307282303</v>
      </c>
      <c r="H35" s="47">
        <v>0.83716367152818938</v>
      </c>
      <c r="I35" s="47">
        <v>0.42535418874961778</v>
      </c>
      <c r="J35" s="47">
        <v>0.18766678742053308</v>
      </c>
      <c r="K35" s="161">
        <v>0.82320035730423424</v>
      </c>
      <c r="L35" s="47">
        <v>0.41536893517858098</v>
      </c>
      <c r="M35" s="48">
        <v>0.18467641917044822</v>
      </c>
      <c r="N35" s="86"/>
      <c r="O35" s="47"/>
      <c r="P35" s="47"/>
      <c r="Q35" s="125"/>
      <c r="R35" s="47"/>
      <c r="S35" s="48"/>
      <c r="T35" s="86"/>
      <c r="U35" s="48"/>
      <c r="V35" s="47"/>
      <c r="W35" s="47"/>
      <c r="X35" s="86"/>
      <c r="Y35" s="48"/>
      <c r="Z35" s="47"/>
      <c r="AA35" s="47"/>
      <c r="AB35" s="47"/>
      <c r="AC35" s="86"/>
      <c r="AD35" s="47"/>
      <c r="AE35" s="48"/>
      <c r="AF35" s="86"/>
      <c r="AG35" s="47"/>
      <c r="AH35" s="48"/>
      <c r="AI35" s="190"/>
      <c r="AJ35" s="46"/>
      <c r="AK35" s="190"/>
      <c r="AL35" s="191"/>
      <c r="AM35" s="46"/>
      <c r="AN35" s="46"/>
      <c r="AO35" s="86"/>
      <c r="AP35" s="47"/>
      <c r="AQ35" s="47">
        <v>0.2076627508406946</v>
      </c>
      <c r="AR35" s="48"/>
      <c r="AS35" s="220">
        <v>0.27774183395198487</v>
      </c>
      <c r="AT35" s="270">
        <v>0.14980726930283697</v>
      </c>
      <c r="AU35" s="46"/>
    </row>
    <row r="36" spans="1:47" s="37" customFormat="1" ht="15" customHeight="1">
      <c r="A36" s="44">
        <v>1936</v>
      </c>
      <c r="B36" s="46">
        <v>0.83386393263739722</v>
      </c>
      <c r="C36" s="46">
        <v>0.43974621271127889</v>
      </c>
      <c r="D36" s="118">
        <v>0.18673899425090731</v>
      </c>
      <c r="E36" s="46">
        <v>0.82400561212768875</v>
      </c>
      <c r="F36" s="47">
        <v>0.43367401476090672</v>
      </c>
      <c r="G36" s="48">
        <v>0.18482041393723625</v>
      </c>
      <c r="H36" s="47">
        <v>0.84046405968125248</v>
      </c>
      <c r="I36" s="47">
        <v>0.44936788289255408</v>
      </c>
      <c r="J36" s="47">
        <v>0.19316556860655518</v>
      </c>
      <c r="K36" s="161">
        <v>0.82709270498997089</v>
      </c>
      <c r="L36" s="47">
        <v>0.4396392991084524</v>
      </c>
      <c r="M36" s="48">
        <v>0.19015129633249994</v>
      </c>
      <c r="N36" s="86"/>
      <c r="O36" s="47"/>
      <c r="P36" s="47"/>
      <c r="Q36" s="125"/>
      <c r="R36" s="47"/>
      <c r="S36" s="48"/>
      <c r="T36" s="86"/>
      <c r="U36" s="48"/>
      <c r="V36" s="47"/>
      <c r="W36" s="47"/>
      <c r="X36" s="86"/>
      <c r="Y36" s="48"/>
      <c r="Z36" s="47"/>
      <c r="AA36" s="47"/>
      <c r="AB36" s="47"/>
      <c r="AC36" s="86"/>
      <c r="AD36" s="47"/>
      <c r="AE36" s="48"/>
      <c r="AF36" s="86"/>
      <c r="AG36" s="47"/>
      <c r="AH36" s="48"/>
      <c r="AI36" s="190"/>
      <c r="AJ36" s="46"/>
      <c r="AK36" s="190"/>
      <c r="AL36" s="191"/>
      <c r="AM36" s="46"/>
      <c r="AN36" s="46"/>
      <c r="AO36" s="86"/>
      <c r="AP36" s="47"/>
      <c r="AQ36" s="47">
        <v>0.19968361990614827</v>
      </c>
      <c r="AR36" s="48"/>
      <c r="AS36" s="220">
        <v>0.29701659342295689</v>
      </c>
      <c r="AT36" s="270">
        <v>0.16633205294283657</v>
      </c>
      <c r="AU36" s="46"/>
    </row>
    <row r="37" spans="1:47" s="37" customFormat="1" ht="15" customHeight="1">
      <c r="A37" s="44">
        <v>1937</v>
      </c>
      <c r="B37" s="46">
        <v>0.81707722139936656</v>
      </c>
      <c r="C37" s="46">
        <v>0.44693686827129481</v>
      </c>
      <c r="D37" s="118">
        <v>0.18744953687046892</v>
      </c>
      <c r="E37" s="46">
        <v>0.80660488046905698</v>
      </c>
      <c r="F37" s="47">
        <v>0.44065156297766767</v>
      </c>
      <c r="G37" s="48">
        <v>0.18571040835813551</v>
      </c>
      <c r="H37" s="47">
        <v>0.82404836946041271</v>
      </c>
      <c r="I37" s="47">
        <v>0.45708313155713692</v>
      </c>
      <c r="J37" s="47">
        <v>0.19402231816139548</v>
      </c>
      <c r="K37" s="161">
        <v>0.80984693585959866</v>
      </c>
      <c r="L37" s="47">
        <v>0.44727927411000784</v>
      </c>
      <c r="M37" s="48">
        <v>0.19112865428563544</v>
      </c>
      <c r="N37" s="86"/>
      <c r="O37" s="47"/>
      <c r="P37" s="47"/>
      <c r="Q37" s="125"/>
      <c r="R37" s="47"/>
      <c r="S37" s="48"/>
      <c r="T37" s="86"/>
      <c r="U37" s="48"/>
      <c r="V37" s="47"/>
      <c r="W37" s="47"/>
      <c r="X37" s="86"/>
      <c r="Y37" s="48"/>
      <c r="Z37" s="47"/>
      <c r="AA37" s="47"/>
      <c r="AB37" s="47"/>
      <c r="AC37" s="86"/>
      <c r="AD37" s="47"/>
      <c r="AE37" s="48"/>
      <c r="AF37" s="86"/>
      <c r="AG37" s="47"/>
      <c r="AH37" s="48"/>
      <c r="AI37" s="190"/>
      <c r="AJ37" s="46"/>
      <c r="AK37" s="190"/>
      <c r="AL37" s="191"/>
      <c r="AM37" s="46"/>
      <c r="AN37" s="46"/>
      <c r="AO37" s="86"/>
      <c r="AP37" s="47"/>
      <c r="AQ37" s="47">
        <v>0.19737659492600645</v>
      </c>
      <c r="AR37" s="48"/>
      <c r="AS37" s="220">
        <v>0.2696785690776784</v>
      </c>
      <c r="AT37" s="270">
        <v>0.14218218987945735</v>
      </c>
      <c r="AU37" s="46"/>
    </row>
    <row r="38" spans="1:47" s="37" customFormat="1" ht="15" customHeight="1">
      <c r="A38" s="44">
        <v>1938</v>
      </c>
      <c r="B38" s="46">
        <v>0.81335785724511733</v>
      </c>
      <c r="C38" s="46">
        <v>0.4073729946692321</v>
      </c>
      <c r="D38" s="118">
        <v>0.1656995658941561</v>
      </c>
      <c r="E38" s="46">
        <v>0.80309458115964016</v>
      </c>
      <c r="F38" s="47">
        <v>0.40127019856935747</v>
      </c>
      <c r="G38" s="48">
        <v>0.16409045216872084</v>
      </c>
      <c r="H38" s="47">
        <v>0.82050018847615536</v>
      </c>
      <c r="I38" s="47">
        <v>0.41842343198889997</v>
      </c>
      <c r="J38" s="47">
        <v>0.17280156544219238</v>
      </c>
      <c r="K38" s="161">
        <v>0.80651406442700213</v>
      </c>
      <c r="L38" s="47">
        <v>0.40848253552912511</v>
      </c>
      <c r="M38" s="48">
        <v>0.16994360859100341</v>
      </c>
      <c r="N38" s="86"/>
      <c r="O38" s="47"/>
      <c r="P38" s="47"/>
      <c r="Q38" s="125"/>
      <c r="R38" s="47"/>
      <c r="S38" s="48"/>
      <c r="T38" s="86"/>
      <c r="U38" s="48"/>
      <c r="V38" s="47"/>
      <c r="W38" s="47"/>
      <c r="X38" s="86"/>
      <c r="Y38" s="48"/>
      <c r="Z38" s="47"/>
      <c r="AA38" s="47"/>
      <c r="AB38" s="47"/>
      <c r="AC38" s="86"/>
      <c r="AD38" s="47"/>
      <c r="AE38" s="48"/>
      <c r="AF38" s="86"/>
      <c r="AG38" s="47"/>
      <c r="AH38" s="48"/>
      <c r="AI38" s="190"/>
      <c r="AJ38" s="46"/>
      <c r="AK38" s="190"/>
      <c r="AL38" s="191"/>
      <c r="AM38" s="46"/>
      <c r="AN38" s="46"/>
      <c r="AO38" s="86"/>
      <c r="AP38" s="47"/>
      <c r="AQ38" s="47">
        <v>0.16791582596213606</v>
      </c>
      <c r="AR38" s="48"/>
      <c r="AS38" s="220">
        <v>0.270649522788525</v>
      </c>
      <c r="AT38" s="270">
        <v>0.14132549295409963</v>
      </c>
      <c r="AU38" s="46"/>
    </row>
    <row r="39" spans="1:47" s="37" customFormat="1" ht="15" customHeight="1">
      <c r="A39" s="54">
        <v>1939</v>
      </c>
      <c r="B39" s="55">
        <v>0.81607604068682216</v>
      </c>
      <c r="C39" s="55">
        <v>0.41798983494821174</v>
      </c>
      <c r="D39" s="120">
        <v>0.16604431004219217</v>
      </c>
      <c r="E39" s="55">
        <v>0.80625450794886777</v>
      </c>
      <c r="F39" s="56">
        <v>0.41211503537829625</v>
      </c>
      <c r="G39" s="57">
        <v>0.16434969895344731</v>
      </c>
      <c r="H39" s="56">
        <v>0.8231197706133333</v>
      </c>
      <c r="I39" s="56">
        <v>0.42860303993640331</v>
      </c>
      <c r="J39" s="56">
        <v>0.1729476968044607</v>
      </c>
      <c r="K39" s="163">
        <v>0.8096869324316619</v>
      </c>
      <c r="L39" s="56">
        <v>0.41895493637990067</v>
      </c>
      <c r="M39" s="57">
        <v>0.17005582424917773</v>
      </c>
      <c r="N39" s="88"/>
      <c r="O39" s="56"/>
      <c r="P39" s="56"/>
      <c r="Q39" s="127"/>
      <c r="R39" s="56"/>
      <c r="S39" s="57"/>
      <c r="T39" s="88"/>
      <c r="U39" s="57"/>
      <c r="V39" s="56"/>
      <c r="W39" s="56"/>
      <c r="X39" s="88"/>
      <c r="Y39" s="57"/>
      <c r="Z39" s="56"/>
      <c r="AA39" s="56"/>
      <c r="AB39" s="56"/>
      <c r="AC39" s="88"/>
      <c r="AD39" s="56"/>
      <c r="AE39" s="57"/>
      <c r="AF39" s="88"/>
      <c r="AG39" s="56"/>
      <c r="AH39" s="57"/>
      <c r="AI39" s="195"/>
      <c r="AJ39" s="55"/>
      <c r="AK39" s="195"/>
      <c r="AL39" s="196"/>
      <c r="AM39" s="55"/>
      <c r="AN39" s="55"/>
      <c r="AO39" s="88"/>
      <c r="AP39" s="56"/>
      <c r="AQ39" s="56">
        <v>0.17432511752226251</v>
      </c>
      <c r="AR39" s="57"/>
      <c r="AS39" s="222">
        <v>0.25950806942538057</v>
      </c>
      <c r="AT39" s="272">
        <v>0.13183532155900107</v>
      </c>
      <c r="AU39" s="46"/>
    </row>
    <row r="40" spans="1:47" s="37" customFormat="1" ht="15" customHeight="1">
      <c r="A40" s="44">
        <v>1940</v>
      </c>
      <c r="B40" s="46">
        <v>0.78592031631774506</v>
      </c>
      <c r="C40" s="46">
        <v>0.38774156274859789</v>
      </c>
      <c r="D40" s="118">
        <v>0.15115523455554858</v>
      </c>
      <c r="E40" s="46">
        <v>0.77621886201007184</v>
      </c>
      <c r="F40" s="47">
        <v>0.38216122538156433</v>
      </c>
      <c r="G40" s="48">
        <v>0.14963967998795541</v>
      </c>
      <c r="H40" s="47">
        <v>0.79456815239916434</v>
      </c>
      <c r="I40" s="47">
        <v>0.39926881534052572</v>
      </c>
      <c r="J40" s="47">
        <v>0.15832570379080871</v>
      </c>
      <c r="K40" s="161">
        <v>0.78053362405102111</v>
      </c>
      <c r="L40" s="47">
        <v>0.38975247690370968</v>
      </c>
      <c r="M40" s="48">
        <v>0.1555335162249675</v>
      </c>
      <c r="N40" s="86"/>
      <c r="O40" s="47"/>
      <c r="P40" s="47"/>
      <c r="Q40" s="125"/>
      <c r="R40" s="47"/>
      <c r="S40" s="48"/>
      <c r="T40" s="86"/>
      <c r="U40" s="48"/>
      <c r="V40" s="47"/>
      <c r="W40" s="47"/>
      <c r="X40" s="86"/>
      <c r="Y40" s="48"/>
      <c r="Z40" s="47"/>
      <c r="AA40" s="47"/>
      <c r="AB40" s="47"/>
      <c r="AC40" s="86"/>
      <c r="AD40" s="47"/>
      <c r="AE40" s="48"/>
      <c r="AF40" s="86"/>
      <c r="AG40" s="47"/>
      <c r="AH40" s="48"/>
      <c r="AI40" s="190"/>
      <c r="AJ40" s="46"/>
      <c r="AK40" s="190"/>
      <c r="AL40" s="191"/>
      <c r="AM40" s="46"/>
      <c r="AN40" s="46"/>
      <c r="AO40" s="86"/>
      <c r="AP40" s="47"/>
      <c r="AQ40" s="47">
        <v>0.15335431181741965</v>
      </c>
      <c r="AR40" s="48"/>
      <c r="AS40" s="220">
        <v>0.25269242935318348</v>
      </c>
      <c r="AT40" s="270">
        <v>0.1242309018593872</v>
      </c>
      <c r="AU40" s="46"/>
    </row>
    <row r="41" spans="1:47" s="37" customFormat="1" ht="15" customHeight="1">
      <c r="A41" s="44">
        <v>1941</v>
      </c>
      <c r="B41" s="46">
        <v>0.75981664520951964</v>
      </c>
      <c r="C41" s="46">
        <v>0.35535981754602558</v>
      </c>
      <c r="D41" s="118">
        <v>0.13023435911040884</v>
      </c>
      <c r="E41" s="46">
        <v>0.75036561507655342</v>
      </c>
      <c r="F41" s="47">
        <v>0.35031640405413761</v>
      </c>
      <c r="G41" s="48">
        <v>0.12889204688390446</v>
      </c>
      <c r="H41" s="47">
        <v>0.76960752486883399</v>
      </c>
      <c r="I41" s="47">
        <v>0.36799535086836249</v>
      </c>
      <c r="J41" s="47">
        <v>0.13797867189240931</v>
      </c>
      <c r="K41" s="161">
        <v>0.75538744719763151</v>
      </c>
      <c r="L41" s="47">
        <v>0.3588123198610359</v>
      </c>
      <c r="M41" s="48">
        <v>0.13524867100052346</v>
      </c>
      <c r="N41" s="86"/>
      <c r="O41" s="47"/>
      <c r="P41" s="47"/>
      <c r="Q41" s="125"/>
      <c r="R41" s="47"/>
      <c r="S41" s="48"/>
      <c r="T41" s="86"/>
      <c r="U41" s="48"/>
      <c r="V41" s="47"/>
      <c r="W41" s="47"/>
      <c r="X41" s="86"/>
      <c r="Y41" s="48"/>
      <c r="Z41" s="47"/>
      <c r="AA41" s="47"/>
      <c r="AB41" s="47"/>
      <c r="AC41" s="86"/>
      <c r="AD41" s="47"/>
      <c r="AE41" s="48"/>
      <c r="AF41" s="86"/>
      <c r="AG41" s="47"/>
      <c r="AH41" s="48"/>
      <c r="AI41" s="190"/>
      <c r="AJ41" s="46"/>
      <c r="AK41" s="190"/>
      <c r="AL41" s="191"/>
      <c r="AM41" s="46"/>
      <c r="AN41" s="46"/>
      <c r="AO41" s="86"/>
      <c r="AP41" s="47"/>
      <c r="AQ41" s="47">
        <v>0.13392714557834787</v>
      </c>
      <c r="AR41" s="48"/>
      <c r="AS41" s="220">
        <v>0.25304868054492291</v>
      </c>
      <c r="AT41" s="270">
        <v>0.12347145713548077</v>
      </c>
      <c r="AU41" s="46"/>
    </row>
    <row r="42" spans="1:47" s="37" customFormat="1" ht="15" customHeight="1">
      <c r="A42" s="44">
        <v>1942</v>
      </c>
      <c r="B42" s="46">
        <v>0.74241917776672772</v>
      </c>
      <c r="C42" s="46">
        <v>0.35001571229891237</v>
      </c>
      <c r="D42" s="118">
        <v>0.12406570800557849</v>
      </c>
      <c r="E42" s="46">
        <v>0.73237293361496836</v>
      </c>
      <c r="F42" s="47">
        <v>0.34488398171637913</v>
      </c>
      <c r="G42" s="48">
        <v>0.12273810799240577</v>
      </c>
      <c r="H42" s="47">
        <v>0.75234095581426474</v>
      </c>
      <c r="I42" s="47">
        <v>0.36308450117495528</v>
      </c>
      <c r="J42" s="47">
        <v>0.13217601949782976</v>
      </c>
      <c r="K42" s="161">
        <v>0.737207030885903</v>
      </c>
      <c r="L42" s="47">
        <v>0.35384813282001315</v>
      </c>
      <c r="M42" s="48">
        <v>0.12938100068074687</v>
      </c>
      <c r="N42" s="86"/>
      <c r="O42" s="47"/>
      <c r="P42" s="47"/>
      <c r="Q42" s="125"/>
      <c r="R42" s="47"/>
      <c r="S42" s="48"/>
      <c r="T42" s="86"/>
      <c r="U42" s="48"/>
      <c r="V42" s="47"/>
      <c r="W42" s="47"/>
      <c r="X42" s="86"/>
      <c r="Y42" s="48"/>
      <c r="Z42" s="47"/>
      <c r="AA42" s="47"/>
      <c r="AB42" s="47"/>
      <c r="AC42" s="86"/>
      <c r="AD42" s="47"/>
      <c r="AE42" s="48"/>
      <c r="AF42" s="86"/>
      <c r="AG42" s="47"/>
      <c r="AH42" s="48"/>
      <c r="AI42" s="190"/>
      <c r="AJ42" s="46"/>
      <c r="AK42" s="190"/>
      <c r="AL42" s="191"/>
      <c r="AM42" s="46"/>
      <c r="AN42" s="46"/>
      <c r="AO42" s="86"/>
      <c r="AP42" s="47"/>
      <c r="AQ42" s="47">
        <v>0.1298599723885317</v>
      </c>
      <c r="AR42" s="48"/>
      <c r="AS42" s="220">
        <v>0.23739337861608611</v>
      </c>
      <c r="AT42" s="270">
        <v>0.11312962745480268</v>
      </c>
      <c r="AU42" s="46"/>
    </row>
    <row r="43" spans="1:47" s="37" customFormat="1" ht="15" customHeight="1">
      <c r="A43" s="44">
        <v>1943</v>
      </c>
      <c r="B43" s="46">
        <v>0.7460202111126909</v>
      </c>
      <c r="C43" s="46">
        <v>0.35192826472884453</v>
      </c>
      <c r="D43" s="118">
        <v>0.11877606818113808</v>
      </c>
      <c r="E43" s="46">
        <v>0.73633942127770702</v>
      </c>
      <c r="F43" s="47">
        <v>0.34681335121009299</v>
      </c>
      <c r="G43" s="48">
        <v>0.11733153322767086</v>
      </c>
      <c r="H43" s="47">
        <v>0.75531119146758907</v>
      </c>
      <c r="I43" s="47">
        <v>0.36463916622723819</v>
      </c>
      <c r="J43" s="47">
        <v>0.12692106185363716</v>
      </c>
      <c r="K43" s="161">
        <v>0.74076382556724607</v>
      </c>
      <c r="L43" s="47">
        <v>0.35541994737456994</v>
      </c>
      <c r="M43" s="48">
        <v>0.12404327586226156</v>
      </c>
      <c r="N43" s="86"/>
      <c r="O43" s="47"/>
      <c r="P43" s="47"/>
      <c r="Q43" s="125"/>
      <c r="R43" s="47"/>
      <c r="S43" s="48"/>
      <c r="T43" s="86"/>
      <c r="U43" s="48"/>
      <c r="V43" s="47"/>
      <c r="W43" s="47"/>
      <c r="X43" s="86"/>
      <c r="Y43" s="48"/>
      <c r="Z43" s="47"/>
      <c r="AA43" s="47"/>
      <c r="AB43" s="47"/>
      <c r="AC43" s="86"/>
      <c r="AD43" s="47"/>
      <c r="AE43" s="48"/>
      <c r="AF43" s="86"/>
      <c r="AG43" s="47"/>
      <c r="AH43" s="48"/>
      <c r="AI43" s="190"/>
      <c r="AJ43" s="46"/>
      <c r="AK43" s="190"/>
      <c r="AL43" s="191"/>
      <c r="AM43" s="46"/>
      <c r="AN43" s="46"/>
      <c r="AO43" s="86"/>
      <c r="AP43" s="47"/>
      <c r="AQ43" s="47">
        <v>0.12667895275361468</v>
      </c>
      <c r="AR43" s="48"/>
      <c r="AS43" s="220">
        <v>0.24261150662292205</v>
      </c>
      <c r="AT43" s="270">
        <v>0.10962283491939397</v>
      </c>
      <c r="AU43" s="46"/>
    </row>
    <row r="44" spans="1:47" s="37" customFormat="1" ht="15" customHeight="1">
      <c r="A44" s="44">
        <v>1944</v>
      </c>
      <c r="B44" s="46">
        <v>0.72517657298316329</v>
      </c>
      <c r="C44" s="46">
        <v>0.32601556580954544</v>
      </c>
      <c r="D44" s="118">
        <v>0.10656666968583349</v>
      </c>
      <c r="E44" s="46">
        <v>0.71284346005421939</v>
      </c>
      <c r="F44" s="47">
        <v>0.32002576887284873</v>
      </c>
      <c r="G44" s="48">
        <v>0.10505778242470955</v>
      </c>
      <c r="H44" s="47">
        <v>0.73561105820185546</v>
      </c>
      <c r="I44" s="47">
        <v>0.3388069854291666</v>
      </c>
      <c r="J44" s="47">
        <v>0.11471496648646842</v>
      </c>
      <c r="K44" s="161">
        <v>0.71775199026076253</v>
      </c>
      <c r="L44" s="47">
        <v>0.32853198424037883</v>
      </c>
      <c r="M44" s="48">
        <v>0.11182877644568694</v>
      </c>
      <c r="N44" s="86"/>
      <c r="O44" s="47"/>
      <c r="P44" s="47"/>
      <c r="Q44" s="125"/>
      <c r="R44" s="47"/>
      <c r="S44" s="48"/>
      <c r="T44" s="86"/>
      <c r="U44" s="48"/>
      <c r="V44" s="47"/>
      <c r="W44" s="47"/>
      <c r="X44" s="86"/>
      <c r="Y44" s="48"/>
      <c r="Z44" s="47"/>
      <c r="AA44" s="47"/>
      <c r="AB44" s="47"/>
      <c r="AC44" s="86"/>
      <c r="AD44" s="47"/>
      <c r="AE44" s="48"/>
      <c r="AF44" s="86"/>
      <c r="AG44" s="47"/>
      <c r="AH44" s="48"/>
      <c r="AI44" s="190"/>
      <c r="AJ44" s="46"/>
      <c r="AK44" s="190"/>
      <c r="AL44" s="191"/>
      <c r="AM44" s="46"/>
      <c r="AN44" s="46"/>
      <c r="AO44" s="86"/>
      <c r="AP44" s="47"/>
      <c r="AQ44" s="47">
        <v>0.1217299300983723</v>
      </c>
      <c r="AR44" s="48"/>
      <c r="AS44" s="220">
        <v>0.25490494026835603</v>
      </c>
      <c r="AT44" s="270">
        <v>0.11397754172372794</v>
      </c>
      <c r="AU44" s="46"/>
    </row>
    <row r="45" spans="1:47" s="37" customFormat="1" ht="15" customHeight="1">
      <c r="A45" s="44">
        <v>1945</v>
      </c>
      <c r="B45" s="46">
        <v>0.73045926689259688</v>
      </c>
      <c r="C45" s="46">
        <v>0.32819209995827786</v>
      </c>
      <c r="D45" s="118">
        <v>0.10474162340509068</v>
      </c>
      <c r="E45" s="46">
        <v>0.71896840997896905</v>
      </c>
      <c r="F45" s="47">
        <v>0.32221188267934331</v>
      </c>
      <c r="G45" s="48">
        <v>0.10313572814027272</v>
      </c>
      <c r="H45" s="47">
        <v>0.74035779106710053</v>
      </c>
      <c r="I45" s="47">
        <v>0.34034448551794727</v>
      </c>
      <c r="J45" s="47">
        <v>0.11268053849621522</v>
      </c>
      <c r="K45" s="161">
        <v>0.72365703698669226</v>
      </c>
      <c r="L45" s="47">
        <v>0.33005797475398835</v>
      </c>
      <c r="M45" s="48">
        <v>0.10981453607220923</v>
      </c>
      <c r="N45" s="86"/>
      <c r="O45" s="47"/>
      <c r="P45" s="47"/>
      <c r="Q45" s="125"/>
      <c r="R45" s="47"/>
      <c r="S45" s="48"/>
      <c r="T45" s="86"/>
      <c r="U45" s="48"/>
      <c r="V45" s="47"/>
      <c r="W45" s="47"/>
      <c r="X45" s="86"/>
      <c r="Y45" s="48"/>
      <c r="Z45" s="47"/>
      <c r="AA45" s="47"/>
      <c r="AB45" s="47"/>
      <c r="AC45" s="86"/>
      <c r="AD45" s="47"/>
      <c r="AE45" s="48"/>
      <c r="AF45" s="86"/>
      <c r="AG45" s="47"/>
      <c r="AH45" s="48"/>
      <c r="AI45" s="190"/>
      <c r="AJ45" s="46"/>
      <c r="AK45" s="190"/>
      <c r="AL45" s="191"/>
      <c r="AM45" s="46"/>
      <c r="AN45" s="46"/>
      <c r="AO45" s="86"/>
      <c r="AP45" s="47"/>
      <c r="AQ45" s="47">
        <v>0.11869480010668916</v>
      </c>
      <c r="AR45" s="48"/>
      <c r="AS45" s="220">
        <v>0.24651631972953014</v>
      </c>
      <c r="AT45" s="270">
        <v>0.1054041021601055</v>
      </c>
      <c r="AU45" s="46"/>
    </row>
    <row r="46" spans="1:47" s="37" customFormat="1" ht="15" customHeight="1">
      <c r="A46" s="44">
        <v>1946</v>
      </c>
      <c r="B46" s="46">
        <v>0.72739045981970474</v>
      </c>
      <c r="C46" s="46">
        <v>0.30715498832899746</v>
      </c>
      <c r="D46" s="118">
        <v>9.7320141696458862E-2</v>
      </c>
      <c r="E46" s="46">
        <v>0.71641635351418964</v>
      </c>
      <c r="F46" s="47">
        <v>0.30065178579486512</v>
      </c>
      <c r="G46" s="48">
        <v>9.573995472816213E-2</v>
      </c>
      <c r="H46" s="47">
        <v>0.73735267353944756</v>
      </c>
      <c r="I46" s="47">
        <v>0.31979385913174885</v>
      </c>
      <c r="J46" s="47">
        <v>0.10537846225611405</v>
      </c>
      <c r="K46" s="161">
        <v>0.72118031192029641</v>
      </c>
      <c r="L46" s="47">
        <v>0.30885925028505656</v>
      </c>
      <c r="M46" s="48">
        <v>0.10253439422316808</v>
      </c>
      <c r="N46" s="86"/>
      <c r="O46" s="47"/>
      <c r="P46" s="47"/>
      <c r="Q46" s="125"/>
      <c r="R46" s="47"/>
      <c r="S46" s="48"/>
      <c r="T46" s="86"/>
      <c r="U46" s="48"/>
      <c r="V46" s="47"/>
      <c r="W46" s="47"/>
      <c r="X46" s="86"/>
      <c r="Y46" s="48"/>
      <c r="Z46" s="47"/>
      <c r="AA46" s="47"/>
      <c r="AB46" s="47"/>
      <c r="AC46" s="86"/>
      <c r="AD46" s="47"/>
      <c r="AE46" s="48"/>
      <c r="AF46" s="86"/>
      <c r="AG46" s="47"/>
      <c r="AH46" s="48"/>
      <c r="AI46" s="190"/>
      <c r="AJ46" s="46"/>
      <c r="AK46" s="190"/>
      <c r="AL46" s="191"/>
      <c r="AM46" s="46"/>
      <c r="AN46" s="46"/>
      <c r="AO46" s="86"/>
      <c r="AP46" s="47"/>
      <c r="AQ46" s="47">
        <v>0.10911880839529409</v>
      </c>
      <c r="AR46" s="48"/>
      <c r="AS46" s="220">
        <v>0.24491324779217621</v>
      </c>
      <c r="AT46" s="270">
        <v>0.10280996648076927</v>
      </c>
      <c r="AU46" s="46"/>
    </row>
    <row r="47" spans="1:47" s="37" customFormat="1" ht="15" customHeight="1">
      <c r="A47" s="44">
        <v>1947</v>
      </c>
      <c r="B47" s="46">
        <v>0.71476078633729956</v>
      </c>
      <c r="C47" s="46">
        <v>0.2957319958216616</v>
      </c>
      <c r="D47" s="118">
        <v>9.6464524607844646E-2</v>
      </c>
      <c r="E47" s="46">
        <v>0.70302318561954003</v>
      </c>
      <c r="F47" s="47">
        <v>0.28856768394564269</v>
      </c>
      <c r="G47" s="48">
        <v>9.5033194836430232E-2</v>
      </c>
      <c r="H47" s="47">
        <v>0.72511033050932949</v>
      </c>
      <c r="I47" s="47">
        <v>0.30903606165831521</v>
      </c>
      <c r="J47" s="47">
        <v>0.1046739191020308</v>
      </c>
      <c r="K47" s="161">
        <v>0.70789288250494675</v>
      </c>
      <c r="L47" s="47">
        <v>0.29751192396326431</v>
      </c>
      <c r="M47" s="48">
        <v>0.10190394507436948</v>
      </c>
      <c r="N47" s="86"/>
      <c r="O47" s="47"/>
      <c r="P47" s="47"/>
      <c r="Q47" s="125"/>
      <c r="R47" s="47"/>
      <c r="S47" s="48"/>
      <c r="T47" s="86"/>
      <c r="U47" s="48"/>
      <c r="V47" s="47"/>
      <c r="W47" s="47"/>
      <c r="X47" s="86"/>
      <c r="Y47" s="48"/>
      <c r="Z47" s="47"/>
      <c r="AA47" s="47"/>
      <c r="AB47" s="47"/>
      <c r="AC47" s="86"/>
      <c r="AD47" s="47"/>
      <c r="AE47" s="48"/>
      <c r="AF47" s="86"/>
      <c r="AG47" s="47"/>
      <c r="AH47" s="48"/>
      <c r="AI47" s="190"/>
      <c r="AJ47" s="46"/>
      <c r="AK47" s="190"/>
      <c r="AL47" s="191"/>
      <c r="AM47" s="46"/>
      <c r="AN47" s="46"/>
      <c r="AO47" s="86"/>
      <c r="AP47" s="47"/>
      <c r="AQ47" s="47">
        <v>0.10477081376653329</v>
      </c>
      <c r="AR47" s="48"/>
      <c r="AS47" s="220">
        <v>0.24276518331738128</v>
      </c>
      <c r="AT47" s="270">
        <v>0.10260959282959072</v>
      </c>
      <c r="AU47" s="46"/>
    </row>
    <row r="48" spans="1:47" s="37" customFormat="1" ht="15" customHeight="1">
      <c r="A48" s="44">
        <v>1948</v>
      </c>
      <c r="B48" s="46">
        <v>0.70244432704323057</v>
      </c>
      <c r="C48" s="46">
        <v>0.29020843120632839</v>
      </c>
      <c r="D48" s="118">
        <v>9.5314402946335128E-2</v>
      </c>
      <c r="E48" s="46">
        <v>0.68937718803605996</v>
      </c>
      <c r="F48" s="47">
        <v>0.28275080654479923</v>
      </c>
      <c r="G48" s="48">
        <v>9.3955028597417375E-2</v>
      </c>
      <c r="H48" s="47">
        <v>0.71340326863407622</v>
      </c>
      <c r="I48" s="47">
        <v>0.30375653624982757</v>
      </c>
      <c r="J48" s="47">
        <v>0.10355412132955275</v>
      </c>
      <c r="K48" s="161">
        <v>0.69446242498140442</v>
      </c>
      <c r="L48" s="47">
        <v>0.29200154726628536</v>
      </c>
      <c r="M48" s="48">
        <v>0.10082173191714314</v>
      </c>
      <c r="N48" s="86"/>
      <c r="O48" s="47"/>
      <c r="P48" s="47"/>
      <c r="Q48" s="125"/>
      <c r="R48" s="47"/>
      <c r="S48" s="48"/>
      <c r="T48" s="86"/>
      <c r="U48" s="48"/>
      <c r="V48" s="47"/>
      <c r="W48" s="47"/>
      <c r="X48" s="86"/>
      <c r="Y48" s="48"/>
      <c r="Z48" s="47"/>
      <c r="AA48" s="47"/>
      <c r="AB48" s="47"/>
      <c r="AC48" s="86"/>
      <c r="AD48" s="47"/>
      <c r="AE48" s="48"/>
      <c r="AF48" s="86"/>
      <c r="AG48" s="47"/>
      <c r="AH48" s="48"/>
      <c r="AI48" s="190"/>
      <c r="AJ48" s="46"/>
      <c r="AK48" s="190"/>
      <c r="AL48" s="191"/>
      <c r="AM48" s="46"/>
      <c r="AN48" s="46"/>
      <c r="AO48" s="86"/>
      <c r="AP48" s="47"/>
      <c r="AQ48" s="47">
        <v>0.10322343801310285</v>
      </c>
      <c r="AR48" s="48"/>
      <c r="AS48" s="220">
        <v>0.23042023368195114</v>
      </c>
      <c r="AT48" s="270">
        <v>9.4526551871470244E-2</v>
      </c>
      <c r="AU48" s="46"/>
    </row>
    <row r="49" spans="1:47" s="37" customFormat="1" ht="15" customHeight="1">
      <c r="A49" s="44">
        <v>1949</v>
      </c>
      <c r="B49" s="46">
        <v>0.69522330406061406</v>
      </c>
      <c r="C49" s="46">
        <v>0.28174543381533707</v>
      </c>
      <c r="D49" s="118">
        <v>9.2573446238238086E-2</v>
      </c>
      <c r="E49" s="46">
        <v>0.68144922336800917</v>
      </c>
      <c r="F49" s="47">
        <v>0.27424367347872541</v>
      </c>
      <c r="G49" s="48">
        <v>9.1229816043535805E-2</v>
      </c>
      <c r="H49" s="47">
        <v>0.70659454587086923</v>
      </c>
      <c r="I49" s="47">
        <v>0.29543318351015602</v>
      </c>
      <c r="J49" s="47">
        <v>0.10074787940833727</v>
      </c>
      <c r="K49" s="161">
        <v>0.68667206408709436</v>
      </c>
      <c r="L49" s="47">
        <v>0.28358944485735044</v>
      </c>
      <c r="M49" s="48">
        <v>9.8005655045100948E-2</v>
      </c>
      <c r="N49" s="86"/>
      <c r="O49" s="47"/>
      <c r="P49" s="47"/>
      <c r="Q49" s="125"/>
      <c r="R49" s="47"/>
      <c r="S49" s="48"/>
      <c r="T49" s="86"/>
      <c r="U49" s="48"/>
      <c r="V49" s="47"/>
      <c r="W49" s="47"/>
      <c r="X49" s="86"/>
      <c r="Y49" s="48"/>
      <c r="Z49" s="47"/>
      <c r="AA49" s="47"/>
      <c r="AB49" s="47"/>
      <c r="AC49" s="86"/>
      <c r="AD49" s="47"/>
      <c r="AE49" s="48"/>
      <c r="AF49" s="86"/>
      <c r="AG49" s="47"/>
      <c r="AH49" s="48"/>
      <c r="AI49" s="190"/>
      <c r="AJ49" s="46"/>
      <c r="AK49" s="190"/>
      <c r="AL49" s="191"/>
      <c r="AM49" s="46"/>
      <c r="AN49" s="46"/>
      <c r="AO49" s="86"/>
      <c r="AP49" s="47"/>
      <c r="AQ49" s="47">
        <v>9.9951774844997648E-2</v>
      </c>
      <c r="AR49" s="48"/>
      <c r="AS49" s="220">
        <v>0.22589299557005049</v>
      </c>
      <c r="AT49" s="270">
        <v>9.0345218768889651E-2</v>
      </c>
      <c r="AU49" s="46"/>
    </row>
    <row r="50" spans="1:47" s="37" customFormat="1" ht="15" customHeight="1">
      <c r="A50" s="50">
        <v>1950</v>
      </c>
      <c r="B50" s="51">
        <v>0.6985161748704195</v>
      </c>
      <c r="C50" s="51">
        <v>0.29419392430534602</v>
      </c>
      <c r="D50" s="119">
        <v>9.8027292008245434E-2</v>
      </c>
      <c r="E50" s="51">
        <v>0.68491791776869249</v>
      </c>
      <c r="F50" s="52">
        <v>0.28715310202096705</v>
      </c>
      <c r="G50" s="53">
        <v>9.6645169779265364E-2</v>
      </c>
      <c r="H50" s="52">
        <v>0.70985230475027317</v>
      </c>
      <c r="I50" s="52">
        <v>0.30732091994619071</v>
      </c>
      <c r="J50" s="52">
        <v>0.10595487369965867</v>
      </c>
      <c r="K50" s="162">
        <v>0.6901731692291847</v>
      </c>
      <c r="L50" s="52">
        <v>0.29597624793701116</v>
      </c>
      <c r="M50" s="53">
        <v>0.10322229590975293</v>
      </c>
      <c r="N50" s="130"/>
      <c r="O50" s="52"/>
      <c r="P50" s="52"/>
      <c r="Q50" s="126"/>
      <c r="R50" s="52"/>
      <c r="S50" s="53"/>
      <c r="T50" s="130"/>
      <c r="U50" s="53"/>
      <c r="V50" s="52"/>
      <c r="W50" s="52"/>
      <c r="X50" s="130"/>
      <c r="Y50" s="53"/>
      <c r="Z50" s="52"/>
      <c r="AA50" s="52"/>
      <c r="AB50" s="52"/>
      <c r="AC50" s="130"/>
      <c r="AD50" s="52"/>
      <c r="AE50" s="53"/>
      <c r="AF50" s="130"/>
      <c r="AG50" s="52"/>
      <c r="AH50" s="53"/>
      <c r="AI50" s="205"/>
      <c r="AJ50" s="51"/>
      <c r="AK50" s="205"/>
      <c r="AL50" s="214"/>
      <c r="AM50" s="51"/>
      <c r="AN50" s="51"/>
      <c r="AO50" s="130"/>
      <c r="AP50" s="52"/>
      <c r="AQ50" s="52">
        <v>0.10586902180664871</v>
      </c>
      <c r="AR50" s="53"/>
      <c r="AS50" s="221">
        <v>0.22775564638356108</v>
      </c>
      <c r="AT50" s="271">
        <v>9.2396966368082797E-2</v>
      </c>
      <c r="AU50" s="46"/>
    </row>
    <row r="51" spans="1:47" s="37" customFormat="1" ht="15" customHeight="1">
      <c r="A51" s="44">
        <v>1951</v>
      </c>
      <c r="B51" s="46">
        <v>0.69844549541538337</v>
      </c>
      <c r="C51" s="46">
        <v>0.2898989168625109</v>
      </c>
      <c r="D51" s="118">
        <v>9.2602830981169559E-2</v>
      </c>
      <c r="E51" s="46">
        <v>0.68486709195590079</v>
      </c>
      <c r="F51" s="47">
        <v>0.28283222466833974</v>
      </c>
      <c r="G51" s="48">
        <v>9.1137089043495975E-2</v>
      </c>
      <c r="H51" s="47">
        <v>0.70969054569212686</v>
      </c>
      <c r="I51" s="47">
        <v>0.30277584533527663</v>
      </c>
      <c r="J51" s="47">
        <v>0.10035991997089218</v>
      </c>
      <c r="K51" s="161">
        <v>0.69003422027184769</v>
      </c>
      <c r="L51" s="47">
        <v>0.29136660411110998</v>
      </c>
      <c r="M51" s="48">
        <v>9.7579782944174784E-2</v>
      </c>
      <c r="N51" s="86"/>
      <c r="O51" s="47"/>
      <c r="P51" s="47"/>
      <c r="Q51" s="125"/>
      <c r="R51" s="47"/>
      <c r="S51" s="48"/>
      <c r="T51" s="86"/>
      <c r="U51" s="48"/>
      <c r="V51" s="47"/>
      <c r="W51" s="47"/>
      <c r="X51" s="86"/>
      <c r="Y51" s="48"/>
      <c r="Z51" s="47"/>
      <c r="AA51" s="47"/>
      <c r="AB51" s="47"/>
      <c r="AC51" s="86"/>
      <c r="AD51" s="47"/>
      <c r="AE51" s="48"/>
      <c r="AF51" s="86"/>
      <c r="AG51" s="47"/>
      <c r="AH51" s="48"/>
      <c r="AI51" s="190"/>
      <c r="AJ51" s="46"/>
      <c r="AK51" s="190"/>
      <c r="AL51" s="191"/>
      <c r="AM51" s="46"/>
      <c r="AN51" s="46"/>
      <c r="AO51" s="86"/>
      <c r="AP51" s="47"/>
      <c r="AQ51" s="47">
        <v>0.10130723941273323</v>
      </c>
      <c r="AR51" s="48"/>
      <c r="AS51" s="220"/>
      <c r="AT51" s="270"/>
      <c r="AU51" s="46"/>
    </row>
    <row r="52" spans="1:47" s="37" customFormat="1" ht="15" customHeight="1">
      <c r="A52" s="44">
        <v>1952</v>
      </c>
      <c r="B52" s="46">
        <v>0.69552897681164061</v>
      </c>
      <c r="C52" s="46">
        <v>0.28659705033018046</v>
      </c>
      <c r="D52" s="118">
        <v>9.1353000753724961E-2</v>
      </c>
      <c r="E52" s="46">
        <v>0.6820194731374335</v>
      </c>
      <c r="F52" s="47">
        <v>0.27966578011837723</v>
      </c>
      <c r="G52" s="48">
        <v>8.9894916528548072E-2</v>
      </c>
      <c r="H52" s="47">
        <v>0.70685892268994333</v>
      </c>
      <c r="I52" s="47">
        <v>0.29944080368277748</v>
      </c>
      <c r="J52" s="47">
        <v>9.9048541811715393E-2</v>
      </c>
      <c r="K52" s="161">
        <v>0.68724652726449387</v>
      </c>
      <c r="L52" s="47">
        <v>0.28818140046671059</v>
      </c>
      <c r="M52" s="48">
        <v>9.6250114437196624E-2</v>
      </c>
      <c r="N52" s="86"/>
      <c r="O52" s="47"/>
      <c r="P52" s="47"/>
      <c r="Q52" s="125"/>
      <c r="R52" s="47"/>
      <c r="S52" s="48"/>
      <c r="T52" s="86"/>
      <c r="U52" s="48"/>
      <c r="V52" s="47"/>
      <c r="W52" s="47"/>
      <c r="X52" s="86"/>
      <c r="Y52" s="48"/>
      <c r="Z52" s="47"/>
      <c r="AA52" s="47"/>
      <c r="AB52" s="47"/>
      <c r="AC52" s="86"/>
      <c r="AD52" s="47"/>
      <c r="AE52" s="48"/>
      <c r="AF52" s="86"/>
      <c r="AG52" s="47"/>
      <c r="AH52" s="48"/>
      <c r="AI52" s="190"/>
      <c r="AJ52" s="46"/>
      <c r="AK52" s="190"/>
      <c r="AL52" s="191"/>
      <c r="AM52" s="46"/>
      <c r="AN52" s="46"/>
      <c r="AO52" s="86"/>
      <c r="AP52" s="47"/>
      <c r="AQ52" s="47">
        <v>9.9455418820755842E-2</v>
      </c>
      <c r="AR52" s="48"/>
      <c r="AS52" s="220"/>
      <c r="AT52" s="270"/>
      <c r="AU52" s="46"/>
    </row>
    <row r="53" spans="1:47" s="37" customFormat="1" ht="15" customHeight="1">
      <c r="A53" s="44">
        <v>1953</v>
      </c>
      <c r="B53" s="46">
        <v>0.68909932802294505</v>
      </c>
      <c r="C53" s="46">
        <v>0.27414517652445869</v>
      </c>
      <c r="D53" s="118">
        <v>8.6002569217767375E-2</v>
      </c>
      <c r="E53" s="46">
        <v>0.67541228473961479</v>
      </c>
      <c r="F53" s="47">
        <v>0.26746024155798298</v>
      </c>
      <c r="G53" s="48">
        <v>8.4595683692461648E-2</v>
      </c>
      <c r="H53" s="47">
        <v>0.70081863236189212</v>
      </c>
      <c r="I53" s="47">
        <v>0.28734688347693788</v>
      </c>
      <c r="J53" s="47">
        <v>9.3797519362049317E-2</v>
      </c>
      <c r="K53" s="161">
        <v>0.68088303032018294</v>
      </c>
      <c r="L53" s="47">
        <v>0.27627022408730845</v>
      </c>
      <c r="M53" s="48">
        <v>9.0995727087670911E-2</v>
      </c>
      <c r="N53" s="86"/>
      <c r="O53" s="47"/>
      <c r="P53" s="47"/>
      <c r="Q53" s="125"/>
      <c r="R53" s="47"/>
      <c r="S53" s="48"/>
      <c r="T53" s="86"/>
      <c r="U53" s="48"/>
      <c r="V53" s="47"/>
      <c r="W53" s="47"/>
      <c r="X53" s="86"/>
      <c r="Y53" s="48"/>
      <c r="Z53" s="47"/>
      <c r="AA53" s="47"/>
      <c r="AB53" s="47"/>
      <c r="AC53" s="86"/>
      <c r="AD53" s="47"/>
      <c r="AE53" s="48"/>
      <c r="AF53" s="86"/>
      <c r="AG53" s="47"/>
      <c r="AH53" s="48"/>
      <c r="AI53" s="190"/>
      <c r="AJ53" s="46"/>
      <c r="AK53" s="190"/>
      <c r="AL53" s="191"/>
      <c r="AM53" s="46"/>
      <c r="AN53" s="46"/>
      <c r="AO53" s="86"/>
      <c r="AP53" s="47"/>
      <c r="AQ53" s="47">
        <v>9.4439229922561249E-2</v>
      </c>
      <c r="AR53" s="48"/>
      <c r="AS53" s="220">
        <v>0.23774174938353482</v>
      </c>
      <c r="AT53" s="270">
        <v>9.7295408755261617E-2</v>
      </c>
      <c r="AU53" s="46"/>
    </row>
    <row r="54" spans="1:47" s="37" customFormat="1" ht="15" customHeight="1">
      <c r="A54" s="44">
        <v>1954</v>
      </c>
      <c r="B54" s="46">
        <v>0.69298562427893784</v>
      </c>
      <c r="C54" s="46">
        <v>0.2803465748480945</v>
      </c>
      <c r="D54" s="118">
        <v>8.8579197233935286E-2</v>
      </c>
      <c r="E54" s="46">
        <v>0.67968841586498707</v>
      </c>
      <c r="F54" s="47">
        <v>0.27408668619905058</v>
      </c>
      <c r="G54" s="48">
        <v>8.7113908847759644E-2</v>
      </c>
      <c r="H54" s="47">
        <v>0.70433254849479066</v>
      </c>
      <c r="I54" s="47">
        <v>0.29291495476421286</v>
      </c>
      <c r="J54" s="47">
        <v>9.6128710837642836E-2</v>
      </c>
      <c r="K54" s="161">
        <v>0.68490346590828299</v>
      </c>
      <c r="L54" s="47">
        <v>0.28230511273741049</v>
      </c>
      <c r="M54" s="48">
        <v>9.3295503297524077E-2</v>
      </c>
      <c r="N54" s="86"/>
      <c r="O54" s="47"/>
      <c r="P54" s="47"/>
      <c r="Q54" s="125"/>
      <c r="R54" s="47"/>
      <c r="S54" s="48"/>
      <c r="T54" s="86"/>
      <c r="U54" s="48"/>
      <c r="V54" s="47"/>
      <c r="W54" s="47"/>
      <c r="X54" s="86"/>
      <c r="Y54" s="48"/>
      <c r="Z54" s="47"/>
      <c r="AA54" s="47"/>
      <c r="AB54" s="47"/>
      <c r="AC54" s="86"/>
      <c r="AD54" s="47"/>
      <c r="AE54" s="48"/>
      <c r="AF54" s="86"/>
      <c r="AG54" s="47"/>
      <c r="AH54" s="48"/>
      <c r="AI54" s="190"/>
      <c r="AJ54" s="46"/>
      <c r="AK54" s="190"/>
      <c r="AL54" s="191"/>
      <c r="AM54" s="46"/>
      <c r="AN54" s="46"/>
      <c r="AO54" s="86"/>
      <c r="AP54" s="47"/>
      <c r="AQ54" s="47">
        <v>9.5056883083493734E-2</v>
      </c>
      <c r="AR54" s="48"/>
      <c r="AS54" s="220">
        <v>0.23184982971337265</v>
      </c>
      <c r="AT54" s="270">
        <v>9.5974404565718027E-2</v>
      </c>
      <c r="AU54" s="46"/>
    </row>
    <row r="55" spans="1:47" s="37" customFormat="1" ht="15" customHeight="1">
      <c r="A55" s="44">
        <v>1955</v>
      </c>
      <c r="B55" s="46">
        <v>0.69637194959666049</v>
      </c>
      <c r="C55" s="46">
        <v>0.28290998052762106</v>
      </c>
      <c r="D55" s="118">
        <v>9.2685637648697916E-2</v>
      </c>
      <c r="E55" s="46">
        <v>0.68344305807768968</v>
      </c>
      <c r="F55" s="47">
        <v>0.2770635745981333</v>
      </c>
      <c r="G55" s="48">
        <v>9.1128496563761346E-2</v>
      </c>
      <c r="H55" s="47">
        <v>0.70779548486947008</v>
      </c>
      <c r="I55" s="47">
        <v>0.29513384207515164</v>
      </c>
      <c r="J55" s="47">
        <v>9.9835665596490861E-2</v>
      </c>
      <c r="K55" s="161">
        <v>0.68878274005671059</v>
      </c>
      <c r="L55" s="47">
        <v>0.28483556599426452</v>
      </c>
      <c r="M55" s="48">
        <v>9.6973177839456901E-2</v>
      </c>
      <c r="N55" s="86"/>
      <c r="O55" s="47"/>
      <c r="P55" s="47"/>
      <c r="Q55" s="125"/>
      <c r="R55" s="47"/>
      <c r="S55" s="48"/>
      <c r="T55" s="86"/>
      <c r="U55" s="48"/>
      <c r="V55" s="47"/>
      <c r="W55" s="47"/>
      <c r="X55" s="86"/>
      <c r="Y55" s="48"/>
      <c r="Z55" s="47"/>
      <c r="AA55" s="47"/>
      <c r="AB55" s="47"/>
      <c r="AC55" s="86"/>
      <c r="AD55" s="47"/>
      <c r="AE55" s="48"/>
      <c r="AF55" s="86"/>
      <c r="AG55" s="47"/>
      <c r="AH55" s="48"/>
      <c r="AI55" s="190"/>
      <c r="AJ55" s="46"/>
      <c r="AK55" s="190"/>
      <c r="AL55" s="191"/>
      <c r="AM55" s="46"/>
      <c r="AN55" s="46"/>
      <c r="AO55" s="86"/>
      <c r="AP55" s="47"/>
      <c r="AQ55" s="47">
        <v>9.7435615107264548E-2</v>
      </c>
      <c r="AR55" s="48"/>
      <c r="AS55" s="220"/>
      <c r="AT55" s="270"/>
      <c r="AU55" s="46"/>
    </row>
    <row r="56" spans="1:47" s="37" customFormat="1" ht="15" customHeight="1">
      <c r="A56" s="44">
        <v>1956</v>
      </c>
      <c r="B56" s="46">
        <v>0.6996598536518398</v>
      </c>
      <c r="C56" s="46">
        <v>0.28619914623727005</v>
      </c>
      <c r="D56" s="118">
        <v>9.3872967731250298E-2</v>
      </c>
      <c r="E56" s="46">
        <v>0.68678792606199934</v>
      </c>
      <c r="F56" s="47">
        <v>0.28046123898900455</v>
      </c>
      <c r="G56" s="48">
        <v>9.2242512984426511E-2</v>
      </c>
      <c r="H56" s="47">
        <v>0.71111270710776131</v>
      </c>
      <c r="I56" s="47">
        <v>0.29806666510823854</v>
      </c>
      <c r="J56" s="47">
        <v>0.10087039823822289</v>
      </c>
      <c r="K56" s="161">
        <v>0.69220325167805952</v>
      </c>
      <c r="L56" s="47">
        <v>0.28790030717571768</v>
      </c>
      <c r="M56" s="48">
        <v>9.7958632352712946E-2</v>
      </c>
      <c r="N56" s="86"/>
      <c r="O56" s="47"/>
      <c r="P56" s="47"/>
      <c r="Q56" s="125"/>
      <c r="R56" s="47"/>
      <c r="S56" s="48"/>
      <c r="T56" s="86"/>
      <c r="U56" s="48"/>
      <c r="V56" s="47"/>
      <c r="W56" s="47"/>
      <c r="X56" s="86"/>
      <c r="Y56" s="48"/>
      <c r="Z56" s="47"/>
      <c r="AA56" s="47"/>
      <c r="AB56" s="47"/>
      <c r="AC56" s="86"/>
      <c r="AD56" s="47"/>
      <c r="AE56" s="48"/>
      <c r="AF56" s="86"/>
      <c r="AG56" s="47"/>
      <c r="AH56" s="48"/>
      <c r="AI56" s="190"/>
      <c r="AJ56" s="46"/>
      <c r="AK56" s="190"/>
      <c r="AL56" s="191"/>
      <c r="AM56" s="46"/>
      <c r="AN56" s="46"/>
      <c r="AO56" s="86"/>
      <c r="AP56" s="47"/>
      <c r="AQ56" s="47">
        <v>9.9619738396022534E-2</v>
      </c>
      <c r="AR56" s="48"/>
      <c r="AS56" s="220">
        <v>0.24746548778186614</v>
      </c>
      <c r="AT56" s="270">
        <v>0.10481505985971812</v>
      </c>
      <c r="AU56" s="46"/>
    </row>
    <row r="57" spans="1:47" s="37" customFormat="1" ht="15" customHeight="1">
      <c r="A57" s="44">
        <v>1957</v>
      </c>
      <c r="B57" s="46">
        <v>0.70382608993898432</v>
      </c>
      <c r="C57" s="46">
        <v>0.28219722514259915</v>
      </c>
      <c r="D57" s="118">
        <v>9.1422795427498843E-2</v>
      </c>
      <c r="E57" s="46">
        <v>0.69076951030740419</v>
      </c>
      <c r="F57" s="47">
        <v>0.27652888854967744</v>
      </c>
      <c r="G57" s="48">
        <v>8.9804316277915727E-2</v>
      </c>
      <c r="H57" s="47">
        <v>0.71538653677565367</v>
      </c>
      <c r="I57" s="47">
        <v>0.29431742709096848</v>
      </c>
      <c r="J57" s="47">
        <v>9.8571755570778449E-2</v>
      </c>
      <c r="K57" s="161">
        <v>0.69633821880161295</v>
      </c>
      <c r="L57" s="47">
        <v>0.28422969874759135</v>
      </c>
      <c r="M57" s="48">
        <v>9.5627898189827101E-2</v>
      </c>
      <c r="N57" s="86"/>
      <c r="O57" s="47"/>
      <c r="P57" s="47"/>
      <c r="Q57" s="125"/>
      <c r="R57" s="47"/>
      <c r="S57" s="48"/>
      <c r="T57" s="86"/>
      <c r="U57" s="48"/>
      <c r="V57" s="47"/>
      <c r="W57" s="48"/>
      <c r="X57" s="86"/>
      <c r="Y57" s="48"/>
      <c r="Z57" s="47"/>
      <c r="AA57" s="47"/>
      <c r="AB57" s="47"/>
      <c r="AC57" s="86"/>
      <c r="AD57" s="47"/>
      <c r="AE57" s="48"/>
      <c r="AF57" s="86"/>
      <c r="AG57" s="47"/>
      <c r="AH57" s="48"/>
      <c r="AI57" s="190"/>
      <c r="AJ57" s="46"/>
      <c r="AK57" s="190"/>
      <c r="AL57" s="191"/>
      <c r="AM57" s="46"/>
      <c r="AN57" s="46"/>
      <c r="AO57" s="86"/>
      <c r="AP57" s="47"/>
      <c r="AQ57" s="47">
        <v>9.9103469314296672E-2</v>
      </c>
      <c r="AR57" s="48"/>
      <c r="AS57" s="220"/>
      <c r="AT57" s="270"/>
      <c r="AU57" s="46"/>
    </row>
    <row r="58" spans="1:47" s="37" customFormat="1" ht="15" customHeight="1">
      <c r="A58" s="44">
        <v>1958</v>
      </c>
      <c r="B58" s="46">
        <v>0.7027783296941138</v>
      </c>
      <c r="C58" s="46">
        <v>0.27781306530818589</v>
      </c>
      <c r="D58" s="118">
        <v>8.9231040543739926E-2</v>
      </c>
      <c r="E58" s="46">
        <v>0.68946858112418374</v>
      </c>
      <c r="F58" s="47">
        <v>0.27219676069315257</v>
      </c>
      <c r="G58" s="48">
        <v>8.7536292875535271E-2</v>
      </c>
      <c r="H58" s="47">
        <v>0.71452317578786828</v>
      </c>
      <c r="I58" s="47">
        <v>0.28982537408948555</v>
      </c>
      <c r="J58" s="47">
        <v>9.6336527681359974E-2</v>
      </c>
      <c r="K58" s="161">
        <v>0.69515333110798616</v>
      </c>
      <c r="L58" s="47">
        <v>0.27974560847313318</v>
      </c>
      <c r="M58" s="48">
        <v>9.3326163146603011E-2</v>
      </c>
      <c r="N58" s="86"/>
      <c r="O58" s="47"/>
      <c r="P58" s="47"/>
      <c r="Q58" s="125"/>
      <c r="R58" s="47"/>
      <c r="S58" s="48"/>
      <c r="T58" s="86"/>
      <c r="U58" s="48"/>
      <c r="V58" s="47"/>
      <c r="W58" s="48"/>
      <c r="X58" s="86"/>
      <c r="Y58" s="48"/>
      <c r="Z58" s="47"/>
      <c r="AA58" s="47"/>
      <c r="AB58" s="47"/>
      <c r="AC58" s="86"/>
      <c r="AD58" s="47"/>
      <c r="AE58" s="48"/>
      <c r="AF58" s="86"/>
      <c r="AG58" s="47"/>
      <c r="AH58" s="48"/>
      <c r="AI58" s="190"/>
      <c r="AJ58" s="46"/>
      <c r="AK58" s="190"/>
      <c r="AL58" s="191"/>
      <c r="AM58" s="46"/>
      <c r="AN58" s="46"/>
      <c r="AO58" s="86"/>
      <c r="AP58" s="47"/>
      <c r="AQ58" s="47">
        <v>9.724004208131902E-2</v>
      </c>
      <c r="AR58" s="48"/>
      <c r="AS58" s="220">
        <v>0.24180869622913173</v>
      </c>
      <c r="AT58" s="270">
        <v>0.10061383206122056</v>
      </c>
      <c r="AU58" s="46"/>
    </row>
    <row r="59" spans="1:47" s="37" customFormat="1" ht="15" customHeight="1">
      <c r="A59" s="54">
        <v>1959</v>
      </c>
      <c r="B59" s="55">
        <v>0.70944701681167555</v>
      </c>
      <c r="C59" s="55">
        <v>0.28371510029452529</v>
      </c>
      <c r="D59" s="120">
        <v>9.1395587343885559E-2</v>
      </c>
      <c r="E59" s="55">
        <v>0.69680065746290987</v>
      </c>
      <c r="F59" s="56">
        <v>0.27856336502439955</v>
      </c>
      <c r="G59" s="57">
        <v>8.9587840389922388E-2</v>
      </c>
      <c r="H59" s="56">
        <v>0.72088507582057415</v>
      </c>
      <c r="I59" s="56">
        <v>0.29512617374043082</v>
      </c>
      <c r="J59" s="56">
        <v>9.8181297288055067E-2</v>
      </c>
      <c r="K59" s="163">
        <v>0.70235330290519615</v>
      </c>
      <c r="L59" s="56">
        <v>0.28547959525088873</v>
      </c>
      <c r="M59" s="57">
        <v>9.5114470372172619E-2</v>
      </c>
      <c r="N59" s="88"/>
      <c r="O59" s="56"/>
      <c r="P59" s="56"/>
      <c r="Q59" s="127"/>
      <c r="R59" s="56"/>
      <c r="S59" s="57"/>
      <c r="T59" s="88"/>
      <c r="U59" s="57"/>
      <c r="V59" s="56"/>
      <c r="W59" s="57"/>
      <c r="X59" s="88"/>
      <c r="Y59" s="57"/>
      <c r="Z59" s="56"/>
      <c r="AA59" s="56"/>
      <c r="AB59" s="56"/>
      <c r="AC59" s="88"/>
      <c r="AD59" s="56"/>
      <c r="AE59" s="57"/>
      <c r="AF59" s="88"/>
      <c r="AG59" s="56"/>
      <c r="AH59" s="57"/>
      <c r="AI59" s="195"/>
      <c r="AJ59" s="55"/>
      <c r="AK59" s="195"/>
      <c r="AL59" s="196"/>
      <c r="AM59" s="55"/>
      <c r="AN59" s="55"/>
      <c r="AO59" s="88"/>
      <c r="AP59" s="56"/>
      <c r="AQ59" s="56">
        <v>9.8270121417320819E-2</v>
      </c>
      <c r="AR59" s="57"/>
      <c r="AS59" s="222"/>
      <c r="AT59" s="272"/>
      <c r="AU59" s="46"/>
    </row>
    <row r="60" spans="1:47">
      <c r="A60" s="58">
        <v>1960</v>
      </c>
      <c r="B60" s="46">
        <v>0.71188412043795213</v>
      </c>
      <c r="C60" s="46">
        <v>0.28311391681411591</v>
      </c>
      <c r="D60" s="118">
        <v>9.4694823736877209E-2</v>
      </c>
      <c r="E60" s="46">
        <v>0.69920514212737939</v>
      </c>
      <c r="F60" s="47">
        <v>0.27817446163609011</v>
      </c>
      <c r="G60" s="48">
        <v>9.2904696643364454E-2</v>
      </c>
      <c r="H60" s="47">
        <v>0.72352508718404496</v>
      </c>
      <c r="I60" s="47">
        <v>0.29480184729684783</v>
      </c>
      <c r="J60" s="47">
        <v>0.1015734240967838</v>
      </c>
      <c r="K60" s="161">
        <v>0.70498879631558364</v>
      </c>
      <c r="L60" s="47">
        <v>0.28539603043737866</v>
      </c>
      <c r="M60" s="48">
        <v>9.8501871270016916E-2</v>
      </c>
      <c r="N60" s="86"/>
      <c r="O60" s="47"/>
      <c r="P60" s="47"/>
      <c r="Q60" s="125"/>
      <c r="R60" s="47"/>
      <c r="S60" s="48"/>
      <c r="T60" s="86"/>
      <c r="U60" s="48"/>
      <c r="V60" s="47"/>
      <c r="W60" s="48"/>
      <c r="X60" s="86"/>
      <c r="Y60" s="48"/>
      <c r="Z60" s="47"/>
      <c r="AA60" s="47"/>
      <c r="AB60" s="47"/>
      <c r="AC60" s="86"/>
      <c r="AD60" s="47"/>
      <c r="AE60" s="48"/>
      <c r="AF60" s="86"/>
      <c r="AG60" s="47"/>
      <c r="AH60" s="48"/>
      <c r="AI60" s="190"/>
      <c r="AJ60" s="46"/>
      <c r="AK60" s="190"/>
      <c r="AL60" s="191"/>
      <c r="AM60" s="46"/>
      <c r="AN60" s="46"/>
      <c r="AO60" s="86"/>
      <c r="AP60" s="47"/>
      <c r="AQ60" s="47">
        <v>0.10091341251737201</v>
      </c>
      <c r="AR60" s="48"/>
      <c r="AS60" s="220">
        <v>0.25248441029356139</v>
      </c>
      <c r="AT60" s="270">
        <v>0.10528605503623409</v>
      </c>
      <c r="AU60" s="46"/>
    </row>
    <row r="61" spans="1:47">
      <c r="A61" s="58">
        <v>1961</v>
      </c>
      <c r="B61" s="46">
        <v>0.71362377291833634</v>
      </c>
      <c r="C61" s="46">
        <v>0.28454781609791224</v>
      </c>
      <c r="D61" s="118">
        <v>9.6656750650301423E-2</v>
      </c>
      <c r="E61" s="46">
        <v>0.70104864251215981</v>
      </c>
      <c r="F61" s="47">
        <v>0.27994083315359131</v>
      </c>
      <c r="G61" s="48">
        <v>9.4845849812001476E-2</v>
      </c>
      <c r="H61" s="47">
        <v>0.72548755999335601</v>
      </c>
      <c r="I61" s="47">
        <v>0.29618328228614432</v>
      </c>
      <c r="J61" s="47">
        <v>0.10338848390617858</v>
      </c>
      <c r="K61" s="47">
        <v>0.70709142617875187</v>
      </c>
      <c r="L61" s="47">
        <v>0.2870457658637201</v>
      </c>
      <c r="M61" s="47">
        <v>0.10032592913746394</v>
      </c>
      <c r="N61" s="86"/>
      <c r="O61" s="47"/>
      <c r="P61" s="47"/>
      <c r="Q61" s="125"/>
      <c r="R61" s="47"/>
      <c r="S61" s="48"/>
      <c r="T61" s="86"/>
      <c r="U61" s="48"/>
      <c r="V61" s="47"/>
      <c r="W61" s="48"/>
      <c r="X61" s="86"/>
      <c r="Y61" s="48"/>
      <c r="Z61" s="47"/>
      <c r="AA61" s="47"/>
      <c r="AB61" s="47"/>
      <c r="AC61" s="86"/>
      <c r="AD61" s="47"/>
      <c r="AE61" s="48"/>
      <c r="AF61" s="86"/>
      <c r="AG61" s="47"/>
      <c r="AH61" s="48"/>
      <c r="AI61" s="190"/>
      <c r="AJ61" s="46"/>
      <c r="AK61" s="190"/>
      <c r="AL61" s="191"/>
      <c r="AM61" s="46"/>
      <c r="AN61" s="46"/>
      <c r="AO61" s="86"/>
      <c r="AP61" s="47"/>
      <c r="AQ61" s="47">
        <v>0.1001315808939216</v>
      </c>
      <c r="AR61" s="48"/>
      <c r="AS61" s="220"/>
      <c r="AT61" s="270"/>
      <c r="AU61" s="46"/>
    </row>
    <row r="62" spans="1:47">
      <c r="A62" s="58">
        <v>1962</v>
      </c>
      <c r="B62" s="59">
        <v>0.71848424547704848</v>
      </c>
      <c r="C62" s="46">
        <v>0.28419809928399642</v>
      </c>
      <c r="D62" s="118">
        <v>9.4888680143141085E-2</v>
      </c>
      <c r="E62" s="46">
        <v>0.70601260662078857</v>
      </c>
      <c r="F62" s="47">
        <v>0.28034996986389155</v>
      </c>
      <c r="G62" s="48">
        <v>9.3519903719425201E-2</v>
      </c>
      <c r="H62" s="47">
        <v>0.73079591989517201</v>
      </c>
      <c r="I62" s="47">
        <v>0.2967232763767243</v>
      </c>
      <c r="J62" s="47">
        <v>0.10192418098449707</v>
      </c>
      <c r="K62" s="161">
        <v>0.7122504711151123</v>
      </c>
      <c r="L62" s="164">
        <v>0.28762298822402954</v>
      </c>
      <c r="M62" s="48">
        <v>9.9045604467391968E-2</v>
      </c>
      <c r="N62" s="86"/>
      <c r="O62" s="47"/>
      <c r="P62" s="47"/>
      <c r="Q62" s="125"/>
      <c r="R62" s="47"/>
      <c r="S62" s="48"/>
      <c r="T62" s="86"/>
      <c r="U62" s="48"/>
      <c r="V62" s="47"/>
      <c r="W62" s="48"/>
      <c r="X62" s="86"/>
      <c r="Y62" s="48"/>
      <c r="Z62" s="59"/>
      <c r="AA62" s="59"/>
      <c r="AB62" s="59"/>
      <c r="AC62" s="192"/>
      <c r="AD62" s="59"/>
      <c r="AE62" s="193"/>
      <c r="AF62" s="86"/>
      <c r="AG62" s="47"/>
      <c r="AH62" s="48"/>
      <c r="AI62" s="190"/>
      <c r="AJ62" s="46"/>
      <c r="AK62" s="190"/>
      <c r="AL62" s="191"/>
      <c r="AM62" s="46"/>
      <c r="AN62" s="46"/>
      <c r="AO62" s="86">
        <v>0.10096000000000001</v>
      </c>
      <c r="AP62" s="47"/>
      <c r="AQ62" s="47">
        <v>0.10095000000000001</v>
      </c>
      <c r="AR62" s="48">
        <v>9.6737062036915414E-2</v>
      </c>
      <c r="AS62" s="223">
        <v>0.24392355559411122</v>
      </c>
      <c r="AT62" s="270">
        <v>0.10357642744109671</v>
      </c>
      <c r="AU62" s="46"/>
    </row>
    <row r="63" spans="1:47">
      <c r="A63" s="58">
        <v>1963</v>
      </c>
      <c r="B63" s="59">
        <v>0.71606601917808144</v>
      </c>
      <c r="C63" s="46">
        <v>0.27920077654752073</v>
      </c>
      <c r="D63" s="118">
        <v>9.3034964580333099E-2</v>
      </c>
      <c r="E63" s="46">
        <v>0.70418974757194519</v>
      </c>
      <c r="F63" s="47">
        <v>0.27448475360870361</v>
      </c>
      <c r="G63" s="48">
        <v>9.0801019221544266E-2</v>
      </c>
      <c r="H63" s="47">
        <v>0.72888249158859264</v>
      </c>
      <c r="I63" s="47">
        <v>0.2925946712493897</v>
      </c>
      <c r="J63" s="47">
        <v>0.10109520331025125</v>
      </c>
      <c r="K63" s="47">
        <v>0.7116992175579071</v>
      </c>
      <c r="L63" s="47">
        <v>0.28397820889949799</v>
      </c>
      <c r="M63" s="48">
        <v>9.778904914855957E-2</v>
      </c>
      <c r="N63" s="86"/>
      <c r="O63" s="47"/>
      <c r="P63" s="47"/>
      <c r="Q63" s="125"/>
      <c r="R63" s="47"/>
      <c r="S63" s="48"/>
      <c r="T63" s="86"/>
      <c r="U63" s="48"/>
      <c r="V63" s="47"/>
      <c r="W63" s="48"/>
      <c r="X63" s="86"/>
      <c r="Y63" s="48"/>
      <c r="Z63" s="60"/>
      <c r="AA63" s="60"/>
      <c r="AB63" s="60"/>
      <c r="AC63" s="189"/>
      <c r="AD63" s="60"/>
      <c r="AE63" s="73"/>
      <c r="AF63" s="86"/>
      <c r="AG63" s="47"/>
      <c r="AH63" s="48"/>
      <c r="AI63" s="190"/>
      <c r="AJ63" s="46"/>
      <c r="AK63" s="190"/>
      <c r="AL63" s="191"/>
      <c r="AM63" s="46"/>
      <c r="AN63" s="46"/>
      <c r="AO63" s="86">
        <v>9.912E-2</v>
      </c>
      <c r="AP63" s="47"/>
      <c r="AQ63" s="47">
        <v>9.9115000000000009E-2</v>
      </c>
      <c r="AR63" s="48">
        <v>9.4928454782934088E-2</v>
      </c>
      <c r="AS63" s="224"/>
      <c r="AT63" s="270"/>
      <c r="AU63" s="46"/>
    </row>
    <row r="64" spans="1:47" ht="16" customHeight="1">
      <c r="A64" s="58">
        <v>1964</v>
      </c>
      <c r="B64" s="59">
        <v>0.71364902145035913</v>
      </c>
      <c r="C64" s="46">
        <v>0.27420599268303464</v>
      </c>
      <c r="D64" s="118">
        <v>9.1182190791104095E-2</v>
      </c>
      <c r="E64" s="46">
        <v>0.70236688852310181</v>
      </c>
      <c r="F64" s="47">
        <v>0.26861953735351562</v>
      </c>
      <c r="G64" s="48">
        <v>8.808213472366333E-2</v>
      </c>
      <c r="H64" s="47">
        <v>0.72696906328201305</v>
      </c>
      <c r="I64" s="47">
        <v>0.28846606612205511</v>
      </c>
      <c r="J64" s="47">
        <v>0.10026622563600543</v>
      </c>
      <c r="K64" s="161">
        <v>0.7111479640007019</v>
      </c>
      <c r="L64" s="164">
        <v>0.28033342957496643</v>
      </c>
      <c r="M64" s="48">
        <v>9.6532493829727173E-2</v>
      </c>
      <c r="N64" s="86"/>
      <c r="O64" s="47"/>
      <c r="P64" s="47"/>
      <c r="Q64" s="125"/>
      <c r="R64" s="47"/>
      <c r="S64" s="48"/>
      <c r="T64" s="86"/>
      <c r="U64" s="48"/>
      <c r="V64" s="47"/>
      <c r="W64" s="48"/>
      <c r="X64" s="86"/>
      <c r="Y64" s="48"/>
      <c r="Z64" s="60"/>
      <c r="AA64" s="60"/>
      <c r="AB64" s="60"/>
      <c r="AC64" s="189"/>
      <c r="AD64" s="60"/>
      <c r="AE64" s="73"/>
      <c r="AF64" s="86"/>
      <c r="AG64" s="47"/>
      <c r="AH64" s="48"/>
      <c r="AI64" s="190"/>
      <c r="AJ64" s="46"/>
      <c r="AK64" s="190"/>
      <c r="AL64" s="191"/>
      <c r="AM64" s="46"/>
      <c r="AN64" s="46"/>
      <c r="AO64" s="86">
        <v>9.7280000000000005E-2</v>
      </c>
      <c r="AP64" s="47"/>
      <c r="AQ64" s="47">
        <v>9.7280000000000005E-2</v>
      </c>
      <c r="AR64" s="48">
        <v>9.3122658673362502E-2</v>
      </c>
      <c r="AS64" s="224"/>
      <c r="AT64" s="270"/>
      <c r="AU64" s="46"/>
    </row>
    <row r="65" spans="1:59">
      <c r="A65" s="58">
        <v>1965</v>
      </c>
      <c r="B65" s="59">
        <v>0.70872593321594091</v>
      </c>
      <c r="C65" s="46">
        <v>0.27319489285188081</v>
      </c>
      <c r="D65" s="118">
        <v>9.2566441286797793E-2</v>
      </c>
      <c r="E65" s="46">
        <v>0.69704514741897594</v>
      </c>
      <c r="F65" s="47">
        <v>0.26623341441154474</v>
      </c>
      <c r="G65" s="48">
        <v>9.0170424431562396E-2</v>
      </c>
      <c r="H65" s="47">
        <v>0.72323191165924083</v>
      </c>
      <c r="I65" s="47">
        <v>0.28803397715091705</v>
      </c>
      <c r="J65" s="47">
        <v>0.1018938943743706</v>
      </c>
      <c r="K65" s="47">
        <v>0.70702701807022095</v>
      </c>
      <c r="L65" s="47">
        <v>0.27899093925952911</v>
      </c>
      <c r="M65" s="48">
        <v>9.852200374007225E-2</v>
      </c>
      <c r="N65" s="86"/>
      <c r="O65" s="47"/>
      <c r="P65" s="47"/>
      <c r="Q65" s="125"/>
      <c r="R65" s="47"/>
      <c r="S65" s="48"/>
      <c r="T65" s="86"/>
      <c r="U65" s="48"/>
      <c r="V65" s="47"/>
      <c r="W65" s="48"/>
      <c r="X65" s="86"/>
      <c r="Y65" s="48"/>
      <c r="Z65" s="60"/>
      <c r="AA65" s="60"/>
      <c r="AB65" s="60"/>
      <c r="AC65" s="189"/>
      <c r="AD65" s="60"/>
      <c r="AE65" s="73"/>
      <c r="AF65" s="86"/>
      <c r="AG65" s="47"/>
      <c r="AH65" s="48"/>
      <c r="AI65" s="190"/>
      <c r="AJ65" s="46"/>
      <c r="AK65" s="190"/>
      <c r="AL65" s="191"/>
      <c r="AM65" s="46"/>
      <c r="AN65" s="46"/>
      <c r="AO65" s="86">
        <v>9.8879999999999996E-2</v>
      </c>
      <c r="AP65" s="47"/>
      <c r="AQ65" s="47">
        <v>9.8875000000000005E-2</v>
      </c>
      <c r="AR65" s="48">
        <v>9.478243720033612E-2</v>
      </c>
      <c r="AS65" s="224">
        <v>0.24697673144043783</v>
      </c>
      <c r="AT65" s="270">
        <v>0.10849859176595977</v>
      </c>
      <c r="AU65" s="46"/>
    </row>
    <row r="66" spans="1:59">
      <c r="A66" s="58">
        <v>1966</v>
      </c>
      <c r="B66" s="59">
        <v>0.7038027874694881</v>
      </c>
      <c r="C66" s="46">
        <v>0.27218378120895248</v>
      </c>
      <c r="D66" s="118">
        <v>9.395070795345134E-2</v>
      </c>
      <c r="E66" s="46">
        <v>0.69172340631484985</v>
      </c>
      <c r="F66" s="47">
        <v>0.26384729146957397</v>
      </c>
      <c r="G66" s="48">
        <v>9.2258714139461503E-2</v>
      </c>
      <c r="H66" s="47">
        <v>0.71949476003646851</v>
      </c>
      <c r="I66" s="47">
        <v>0.28760188817977905</v>
      </c>
      <c r="J66" s="47">
        <v>0.10352156311273578</v>
      </c>
      <c r="K66" s="161">
        <v>0.70290607213973999</v>
      </c>
      <c r="L66" s="164">
        <v>0.2776484489440918</v>
      </c>
      <c r="M66" s="48">
        <v>0.10051151365041733</v>
      </c>
      <c r="N66" s="86"/>
      <c r="O66" s="47"/>
      <c r="P66" s="47"/>
      <c r="Q66" s="125"/>
      <c r="R66" s="47"/>
      <c r="S66" s="48"/>
      <c r="T66" s="86">
        <v>0.27920366000000002</v>
      </c>
      <c r="U66" s="48">
        <v>0.10409176000000001</v>
      </c>
      <c r="V66" s="47">
        <f>T66*I66/L66</f>
        <v>0.28921285210879899</v>
      </c>
      <c r="W66" s="48">
        <f>U66*J66/M66</f>
        <v>0.10720902820978466</v>
      </c>
      <c r="X66" s="86">
        <v>0.26460649089999999</v>
      </c>
      <c r="Y66" s="48">
        <v>9.9117310560000005E-2</v>
      </c>
      <c r="Z66" s="60"/>
      <c r="AA66" s="60"/>
      <c r="AB66" s="60"/>
      <c r="AC66" s="189"/>
      <c r="AD66" s="60"/>
      <c r="AE66" s="73"/>
      <c r="AF66" s="86"/>
      <c r="AG66" s="47"/>
      <c r="AH66" s="48"/>
      <c r="AI66" s="190"/>
      <c r="AJ66" s="46"/>
      <c r="AK66" s="190"/>
      <c r="AL66" s="191"/>
      <c r="AM66" s="46"/>
      <c r="AN66" s="46"/>
      <c r="AO66" s="86">
        <v>0.10048000000000003</v>
      </c>
      <c r="AP66" s="47"/>
      <c r="AQ66" s="47">
        <v>0.10047</v>
      </c>
      <c r="AR66" s="48">
        <v>9.7065968232419989E-2</v>
      </c>
      <c r="AS66" s="224"/>
      <c r="AT66" s="270"/>
      <c r="AU66" s="46"/>
    </row>
    <row r="67" spans="1:59">
      <c r="A67" s="58">
        <v>1967</v>
      </c>
      <c r="B67" s="61">
        <v>0.6988232353208691</v>
      </c>
      <c r="C67" s="46">
        <v>0.27081154575471972</v>
      </c>
      <c r="D67" s="118">
        <v>9.1304133204740665E-2</v>
      </c>
      <c r="E67" s="46">
        <v>0.68652199208736431</v>
      </c>
      <c r="F67" s="47">
        <v>0.26280214637517929</v>
      </c>
      <c r="G67" s="48">
        <v>8.9262021705508218E-2</v>
      </c>
      <c r="H67" s="47">
        <v>0.71382184326648712</v>
      </c>
      <c r="I67" s="47">
        <v>0.28939135372638708</v>
      </c>
      <c r="J67" s="47">
        <v>0.10327960923314097</v>
      </c>
      <c r="K67" s="161">
        <v>0.69944882392883301</v>
      </c>
      <c r="L67" s="164">
        <v>0.28093008697032928</v>
      </c>
      <c r="M67" s="48">
        <v>0.10075987502932549</v>
      </c>
      <c r="N67" s="86"/>
      <c r="O67" s="47"/>
      <c r="P67" s="47"/>
      <c r="Q67" s="125"/>
      <c r="R67" s="47"/>
      <c r="S67" s="48"/>
      <c r="T67" s="86">
        <v>0.27781521000000003</v>
      </c>
      <c r="U67" s="48">
        <v>0.10258434</v>
      </c>
      <c r="V67" s="47">
        <f t="shared" ref="V67:V116" si="0">T67*I67/L67</f>
        <v>0.28618266051429286</v>
      </c>
      <c r="W67" s="48">
        <f t="shared" ref="W67:W116" si="1">U67*J67/M67</f>
        <v>0.10514969917892521</v>
      </c>
      <c r="X67" s="86">
        <v>0.26163892519999998</v>
      </c>
      <c r="Y67" s="48">
        <v>9.5947978640000001E-2</v>
      </c>
      <c r="Z67" s="62"/>
      <c r="AA67" s="60"/>
      <c r="AB67" s="60"/>
      <c r="AC67" s="200"/>
      <c r="AD67" s="60"/>
      <c r="AE67" s="73"/>
      <c r="AF67" s="86"/>
      <c r="AG67" s="47"/>
      <c r="AH67" s="48"/>
      <c r="AI67" s="190"/>
      <c r="AJ67" s="46"/>
      <c r="AK67" s="190"/>
      <c r="AL67" s="191"/>
      <c r="AM67" s="46"/>
      <c r="AN67" s="46"/>
      <c r="AO67" s="86">
        <v>9.4020000000000006E-2</v>
      </c>
      <c r="AP67" s="47"/>
      <c r="AQ67" s="47">
        <v>9.4030000000000002E-2</v>
      </c>
      <c r="AR67" s="48">
        <v>9.4547909065441638E-2</v>
      </c>
      <c r="AS67" s="224"/>
      <c r="AT67" s="270"/>
      <c r="AU67" s="46"/>
    </row>
    <row r="68" spans="1:59">
      <c r="A68" s="58">
        <v>1968</v>
      </c>
      <c r="B68" s="61">
        <v>0.6983014613527857</v>
      </c>
      <c r="C68" s="46">
        <v>0.27328339153908354</v>
      </c>
      <c r="D68" s="118">
        <v>9.3707277060562977E-2</v>
      </c>
      <c r="E68" s="46">
        <v>0.68695371970534325</v>
      </c>
      <c r="F68" s="47">
        <v>0.26613704673945898</v>
      </c>
      <c r="G68" s="48">
        <v>9.1178539674729095E-2</v>
      </c>
      <c r="H68" s="47">
        <v>0.71356907859444618</v>
      </c>
      <c r="I68" s="47">
        <v>0.29264678433537483</v>
      </c>
      <c r="J68" s="47">
        <v>0.1063052685931325</v>
      </c>
      <c r="K68" s="161">
        <v>0.69989036023616791</v>
      </c>
      <c r="L68" s="164">
        <v>0.28487901762127876</v>
      </c>
      <c r="M68" s="48">
        <v>0.10367687698453665</v>
      </c>
      <c r="N68" s="86"/>
      <c r="O68" s="47"/>
      <c r="P68" s="47"/>
      <c r="Q68" s="125"/>
      <c r="R68" s="47"/>
      <c r="S68" s="48"/>
      <c r="T68" s="86">
        <v>0.29282076000000001</v>
      </c>
      <c r="U68" s="48">
        <v>0.11228633</v>
      </c>
      <c r="V68" s="47">
        <f t="shared" si="0"/>
        <v>0.30080507338227985</v>
      </c>
      <c r="W68" s="48">
        <f t="shared" si="1"/>
        <v>0.1151329864205637</v>
      </c>
      <c r="X68" s="86">
        <v>0.2766527298</v>
      </c>
      <c r="Y68" s="48">
        <v>0.1020447993</v>
      </c>
      <c r="Z68" s="62"/>
      <c r="AA68" s="60"/>
      <c r="AB68" s="60"/>
      <c r="AC68" s="200"/>
      <c r="AD68" s="60"/>
      <c r="AE68" s="73"/>
      <c r="AF68" s="86"/>
      <c r="AG68" s="47"/>
      <c r="AH68" s="48"/>
      <c r="AI68" s="190"/>
      <c r="AJ68" s="46"/>
      <c r="AK68" s="190"/>
      <c r="AL68" s="191"/>
      <c r="AM68" s="46"/>
      <c r="AN68" s="46"/>
      <c r="AO68" s="86">
        <v>9.9960000000000021E-2</v>
      </c>
      <c r="AP68" s="47"/>
      <c r="AQ68" s="47">
        <v>9.9960000000000007E-2</v>
      </c>
      <c r="AR68" s="48">
        <v>9.6783168648572823E-2</v>
      </c>
      <c r="AS68" s="224"/>
      <c r="AT68" s="270"/>
      <c r="AU68" s="46"/>
    </row>
    <row r="69" spans="1:59">
      <c r="A69" s="58">
        <v>1969</v>
      </c>
      <c r="B69" s="61">
        <v>0.68927448918304945</v>
      </c>
      <c r="C69" s="46">
        <v>0.26772790769085281</v>
      </c>
      <c r="D69" s="118">
        <v>9.2431194431420796E-2</v>
      </c>
      <c r="E69" s="46">
        <v>0.67910170461982489</v>
      </c>
      <c r="F69" s="47">
        <v>0.25961094675585628</v>
      </c>
      <c r="G69" s="48">
        <v>8.9987137238495066E-2</v>
      </c>
      <c r="H69" s="47">
        <v>0.7039080196991564</v>
      </c>
      <c r="I69" s="47">
        <v>0.2829981641843915</v>
      </c>
      <c r="J69" s="47">
        <v>0.10166100715287033</v>
      </c>
      <c r="K69" s="161">
        <v>0.69013146683573723</v>
      </c>
      <c r="L69" s="164">
        <v>0.27473693806678057</v>
      </c>
      <c r="M69" s="48">
        <v>9.9248204147443175E-2</v>
      </c>
      <c r="N69" s="86"/>
      <c r="O69" s="47"/>
      <c r="P69" s="47"/>
      <c r="Q69" s="125"/>
      <c r="R69" s="47"/>
      <c r="S69" s="48"/>
      <c r="T69" s="86">
        <v>0.27069146999999999</v>
      </c>
      <c r="U69" s="48">
        <v>0.10150189</v>
      </c>
      <c r="V69" s="47">
        <f t="shared" si="0"/>
        <v>0.27883105056573709</v>
      </c>
      <c r="W69" s="48">
        <f t="shared" si="1"/>
        <v>0.1039694819060934</v>
      </c>
      <c r="X69" s="86">
        <v>0.25542600560000001</v>
      </c>
      <c r="Y69" s="48">
        <v>9.7508970260000008E-2</v>
      </c>
      <c r="Z69" s="62"/>
      <c r="AA69" s="60"/>
      <c r="AB69" s="60"/>
      <c r="AC69" s="200"/>
      <c r="AD69" s="60"/>
      <c r="AE69" s="73"/>
      <c r="AF69" s="86"/>
      <c r="AG69" s="47"/>
      <c r="AH69" s="48"/>
      <c r="AI69" s="190"/>
      <c r="AJ69" s="46"/>
      <c r="AK69" s="190"/>
      <c r="AL69" s="191"/>
      <c r="AM69" s="46"/>
      <c r="AN69" s="46"/>
      <c r="AO69" s="86">
        <v>9.981000000000001E-2</v>
      </c>
      <c r="AP69" s="47"/>
      <c r="AQ69" s="47">
        <v>9.9800000000000014E-2</v>
      </c>
      <c r="AR69" s="48">
        <v>9.5626282000493806E-2</v>
      </c>
      <c r="AS69" s="224">
        <v>0.2286189701834779</v>
      </c>
      <c r="AT69" s="270">
        <v>9.8668320471162738E-2</v>
      </c>
      <c r="AU69" s="46"/>
    </row>
    <row r="70" spans="1:59">
      <c r="A70" s="63">
        <v>1970</v>
      </c>
      <c r="B70" s="64">
        <v>0.69155288365127998</v>
      </c>
      <c r="C70" s="51">
        <v>0.2637599116623337</v>
      </c>
      <c r="D70" s="119">
        <v>8.8930595701989718E-2</v>
      </c>
      <c r="E70" s="51">
        <v>0.68123269057832647</v>
      </c>
      <c r="F70" s="52">
        <v>0.25613415136467665</v>
      </c>
      <c r="G70" s="53">
        <v>8.6781840975163504E-2</v>
      </c>
      <c r="H70" s="52">
        <v>0.70695546106435359</v>
      </c>
      <c r="I70" s="52">
        <v>0.27850159746594733</v>
      </c>
      <c r="J70" s="52">
        <v>9.7479478281456991E-2</v>
      </c>
      <c r="K70" s="162">
        <v>0.69073503743857145</v>
      </c>
      <c r="L70" s="156">
        <v>0.26868779142387211</v>
      </c>
      <c r="M70" s="53">
        <v>9.4940627866890281E-2</v>
      </c>
      <c r="N70" s="130"/>
      <c r="O70" s="52"/>
      <c r="P70" s="52"/>
      <c r="Q70" s="126"/>
      <c r="R70" s="52"/>
      <c r="S70" s="53"/>
      <c r="T70" s="130">
        <v>0.26315828000000002</v>
      </c>
      <c r="U70" s="53">
        <v>9.4809008E-2</v>
      </c>
      <c r="V70" s="52">
        <f t="shared" si="0"/>
        <v>0.27277012095712017</v>
      </c>
      <c r="W70" s="53">
        <f t="shared" si="1"/>
        <v>9.7344338707976097E-2</v>
      </c>
      <c r="X70" s="130">
        <v>0.24540526740000002</v>
      </c>
      <c r="Y70" s="53">
        <v>8.8980228760000002E-2</v>
      </c>
      <c r="Z70" s="65"/>
      <c r="AA70" s="66"/>
      <c r="AB70" s="66"/>
      <c r="AC70" s="201"/>
      <c r="AD70" s="66"/>
      <c r="AE70" s="202"/>
      <c r="AF70" s="130"/>
      <c r="AG70" s="52"/>
      <c r="AH70" s="53"/>
      <c r="AI70" s="205"/>
      <c r="AJ70" s="51"/>
      <c r="AK70" s="205"/>
      <c r="AL70" s="214"/>
      <c r="AM70" s="51"/>
      <c r="AN70" s="51"/>
      <c r="AO70" s="130">
        <v>9.4640000000000002E-2</v>
      </c>
      <c r="AP70" s="52"/>
      <c r="AQ70" s="52">
        <v>9.4650000000000012E-2</v>
      </c>
      <c r="AR70" s="53">
        <v>9.2518334509870917E-2</v>
      </c>
      <c r="AS70" s="225"/>
      <c r="AT70" s="271"/>
      <c r="AU70" s="46"/>
      <c r="AX70" s="383">
        <v>2.946230003827778</v>
      </c>
      <c r="AY70" s="114">
        <f t="shared" ref="AY70:AY99" si="2">L70</f>
        <v>0.26868779142387211</v>
      </c>
      <c r="AZ70" s="382">
        <v>9.9986232817173004E-3</v>
      </c>
      <c r="BA70" s="137"/>
      <c r="BB70" s="137">
        <f t="shared" ref="BB70:BB79" si="3">AY70*$AX70*100</f>
        <v>79.161603275523191</v>
      </c>
      <c r="BC70" s="384">
        <f t="shared" ref="BC70:BC79" si="4">AZ70/50*AX70*100</f>
        <v>5.8916487819132946E-2</v>
      </c>
      <c r="BD70" s="28">
        <f>(1-AY70)/99*100*AX70</f>
        <v>2.1763777485581275</v>
      </c>
    </row>
    <row r="71" spans="1:59">
      <c r="A71" s="58">
        <v>1971</v>
      </c>
      <c r="B71" s="61">
        <v>0.68682993990729624</v>
      </c>
      <c r="C71" s="46">
        <v>0.25854801030589958</v>
      </c>
      <c r="D71" s="118">
        <v>8.5676859808814759E-2</v>
      </c>
      <c r="E71" s="46">
        <v>0.67540787154575799</v>
      </c>
      <c r="F71" s="47">
        <v>0.25161106858286081</v>
      </c>
      <c r="G71" s="48">
        <v>8.3628616346686613E-2</v>
      </c>
      <c r="H71" s="47">
        <v>0.70552264858270042</v>
      </c>
      <c r="I71" s="47">
        <v>0.27626121725188568</v>
      </c>
      <c r="J71" s="47">
        <v>9.6273528601159342E-2</v>
      </c>
      <c r="K71" s="161">
        <v>0.68708401801995933</v>
      </c>
      <c r="L71" s="164">
        <v>0.26648266782285646</v>
      </c>
      <c r="M71" s="48">
        <v>9.3600083826459013E-2</v>
      </c>
      <c r="N71" s="86"/>
      <c r="O71" s="47"/>
      <c r="P71" s="47"/>
      <c r="Q71" s="125"/>
      <c r="R71" s="47"/>
      <c r="S71" s="48"/>
      <c r="T71" s="86">
        <v>0.26044739</v>
      </c>
      <c r="U71" s="48">
        <v>9.378687899999999E-2</v>
      </c>
      <c r="V71" s="47">
        <f t="shared" si="0"/>
        <v>0.27000447563556423</v>
      </c>
      <c r="W71" s="48">
        <f t="shared" si="1"/>
        <v>9.6465659096638359E-2</v>
      </c>
      <c r="X71" s="86">
        <v>0.2434655174</v>
      </c>
      <c r="Y71" s="48">
        <v>8.7765275359999992E-2</v>
      </c>
      <c r="Z71" s="62"/>
      <c r="AA71" s="60"/>
      <c r="AB71" s="60"/>
      <c r="AC71" s="200"/>
      <c r="AD71" s="60"/>
      <c r="AE71" s="73"/>
      <c r="AF71" s="86"/>
      <c r="AG71" s="47"/>
      <c r="AH71" s="48"/>
      <c r="AI71" s="190"/>
      <c r="AJ71" s="46"/>
      <c r="AK71" s="190"/>
      <c r="AL71" s="191"/>
      <c r="AM71" s="46"/>
      <c r="AN71" s="46"/>
      <c r="AO71" s="86">
        <v>9.2229999999999993E-2</v>
      </c>
      <c r="AP71" s="47"/>
      <c r="AQ71" s="47">
        <v>9.2230000000000006E-2</v>
      </c>
      <c r="AR71" s="48">
        <v>8.9618377166316432E-2</v>
      </c>
      <c r="AS71" s="224"/>
      <c r="AT71" s="270"/>
      <c r="AU71" s="46"/>
      <c r="AX71" s="383">
        <v>2.9378696601357821</v>
      </c>
      <c r="AY71" s="114">
        <f t="shared" si="2"/>
        <v>0.26648266782285646</v>
      </c>
      <c r="AZ71" s="382">
        <v>1.0343850590288639E-2</v>
      </c>
      <c r="BA71" s="137"/>
      <c r="BB71" s="137">
        <f t="shared" si="3"/>
        <v>78.28913447488118</v>
      </c>
      <c r="BC71" s="384">
        <f t="shared" si="4"/>
        <v>6.0777769636373186E-2</v>
      </c>
      <c r="BD71" s="28">
        <f t="shared" ref="BD71:BD120" si="5">(1-AY71)/99*100*AX71</f>
        <v>2.1767457731181517</v>
      </c>
    </row>
    <row r="72" spans="1:59">
      <c r="A72" s="58">
        <v>1972</v>
      </c>
      <c r="B72" s="61">
        <v>0.68762684332994917</v>
      </c>
      <c r="C72" s="46">
        <v>0.25188646215844612</v>
      </c>
      <c r="D72" s="118">
        <v>8.084544438604585E-2</v>
      </c>
      <c r="E72" s="46">
        <v>0.67524550481175549</v>
      </c>
      <c r="F72" s="47">
        <v>0.24445244290836859</v>
      </c>
      <c r="G72" s="48">
        <v>7.9661918583951788E-2</v>
      </c>
      <c r="H72" s="47">
        <v>0.71002138954645477</v>
      </c>
      <c r="I72" s="47">
        <v>0.27294136754062492</v>
      </c>
      <c r="J72" s="47">
        <v>9.3319902709481553E-2</v>
      </c>
      <c r="K72" s="161">
        <v>0.6890391853521578</v>
      </c>
      <c r="L72" s="164">
        <v>0.26212686715007294</v>
      </c>
      <c r="M72" s="48">
        <v>9.046901872716262E-2</v>
      </c>
      <c r="N72" s="86"/>
      <c r="O72" s="47"/>
      <c r="P72" s="47"/>
      <c r="Q72" s="125"/>
      <c r="R72" s="47"/>
      <c r="S72" s="48"/>
      <c r="T72" s="86">
        <v>0.26205643000000001</v>
      </c>
      <c r="U72" s="48">
        <v>9.4268912999999996E-2</v>
      </c>
      <c r="V72" s="47">
        <f t="shared" si="0"/>
        <v>0.27286802438326146</v>
      </c>
      <c r="W72" s="48">
        <f t="shared" si="1"/>
        <v>9.7239540269792937E-2</v>
      </c>
      <c r="X72" s="86">
        <v>0.2455209267</v>
      </c>
      <c r="Y72" s="48">
        <v>8.843070363000001E-2</v>
      </c>
      <c r="Z72" s="62"/>
      <c r="AA72" s="60"/>
      <c r="AB72" s="60"/>
      <c r="AC72" s="200"/>
      <c r="AD72" s="60"/>
      <c r="AE72" s="73"/>
      <c r="AF72" s="86"/>
      <c r="AG72" s="47"/>
      <c r="AH72" s="48"/>
      <c r="AI72" s="190"/>
      <c r="AJ72" s="46"/>
      <c r="AK72" s="190"/>
      <c r="AL72" s="191"/>
      <c r="AM72" s="46"/>
      <c r="AN72" s="46"/>
      <c r="AO72" s="86">
        <v>8.7230000000000002E-2</v>
      </c>
      <c r="AP72" s="47"/>
      <c r="AQ72" s="47">
        <v>8.7230000000000002E-2</v>
      </c>
      <c r="AR72" s="48">
        <v>8.4761970608846757E-2</v>
      </c>
      <c r="AS72" s="224">
        <v>0.23131462305606282</v>
      </c>
      <c r="AT72" s="270">
        <v>9.8907390814520366E-2</v>
      </c>
      <c r="AU72" s="46"/>
      <c r="AX72" s="383">
        <v>3.0115162678968823</v>
      </c>
      <c r="AY72" s="114">
        <f t="shared" si="2"/>
        <v>0.26212686715007294</v>
      </c>
      <c r="AZ72" s="382">
        <v>1.1200204724445939E-2</v>
      </c>
      <c r="BA72" s="137"/>
      <c r="BB72" s="137">
        <f t="shared" si="3"/>
        <v>78.939932467528948</v>
      </c>
      <c r="BC72" s="384">
        <f t="shared" si="4"/>
        <v>6.7459197462888934E-2</v>
      </c>
      <c r="BD72" s="28">
        <f t="shared" si="5"/>
        <v>2.2445625689106996</v>
      </c>
    </row>
    <row r="73" spans="1:59">
      <c r="A73" s="58">
        <v>1973</v>
      </c>
      <c r="B73" s="61">
        <v>0.68166101918409849</v>
      </c>
      <c r="C73" s="46">
        <v>0.24280911295655541</v>
      </c>
      <c r="D73" s="118">
        <v>7.5577635702186147E-2</v>
      </c>
      <c r="E73" s="46">
        <v>0.66766236256444245</v>
      </c>
      <c r="F73" s="47">
        <v>0.23610228950383313</v>
      </c>
      <c r="G73" s="48">
        <v>7.4156721533199757E-2</v>
      </c>
      <c r="H73" s="47">
        <v>0.70294332827688755</v>
      </c>
      <c r="I73" s="47">
        <v>0.26361686406380613</v>
      </c>
      <c r="J73" s="47">
        <v>8.6811774072884873E-2</v>
      </c>
      <c r="K73" s="161">
        <v>0.68008290596480947</v>
      </c>
      <c r="L73" s="164">
        <v>0.25238192930191872</v>
      </c>
      <c r="M73" s="48">
        <v>8.3754644073451345E-2</v>
      </c>
      <c r="N73" s="86"/>
      <c r="O73" s="47"/>
      <c r="P73" s="47"/>
      <c r="Q73" s="125"/>
      <c r="R73" s="47"/>
      <c r="S73" s="48"/>
      <c r="T73" s="86">
        <v>0.24871083999999999</v>
      </c>
      <c r="U73" s="48">
        <v>8.3899926999999999E-2</v>
      </c>
      <c r="V73" s="47">
        <f t="shared" si="0"/>
        <v>0.25978235399350591</v>
      </c>
      <c r="W73" s="48">
        <f t="shared" si="1"/>
        <v>8.6962359974546974E-2</v>
      </c>
      <c r="X73" s="86">
        <v>0.23246940639999999</v>
      </c>
      <c r="Y73" s="48">
        <v>7.8032816599999999E-2</v>
      </c>
      <c r="Z73" s="62"/>
      <c r="AA73" s="60"/>
      <c r="AB73" s="60"/>
      <c r="AC73" s="200"/>
      <c r="AD73" s="60"/>
      <c r="AE73" s="73"/>
      <c r="AF73" s="86"/>
      <c r="AG73" s="47"/>
      <c r="AH73" s="48"/>
      <c r="AI73" s="190"/>
      <c r="AJ73" s="46"/>
      <c r="AK73" s="190"/>
      <c r="AL73" s="191"/>
      <c r="AM73" s="46"/>
      <c r="AN73" s="46"/>
      <c r="AO73" s="86">
        <v>7.9689999999999997E-2</v>
      </c>
      <c r="AP73" s="47"/>
      <c r="AQ73" s="47">
        <v>7.9690000000000011E-2</v>
      </c>
      <c r="AR73" s="48">
        <v>8.0280140063284988E-2</v>
      </c>
      <c r="AS73" s="224"/>
      <c r="AT73" s="270"/>
      <c r="AU73" s="46"/>
      <c r="AX73" s="383">
        <v>2.919760533651949</v>
      </c>
      <c r="AY73" s="114">
        <f t="shared" si="2"/>
        <v>0.25238192930191872</v>
      </c>
      <c r="AZ73" s="382">
        <v>9.4580390141345561E-3</v>
      </c>
      <c r="BA73" s="137"/>
      <c r="BB73" s="137">
        <f t="shared" si="3"/>
        <v>73.689479658267871</v>
      </c>
      <c r="BC73" s="384">
        <f t="shared" si="4"/>
        <v>5.5230418078420933E-2</v>
      </c>
      <c r="BD73" s="28">
        <f t="shared" si="5"/>
        <v>2.2049148859285559</v>
      </c>
    </row>
    <row r="74" spans="1:59">
      <c r="A74" s="58">
        <v>1974</v>
      </c>
      <c r="B74" s="61">
        <v>0.6764343446812402</v>
      </c>
      <c r="C74" s="46">
        <v>0.2392506565796812</v>
      </c>
      <c r="D74" s="118">
        <v>7.3336177734419458E-2</v>
      </c>
      <c r="E74" s="46">
        <v>0.66184231149873085</v>
      </c>
      <c r="F74" s="47">
        <v>0.23173521621674806</v>
      </c>
      <c r="G74" s="48">
        <v>7.1216558441733455E-2</v>
      </c>
      <c r="H74" s="47">
        <v>0.69522871157914778</v>
      </c>
      <c r="I74" s="47">
        <v>0.25512401118339761</v>
      </c>
      <c r="J74" s="47">
        <v>8.1592941805183714E-2</v>
      </c>
      <c r="K74" s="161">
        <v>0.67093959169505979</v>
      </c>
      <c r="L74" s="164">
        <v>0.2428735255061838</v>
      </c>
      <c r="M74" s="48">
        <v>7.8289808774343328E-2</v>
      </c>
      <c r="N74" s="86"/>
      <c r="O74" s="47"/>
      <c r="P74" s="47"/>
      <c r="Q74" s="125"/>
      <c r="R74" s="47"/>
      <c r="S74" s="48"/>
      <c r="T74" s="86">
        <v>0.23065498000000001</v>
      </c>
      <c r="U74" s="48">
        <v>7.4283427999999999E-2</v>
      </c>
      <c r="V74" s="47">
        <f t="shared" si="0"/>
        <v>0.24228916500628672</v>
      </c>
      <c r="W74" s="48">
        <f t="shared" si="1"/>
        <v>7.7417527425099941E-2</v>
      </c>
      <c r="X74" s="86">
        <v>0.21584263300000001</v>
      </c>
      <c r="Y74" s="48">
        <v>6.9819882890000004E-2</v>
      </c>
      <c r="Z74" s="62"/>
      <c r="AA74" s="60"/>
      <c r="AB74" s="60"/>
      <c r="AC74" s="200"/>
      <c r="AD74" s="60"/>
      <c r="AE74" s="73"/>
      <c r="AF74" s="86"/>
      <c r="AG74" s="47"/>
      <c r="AH74" s="48"/>
      <c r="AI74" s="190"/>
      <c r="AJ74" s="46"/>
      <c r="AK74" s="190"/>
      <c r="AL74" s="191"/>
      <c r="AM74" s="46"/>
      <c r="AN74" s="46"/>
      <c r="AO74" s="86">
        <v>7.9520000000000007E-2</v>
      </c>
      <c r="AP74" s="47"/>
      <c r="AQ74" s="47">
        <v>7.9530000000000003E-2</v>
      </c>
      <c r="AR74" s="48">
        <v>7.9973733032295075E-2</v>
      </c>
      <c r="AS74" s="224"/>
      <c r="AT74" s="270"/>
      <c r="AU74" s="46"/>
      <c r="AX74" s="383">
        <v>2.733346285849577</v>
      </c>
      <c r="AY74" s="114">
        <f t="shared" si="2"/>
        <v>0.2428735255061838</v>
      </c>
      <c r="AZ74" s="382">
        <v>6.5504992526257411E-3</v>
      </c>
      <c r="BA74" s="137"/>
      <c r="BB74" s="137">
        <f t="shared" si="3"/>
        <v>66.38574488735199</v>
      </c>
      <c r="BC74" s="384">
        <f t="shared" si="4"/>
        <v>3.5809565605249991E-2</v>
      </c>
      <c r="BD74" s="28">
        <f t="shared" si="5"/>
        <v>2.0903927646222797</v>
      </c>
    </row>
    <row r="75" spans="1:59">
      <c r="A75" s="58">
        <v>1975</v>
      </c>
      <c r="B75" s="61">
        <v>0.67291669234480456</v>
      </c>
      <c r="C75" s="46">
        <v>0.23430756269589173</v>
      </c>
      <c r="D75" s="118">
        <v>7.029199271493615E-2</v>
      </c>
      <c r="E75" s="46">
        <v>0.65745194879104929</v>
      </c>
      <c r="F75" s="47">
        <v>0.22565414052121469</v>
      </c>
      <c r="G75" s="48">
        <v>6.8062289934658807E-2</v>
      </c>
      <c r="H75" s="47">
        <v>0.69166563844032691</v>
      </c>
      <c r="I75" s="47">
        <v>0.24898316923395214</v>
      </c>
      <c r="J75" s="47">
        <v>7.8174388538911913E-2</v>
      </c>
      <c r="K75" s="161">
        <v>0.66624852199583984</v>
      </c>
      <c r="L75" s="164">
        <v>0.23580813926605515</v>
      </c>
      <c r="M75" s="48">
        <v>7.472760278591295E-2</v>
      </c>
      <c r="N75" s="86"/>
      <c r="O75" s="47"/>
      <c r="P75" s="47"/>
      <c r="Q75" s="125"/>
      <c r="R75" s="47"/>
      <c r="S75" s="48"/>
      <c r="T75" s="86">
        <v>0.22500557000000002</v>
      </c>
      <c r="U75" s="48">
        <v>7.0652179999999995E-2</v>
      </c>
      <c r="V75" s="47">
        <f t="shared" si="0"/>
        <v>0.23757704075974781</v>
      </c>
      <c r="W75" s="48">
        <f t="shared" si="1"/>
        <v>7.3910988236361955E-2</v>
      </c>
      <c r="X75" s="86">
        <v>0.2098236658</v>
      </c>
      <c r="Y75" s="48">
        <v>6.6527954200000003E-2</v>
      </c>
      <c r="Z75" s="62"/>
      <c r="AA75" s="60"/>
      <c r="AB75" s="60"/>
      <c r="AC75" s="200"/>
      <c r="AD75" s="60"/>
      <c r="AE75" s="73"/>
      <c r="AF75" s="86"/>
      <c r="AG75" s="47"/>
      <c r="AH75" s="48"/>
      <c r="AI75" s="190"/>
      <c r="AJ75" s="46"/>
      <c r="AK75" s="190"/>
      <c r="AL75" s="191"/>
      <c r="AM75" s="46"/>
      <c r="AN75" s="46"/>
      <c r="AO75" s="86">
        <v>7.5980000000000006E-2</v>
      </c>
      <c r="AP75" s="47"/>
      <c r="AQ75" s="47">
        <v>7.597000000000001E-2</v>
      </c>
      <c r="AR75" s="48">
        <v>7.7798921698533502E-2</v>
      </c>
      <c r="AS75" s="224"/>
      <c r="AT75" s="270"/>
      <c r="AU75" s="46"/>
      <c r="AX75" s="383">
        <v>2.7105240297278392</v>
      </c>
      <c r="AY75" s="114">
        <f t="shared" si="2"/>
        <v>0.23580813926605515</v>
      </c>
      <c r="AZ75" s="382">
        <v>8.8040253649523947E-3</v>
      </c>
      <c r="BA75" s="137"/>
      <c r="BB75" s="137">
        <f t="shared" si="3"/>
        <v>63.916362788605127</v>
      </c>
      <c r="BC75" s="384">
        <f t="shared" si="4"/>
        <v>4.7727044620073746E-2</v>
      </c>
      <c r="BD75" s="28">
        <f t="shared" si="5"/>
        <v>2.0922832341836242</v>
      </c>
    </row>
    <row r="76" spans="1:59">
      <c r="A76" s="58">
        <v>1976</v>
      </c>
      <c r="B76" s="61">
        <v>0.66588700101393716</v>
      </c>
      <c r="C76" s="46">
        <v>0.22842707604761464</v>
      </c>
      <c r="D76" s="118">
        <v>6.7906181208336691E-2</v>
      </c>
      <c r="E76" s="46">
        <v>0.64928402534854968</v>
      </c>
      <c r="F76" s="47">
        <v>0.21929866830734565</v>
      </c>
      <c r="G76" s="48">
        <v>6.5538259069448657E-2</v>
      </c>
      <c r="H76" s="47">
        <v>0.68510217690305808</v>
      </c>
      <c r="I76" s="47">
        <v>0.24266697333160892</v>
      </c>
      <c r="J76" s="47">
        <v>7.528091933109235E-2</v>
      </c>
      <c r="K76" s="161">
        <v>0.6581127846718573</v>
      </c>
      <c r="L76" s="164">
        <v>0.22881422321535183</v>
      </c>
      <c r="M76" s="48">
        <v>7.1318401144466748E-2</v>
      </c>
      <c r="N76" s="86"/>
      <c r="O76" s="47"/>
      <c r="P76" s="47"/>
      <c r="Q76" s="125"/>
      <c r="R76" s="47"/>
      <c r="S76" s="48"/>
      <c r="T76" s="86">
        <v>0.22057963999999999</v>
      </c>
      <c r="U76" s="48">
        <v>6.9813503999999998E-2</v>
      </c>
      <c r="V76" s="47">
        <f t="shared" si="0"/>
        <v>0.23393385631887842</v>
      </c>
      <c r="W76" s="48">
        <f t="shared" si="1"/>
        <v>7.3692408670222295E-2</v>
      </c>
      <c r="X76" s="86">
        <v>0.20617233410000002</v>
      </c>
      <c r="Y76" s="48">
        <v>6.519050907E-2</v>
      </c>
      <c r="Z76" s="62"/>
      <c r="AA76" s="60"/>
      <c r="AB76" s="60"/>
      <c r="AC76" s="200"/>
      <c r="AD76" s="60"/>
      <c r="AE76" s="73"/>
      <c r="AF76" s="86"/>
      <c r="AG76" s="47"/>
      <c r="AH76" s="48"/>
      <c r="AI76" s="190"/>
      <c r="AJ76" s="46"/>
      <c r="AK76" s="190"/>
      <c r="AL76" s="191"/>
      <c r="AM76" s="46"/>
      <c r="AN76" s="46"/>
      <c r="AO76" s="86">
        <v>7.1880000000000013E-2</v>
      </c>
      <c r="AP76" s="47"/>
      <c r="AQ76" s="47">
        <v>7.1870000000000003E-2</v>
      </c>
      <c r="AR76" s="48">
        <v>7.5553361997886842E-2</v>
      </c>
      <c r="AS76" s="224">
        <v>0.19321245653515218</v>
      </c>
      <c r="AT76" s="270">
        <v>7.4539776153462203E-2</v>
      </c>
      <c r="AU76" s="46"/>
      <c r="AX76" s="383">
        <v>2.7724537039502275</v>
      </c>
      <c r="AY76" s="114">
        <f t="shared" si="2"/>
        <v>0.22881422321535183</v>
      </c>
      <c r="AZ76" s="382">
        <v>9.6654748203945928E-3</v>
      </c>
      <c r="BA76" s="137"/>
      <c r="BB76" s="137">
        <f t="shared" si="3"/>
        <v>63.437684066989632</v>
      </c>
      <c r="BC76" s="384">
        <f t="shared" si="4"/>
        <v>5.3594162932481301E-2</v>
      </c>
      <c r="BD76" s="28">
        <f t="shared" si="5"/>
        <v>2.159673599273062</v>
      </c>
    </row>
    <row r="77" spans="1:59">
      <c r="A77" s="58">
        <v>1977</v>
      </c>
      <c r="B77" s="61">
        <v>0.66297245008692751</v>
      </c>
      <c r="C77" s="46">
        <v>0.22693378777677145</v>
      </c>
      <c r="D77" s="118">
        <v>6.7385203042131539E-2</v>
      </c>
      <c r="E77" s="46">
        <v>0.64551760760876675</v>
      </c>
      <c r="F77" s="47">
        <v>0.2166886236772641</v>
      </c>
      <c r="G77" s="48">
        <v>6.5024849454642819E-2</v>
      </c>
      <c r="H77" s="47">
        <v>0.68324856764037623</v>
      </c>
      <c r="I77" s="47">
        <v>0.24097640779093865</v>
      </c>
      <c r="J77" s="47">
        <v>7.4301361952667122E-2</v>
      </c>
      <c r="K77" s="161">
        <v>0.65400848300458847</v>
      </c>
      <c r="L77" s="164">
        <v>0.22516495208078879</v>
      </c>
      <c r="M77" s="48">
        <v>7.0310724463691798E-2</v>
      </c>
      <c r="N77" s="86"/>
      <c r="O77" s="47"/>
      <c r="P77" s="47"/>
      <c r="Q77" s="125"/>
      <c r="R77" s="47"/>
      <c r="S77" s="48"/>
      <c r="T77" s="86">
        <v>0.22215080000000001</v>
      </c>
      <c r="U77" s="48">
        <v>7.0316286000000006E-2</v>
      </c>
      <c r="V77" s="47">
        <f t="shared" si="0"/>
        <v>0.23775059696091458</v>
      </c>
      <c r="W77" s="48">
        <f t="shared" si="1"/>
        <v>7.4307239146017084E-2</v>
      </c>
      <c r="X77" s="86">
        <v>0.2091659813</v>
      </c>
      <c r="Y77" s="48">
        <v>6.6438463399999995E-2</v>
      </c>
      <c r="Z77" s="62"/>
      <c r="AA77" s="60"/>
      <c r="AB77" s="60"/>
      <c r="AC77" s="200"/>
      <c r="AD77" s="60"/>
      <c r="AE77" s="73"/>
      <c r="AF77" s="86"/>
      <c r="AG77" s="47"/>
      <c r="AH77" s="48"/>
      <c r="AI77" s="190"/>
      <c r="AJ77" s="46"/>
      <c r="AK77" s="190"/>
      <c r="AL77" s="191"/>
      <c r="AM77" s="46"/>
      <c r="AN77" s="46"/>
      <c r="AO77" s="86">
        <v>7.3329999999999992E-2</v>
      </c>
      <c r="AP77" s="47"/>
      <c r="AQ77" s="47">
        <v>7.332000000000001E-2</v>
      </c>
      <c r="AR77" s="48">
        <v>7.5466440941894808E-2</v>
      </c>
      <c r="AS77" s="224"/>
      <c r="AT77" s="270"/>
      <c r="AU77" s="46"/>
      <c r="AX77" s="383">
        <v>2.7607860282452337</v>
      </c>
      <c r="AY77" s="114">
        <f t="shared" si="2"/>
        <v>0.22516495208078879</v>
      </c>
      <c r="AZ77" s="382">
        <v>9.4722920478034212E-3</v>
      </c>
      <c r="BA77" s="137"/>
      <c r="BB77" s="137">
        <f t="shared" si="3"/>
        <v>62.163225375514926</v>
      </c>
      <c r="BC77" s="384">
        <f t="shared" si="4"/>
        <v>5.2301943082068238E-2</v>
      </c>
      <c r="BD77" s="28">
        <f t="shared" si="5"/>
        <v>2.1607613883738228</v>
      </c>
    </row>
    <row r="78" spans="1:59">
      <c r="A78" s="58">
        <v>1978</v>
      </c>
      <c r="B78" s="61">
        <v>0.65667202291978355</v>
      </c>
      <c r="C78" s="46">
        <v>0.2252191555724832</v>
      </c>
      <c r="D78" s="118">
        <v>6.7928124625534506E-2</v>
      </c>
      <c r="E78" s="46">
        <v>0.63796127341174358</v>
      </c>
      <c r="F78" s="47">
        <v>0.21479569888377448</v>
      </c>
      <c r="G78" s="48">
        <v>6.543456494313514E-2</v>
      </c>
      <c r="H78" s="47">
        <v>0.67794213892509347</v>
      </c>
      <c r="I78" s="47">
        <v>0.239351734435747</v>
      </c>
      <c r="J78" s="47">
        <v>7.4925240107984514E-2</v>
      </c>
      <c r="K78" s="161">
        <v>0.64650569238067135</v>
      </c>
      <c r="L78" s="164">
        <v>0.22337938154770498</v>
      </c>
      <c r="M78" s="48">
        <v>7.0853435791192076E-2</v>
      </c>
      <c r="N78" s="86"/>
      <c r="O78" s="47"/>
      <c r="P78" s="47"/>
      <c r="Q78" s="125"/>
      <c r="R78" s="47"/>
      <c r="S78" s="48"/>
      <c r="T78" s="86">
        <v>0.21063652000000002</v>
      </c>
      <c r="U78" s="48">
        <v>6.5957255000000006E-2</v>
      </c>
      <c r="V78" s="47">
        <f t="shared" si="0"/>
        <v>0.2256977168089393</v>
      </c>
      <c r="W78" s="48">
        <f t="shared" si="1"/>
        <v>6.974768566343674E-2</v>
      </c>
      <c r="X78" s="86">
        <v>0.19770827440000002</v>
      </c>
      <c r="Y78" s="48">
        <v>6.196448869E-2</v>
      </c>
      <c r="Z78" s="62"/>
      <c r="AA78" s="60"/>
      <c r="AB78" s="60"/>
      <c r="AC78" s="200"/>
      <c r="AD78" s="60"/>
      <c r="AE78" s="73"/>
      <c r="AF78" s="86"/>
      <c r="AG78" s="47"/>
      <c r="AH78" s="48"/>
      <c r="AI78" s="190"/>
      <c r="AJ78" s="46"/>
      <c r="AK78" s="190"/>
      <c r="AL78" s="191"/>
      <c r="AM78" s="46"/>
      <c r="AN78" s="46"/>
      <c r="AO78" s="86">
        <v>7.0730000000000001E-2</v>
      </c>
      <c r="AP78" s="47"/>
      <c r="AQ78" s="47">
        <v>7.0720000000000005E-2</v>
      </c>
      <c r="AR78" s="48">
        <v>7.6896426748729318E-2</v>
      </c>
      <c r="AS78" s="224"/>
      <c r="AT78" s="270"/>
      <c r="AU78" s="46"/>
      <c r="AX78" s="383">
        <v>2.7197253970128727</v>
      </c>
      <c r="AY78" s="114">
        <f t="shared" si="2"/>
        <v>0.22337938154770498</v>
      </c>
      <c r="AZ78" s="382">
        <v>8.5188104167741585E-3</v>
      </c>
      <c r="BA78" s="137"/>
      <c r="BB78" s="137">
        <f t="shared" si="3"/>
        <v>60.753057716432188</v>
      </c>
      <c r="BC78" s="384">
        <f t="shared" si="4"/>
        <v>4.6337650085676987E-2</v>
      </c>
      <c r="BD78" s="28">
        <f t="shared" si="5"/>
        <v>2.1335301210591422</v>
      </c>
    </row>
    <row r="79" spans="1:59">
      <c r="A79" s="67">
        <v>1979</v>
      </c>
      <c r="B79" s="68">
        <v>0.66442920300712449</v>
      </c>
      <c r="C79" s="55">
        <v>0.23343198448997005</v>
      </c>
      <c r="D79" s="120">
        <v>7.3237957138821447E-2</v>
      </c>
      <c r="E79" s="55">
        <v>0.64399373531341553</v>
      </c>
      <c r="F79" s="56">
        <v>0.22220337390899658</v>
      </c>
      <c r="G79" s="57">
        <v>7.039006799459456E-2</v>
      </c>
      <c r="H79" s="56">
        <v>0.68689930438995361</v>
      </c>
      <c r="I79" s="56">
        <v>0.24872006475925446</v>
      </c>
      <c r="J79" s="56">
        <v>8.1546530127525316E-2</v>
      </c>
      <c r="K79" s="163">
        <v>0.65354496240615845</v>
      </c>
      <c r="L79" s="157">
        <v>0.23233667016029358</v>
      </c>
      <c r="M79" s="57">
        <v>7.7215380966663361E-2</v>
      </c>
      <c r="N79" s="88"/>
      <c r="O79" s="56"/>
      <c r="P79" s="56"/>
      <c r="Q79" s="127"/>
      <c r="R79" s="56"/>
      <c r="S79" s="57"/>
      <c r="T79" s="88">
        <v>0.21847660000000002</v>
      </c>
      <c r="U79" s="57">
        <v>7.0606766000000001E-2</v>
      </c>
      <c r="V79" s="56">
        <f t="shared" si="0"/>
        <v>0.23388264135356615</v>
      </c>
      <c r="W79" s="57">
        <f t="shared" si="1"/>
        <v>7.4567226098540537E-2</v>
      </c>
      <c r="X79" s="88">
        <v>0.20748320679999999</v>
      </c>
      <c r="Y79" s="57">
        <v>6.800780428E-2</v>
      </c>
      <c r="Z79" s="69"/>
      <c r="AA79" s="69"/>
      <c r="AB79" s="69"/>
      <c r="AC79" s="203"/>
      <c r="AD79" s="69"/>
      <c r="AE79" s="194"/>
      <c r="AF79" s="88"/>
      <c r="AG79" s="56"/>
      <c r="AH79" s="57"/>
      <c r="AI79" s="195"/>
      <c r="AJ79" s="55"/>
      <c r="AK79" s="195"/>
      <c r="AL79" s="196"/>
      <c r="AM79" s="55"/>
      <c r="AN79" s="55"/>
      <c r="AO79" s="88">
        <v>7.8900000000000012E-2</v>
      </c>
      <c r="AP79" s="56"/>
      <c r="AQ79" s="56">
        <v>7.8900000000000012E-2</v>
      </c>
      <c r="AR79" s="57">
        <v>8.3084332482045012E-2</v>
      </c>
      <c r="AS79" s="226"/>
      <c r="AT79" s="272"/>
      <c r="AU79" s="46"/>
      <c r="AX79" s="383">
        <v>2.8118090775063052</v>
      </c>
      <c r="AY79" s="114">
        <f t="shared" si="2"/>
        <v>0.23233667016029358</v>
      </c>
      <c r="AZ79" s="382">
        <v>8.9666247367858887E-3</v>
      </c>
      <c r="BA79" s="137"/>
      <c r="BB79" s="137">
        <f t="shared" si="3"/>
        <v>65.328635819430176</v>
      </c>
      <c r="BC79" s="384">
        <f t="shared" si="4"/>
        <v>5.0424873658974287E-2</v>
      </c>
      <c r="BD79" s="28">
        <f t="shared" si="5"/>
        <v>2.1803259791030336</v>
      </c>
    </row>
    <row r="80" spans="1:59">
      <c r="A80" s="58">
        <v>1980</v>
      </c>
      <c r="B80" s="59">
        <v>0.66125561947156875</v>
      </c>
      <c r="C80" s="46">
        <v>0.2339066225429228</v>
      </c>
      <c r="D80" s="118">
        <v>7.4562128522443441E-2</v>
      </c>
      <c r="E80" s="46">
        <v>0.64039117097854603</v>
      </c>
      <c r="F80" s="47">
        <v>0.22324059903621671</v>
      </c>
      <c r="G80" s="48">
        <v>7.1557097136974321E-2</v>
      </c>
      <c r="H80" s="47">
        <v>0.68413817882537842</v>
      </c>
      <c r="I80" s="47">
        <v>0.24921366572380063</v>
      </c>
      <c r="J80" s="47">
        <v>8.2792505621910109E-2</v>
      </c>
      <c r="K80" s="161">
        <v>0.64998239278793335</v>
      </c>
      <c r="L80" s="164">
        <v>0.23241162300109863</v>
      </c>
      <c r="M80" s="48">
        <v>7.7914878726005554E-2</v>
      </c>
      <c r="N80" s="86"/>
      <c r="O80" s="47"/>
      <c r="P80" s="47"/>
      <c r="Q80" s="125"/>
      <c r="R80" s="47"/>
      <c r="S80" s="48"/>
      <c r="T80" s="86">
        <v>0.21905163000000002</v>
      </c>
      <c r="U80" s="48">
        <v>7.2498479000000005E-2</v>
      </c>
      <c r="V80" s="47">
        <f t="shared" si="0"/>
        <v>0.2348878209710519</v>
      </c>
      <c r="W80" s="48">
        <f t="shared" si="1"/>
        <v>7.703702846403894E-2</v>
      </c>
      <c r="X80" s="86">
        <v>0.21193564200000001</v>
      </c>
      <c r="Y80" s="48">
        <v>7.0530955140000004E-2</v>
      </c>
      <c r="Z80" s="190"/>
      <c r="AA80" s="46"/>
      <c r="AB80" s="46"/>
      <c r="AC80" s="189"/>
      <c r="AD80" s="60"/>
      <c r="AE80" s="73"/>
      <c r="AF80" s="86"/>
      <c r="AG80" s="47"/>
      <c r="AH80" s="48"/>
      <c r="AI80" s="190"/>
      <c r="AJ80" s="46"/>
      <c r="AK80" s="190"/>
      <c r="AL80" s="191"/>
      <c r="AM80" s="46"/>
      <c r="AN80" s="46"/>
      <c r="AO80" s="86">
        <v>8.0190000000000011E-2</v>
      </c>
      <c r="AP80" s="47"/>
      <c r="AQ80" s="47">
        <v>8.0190000000000011E-2</v>
      </c>
      <c r="AR80" s="48">
        <v>8.4943553411037709E-2</v>
      </c>
      <c r="AS80" s="224"/>
      <c r="AT80" s="270"/>
      <c r="AU80" s="46"/>
      <c r="AX80" s="383">
        <v>3.011800904330511</v>
      </c>
      <c r="AY80" s="114">
        <f t="shared" si="2"/>
        <v>0.23241162300109863</v>
      </c>
      <c r="AZ80" s="382">
        <v>9.8556280136108398E-3</v>
      </c>
      <c r="BA80" s="137"/>
      <c r="BB80" s="137">
        <f t="shared" ref="BB80:BB120" si="6">AY80*$AX80*100</f>
        <v>69.997753633163057</v>
      </c>
      <c r="BC80" s="384">
        <f>AZ80/50*AX80*100</f>
        <v>5.9366378728276492E-2</v>
      </c>
      <c r="BD80" s="28">
        <f t="shared" si="5"/>
        <v>2.3351751191907879</v>
      </c>
      <c r="BG80" s="137">
        <v>262.58499999999998</v>
      </c>
    </row>
    <row r="81" spans="1:62">
      <c r="A81" s="58">
        <v>1981</v>
      </c>
      <c r="B81" s="59">
        <v>0.65751089761079173</v>
      </c>
      <c r="C81" s="46">
        <v>0.24165635936423352</v>
      </c>
      <c r="D81" s="118">
        <v>8.1891972259261772E-2</v>
      </c>
      <c r="E81" s="46">
        <v>0.63734924793243397</v>
      </c>
      <c r="F81" s="47">
        <v>0.23149098455905912</v>
      </c>
      <c r="G81" s="48">
        <v>7.8750535845756545E-2</v>
      </c>
      <c r="H81" s="47">
        <v>0.67978322505950928</v>
      </c>
      <c r="I81" s="47">
        <v>0.25610873103141785</v>
      </c>
      <c r="J81" s="47">
        <v>8.827703446149826E-2</v>
      </c>
      <c r="K81" s="161">
        <v>0.64590108394622803</v>
      </c>
      <c r="L81" s="164">
        <v>0.23891985416412354</v>
      </c>
      <c r="M81" s="48">
        <v>8.3511590957641602E-2</v>
      </c>
      <c r="N81" s="86"/>
      <c r="O81" s="47"/>
      <c r="P81" s="47"/>
      <c r="Q81" s="125"/>
      <c r="R81" s="47"/>
      <c r="S81" s="48"/>
      <c r="T81" s="86">
        <v>0.22266293999999998</v>
      </c>
      <c r="U81" s="48">
        <v>7.6628717999999998E-2</v>
      </c>
      <c r="V81" s="47">
        <f t="shared" si="0"/>
        <v>0.23868222760571148</v>
      </c>
      <c r="W81" s="48">
        <f t="shared" si="1"/>
        <v>8.1001402344945406E-2</v>
      </c>
      <c r="X81" s="86">
        <v>0.21846951619999999</v>
      </c>
      <c r="Y81" s="48">
        <v>7.58837656E-2</v>
      </c>
      <c r="Z81" s="190"/>
      <c r="AA81" s="46"/>
      <c r="AB81" s="46"/>
      <c r="AC81" s="189"/>
      <c r="AD81" s="60"/>
      <c r="AE81" s="73"/>
      <c r="AF81" s="86"/>
      <c r="AG81" s="47"/>
      <c r="AH81" s="48"/>
      <c r="AI81" s="190"/>
      <c r="AJ81" s="46"/>
      <c r="AK81" s="190"/>
      <c r="AL81" s="191"/>
      <c r="AM81" s="46"/>
      <c r="AN81" s="46"/>
      <c r="AO81" s="86">
        <v>8.764000000000001E-2</v>
      </c>
      <c r="AP81" s="47"/>
      <c r="AQ81" s="47">
        <v>8.7650000000000006E-2</v>
      </c>
      <c r="AR81" s="48">
        <v>9.3173891301740613E-2</v>
      </c>
      <c r="AS81" s="273"/>
      <c r="AT81" s="274">
        <v>7.4745130000000007E-2</v>
      </c>
      <c r="AU81" s="46"/>
      <c r="AX81" s="383">
        <v>3.0015951110073065</v>
      </c>
      <c r="AY81" s="114">
        <f t="shared" si="2"/>
        <v>0.23891985416412354</v>
      </c>
      <c r="AZ81" s="382">
        <v>1.1852502822875977E-2</v>
      </c>
      <c r="BA81" s="137"/>
      <c r="BB81" s="137">
        <f t="shared" si="6"/>
        <v>71.714066618161183</v>
      </c>
      <c r="BC81" s="384">
        <f t="shared" ref="BC81:BC120" si="7">AZ81/50*AX81*100</f>
        <v>7.1152829052689659E-2</v>
      </c>
      <c r="BD81" s="28">
        <f t="shared" si="5"/>
        <v>2.3075297422481764</v>
      </c>
      <c r="BG81" s="137">
        <v>305.17999999999995</v>
      </c>
    </row>
    <row r="82" spans="1:62">
      <c r="A82" s="58">
        <v>1982</v>
      </c>
      <c r="B82" s="59">
        <v>0.64663437040466309</v>
      </c>
      <c r="C82" s="46">
        <v>0.24403791459421459</v>
      </c>
      <c r="D82" s="118">
        <v>8.6964534682683448E-2</v>
      </c>
      <c r="E82" s="47">
        <v>0.62649035453796398</v>
      </c>
      <c r="F82" s="47">
        <v>0.23483109474182129</v>
      </c>
      <c r="G82" s="48">
        <v>8.2960464060306563E-2</v>
      </c>
      <c r="H82" s="47">
        <v>0.66953170299530007</v>
      </c>
      <c r="I82" s="47">
        <v>0.26006966829299921</v>
      </c>
      <c r="J82" s="47">
        <v>9.6330396831035614E-2</v>
      </c>
      <c r="K82" s="161">
        <v>0.63536500930786133</v>
      </c>
      <c r="L82" s="164">
        <v>0.24481911957263947</v>
      </c>
      <c r="M82" s="48">
        <v>9.0630501508712769E-2</v>
      </c>
      <c r="N82" s="86"/>
      <c r="O82" s="47"/>
      <c r="P82" s="47"/>
      <c r="Q82" s="125"/>
      <c r="R82" s="47"/>
      <c r="S82" s="48"/>
      <c r="T82" s="86">
        <v>0.22446992999999998</v>
      </c>
      <c r="U82" s="48">
        <v>7.9285072999999998E-2</v>
      </c>
      <c r="V82" s="47">
        <f t="shared" si="0"/>
        <v>0.238452864052277</v>
      </c>
      <c r="W82" s="48">
        <f t="shared" si="1"/>
        <v>8.4271436411872763E-2</v>
      </c>
      <c r="X82" s="86">
        <v>0.22316412569999999</v>
      </c>
      <c r="Y82" s="48">
        <v>8.0491088949999998E-2</v>
      </c>
      <c r="Z82" s="190"/>
      <c r="AA82" s="46"/>
      <c r="AB82" s="46"/>
      <c r="AC82" s="189"/>
      <c r="AD82" s="60"/>
      <c r="AE82" s="73"/>
      <c r="AF82" s="86"/>
      <c r="AG82" s="47"/>
      <c r="AH82" s="48"/>
      <c r="AI82" s="190"/>
      <c r="AJ82" s="46"/>
      <c r="AK82" s="190"/>
      <c r="AL82" s="191"/>
      <c r="AM82" s="46"/>
      <c r="AN82" s="46"/>
      <c r="AO82" s="86">
        <v>9.4170000000000004E-2</v>
      </c>
      <c r="AP82" s="47"/>
      <c r="AQ82" s="47">
        <v>9.4160000000000008E-2</v>
      </c>
      <c r="AR82" s="48">
        <v>9.9664727247968959E-2</v>
      </c>
      <c r="AS82" s="224"/>
      <c r="AT82" s="270">
        <v>7.4696602352489413E-2</v>
      </c>
      <c r="AU82" s="46"/>
      <c r="AX82" s="383">
        <v>3.1208885567831737</v>
      </c>
      <c r="AY82" s="114">
        <f t="shared" si="2"/>
        <v>0.24481911957263947</v>
      </c>
      <c r="AZ82" s="382">
        <v>1.5961885452270508E-2</v>
      </c>
      <c r="BA82" s="137"/>
      <c r="BB82" s="137">
        <f t="shared" si="6"/>
        <v>76.405318875598198</v>
      </c>
      <c r="BC82" s="384">
        <f t="shared" si="7"/>
        <v>9.9630531305349684E-2</v>
      </c>
      <c r="BD82" s="28">
        <f t="shared" si="5"/>
        <v>2.380641785886052</v>
      </c>
      <c r="BG82" s="137">
        <v>351.3485</v>
      </c>
    </row>
    <row r="83" spans="1:62">
      <c r="A83" s="58">
        <v>1983</v>
      </c>
      <c r="B83" s="59">
        <v>0.63628005935024379</v>
      </c>
      <c r="C83" s="46">
        <v>0.23330865273301821</v>
      </c>
      <c r="D83" s="118">
        <v>8.1724878080873697E-2</v>
      </c>
      <c r="E83" s="47">
        <v>0.61706507205963135</v>
      </c>
      <c r="F83" s="47">
        <v>0.22362621128559113</v>
      </c>
      <c r="G83" s="48">
        <v>7.8102797269821181E-2</v>
      </c>
      <c r="H83" s="47">
        <v>0.66312402486801147</v>
      </c>
      <c r="I83" s="47">
        <v>0.25484278798103333</v>
      </c>
      <c r="J83" s="47">
        <v>9.625582396984099E-2</v>
      </c>
      <c r="K83" s="161">
        <v>0.62988674640655518</v>
      </c>
      <c r="L83" s="164">
        <v>0.23919849097728729</v>
      </c>
      <c r="M83" s="48">
        <v>9.0811975300312042E-2</v>
      </c>
      <c r="N83" s="86"/>
      <c r="O83" s="47"/>
      <c r="P83" s="47"/>
      <c r="Q83" s="125"/>
      <c r="R83" s="47"/>
      <c r="S83" s="48"/>
      <c r="T83" s="86">
        <v>0.21656918999999999</v>
      </c>
      <c r="U83" s="48">
        <v>7.7383013E-2</v>
      </c>
      <c r="V83" s="47">
        <f t="shared" si="0"/>
        <v>0.23073346301183273</v>
      </c>
      <c r="W83" s="48">
        <f t="shared" si="1"/>
        <v>8.2021844067941135E-2</v>
      </c>
      <c r="X83" s="86">
        <v>0.2161042624</v>
      </c>
      <c r="Y83" s="48">
        <v>7.8012804049999995E-2</v>
      </c>
      <c r="Z83" s="190"/>
      <c r="AA83" s="46"/>
      <c r="AB83" s="46"/>
      <c r="AC83" s="189"/>
      <c r="AD83" s="60"/>
      <c r="AE83" s="73"/>
      <c r="AF83" s="86"/>
      <c r="AG83" s="47"/>
      <c r="AH83" s="48"/>
      <c r="AI83" s="190"/>
      <c r="AJ83" s="46"/>
      <c r="AK83" s="190"/>
      <c r="AL83" s="191"/>
      <c r="AM83" s="46"/>
      <c r="AN83" s="46"/>
      <c r="AO83" s="86">
        <v>8.9380000000000001E-2</v>
      </c>
      <c r="AP83" s="47"/>
      <c r="AQ83" s="47">
        <v>8.9380000000000001E-2</v>
      </c>
      <c r="AR83" s="48">
        <v>9.3311522590318441E-2</v>
      </c>
      <c r="AS83" s="224"/>
      <c r="AT83" s="270">
        <v>8.7189552487338409E-2</v>
      </c>
      <c r="AU83" s="46"/>
      <c r="AX83" s="383">
        <v>3.1384059410937741</v>
      </c>
      <c r="AY83" s="114">
        <f t="shared" si="2"/>
        <v>0.23919849097728729</v>
      </c>
      <c r="AZ83" s="382">
        <v>1.75132155418396E-2</v>
      </c>
      <c r="BA83" s="137"/>
      <c r="BB83" s="137">
        <f t="shared" si="6"/>
        <v>75.070196518378395</v>
      </c>
      <c r="BC83" s="384">
        <f t="shared" si="7"/>
        <v>0.10992715940833045</v>
      </c>
      <c r="BD83" s="28">
        <f t="shared" si="5"/>
        <v>2.411822197888879</v>
      </c>
      <c r="BG83" s="137">
        <v>402.28949999999998</v>
      </c>
    </row>
    <row r="84" spans="1:62">
      <c r="A84" s="58">
        <v>1984</v>
      </c>
      <c r="B84" s="59">
        <v>0.6306877628309665</v>
      </c>
      <c r="C84" s="46">
        <v>0.23423741265984399</v>
      </c>
      <c r="D84" s="118">
        <v>8.4904183280893289E-2</v>
      </c>
      <c r="E84" s="47">
        <v>0.61171263456344604</v>
      </c>
      <c r="F84" s="47">
        <v>0.22610463201999664</v>
      </c>
      <c r="G84" s="48">
        <v>8.2585342228412628E-2</v>
      </c>
      <c r="H84" s="47">
        <v>0.66554141044616699</v>
      </c>
      <c r="I84" s="47">
        <v>0.25578141212463379</v>
      </c>
      <c r="J84" s="47">
        <v>9.8289363086223588E-2</v>
      </c>
      <c r="K84" s="161">
        <v>0.63239812850952148</v>
      </c>
      <c r="L84" s="164">
        <v>0.24129161238670349</v>
      </c>
      <c r="M84" s="48">
        <v>9.2490226030349731E-2</v>
      </c>
      <c r="N84" s="86"/>
      <c r="O84" s="47"/>
      <c r="P84" s="47"/>
      <c r="Q84" s="125"/>
      <c r="R84" s="47"/>
      <c r="S84" s="48"/>
      <c r="T84" s="86">
        <v>0.21221958000000002</v>
      </c>
      <c r="U84" s="48">
        <v>7.7164569000000002E-2</v>
      </c>
      <c r="V84" s="47">
        <f t="shared" si="0"/>
        <v>0.22496357546777257</v>
      </c>
      <c r="W84" s="48">
        <f t="shared" si="1"/>
        <v>8.2002787379330117E-2</v>
      </c>
      <c r="X84" s="86">
        <v>0.2148685971</v>
      </c>
      <c r="Y84" s="48">
        <v>7.9301128230000004E-2</v>
      </c>
      <c r="Z84" s="190"/>
      <c r="AA84" s="46"/>
      <c r="AB84" s="46"/>
      <c r="AC84" s="189"/>
      <c r="AD84" s="60"/>
      <c r="AE84" s="73"/>
      <c r="AF84" s="86"/>
      <c r="AG84" s="47"/>
      <c r="AH84" s="48"/>
      <c r="AI84" s="190"/>
      <c r="AJ84" s="46"/>
      <c r="AK84" s="190"/>
      <c r="AL84" s="191"/>
      <c r="AM84" s="46"/>
      <c r="AN84" s="46"/>
      <c r="AO84" s="86">
        <v>9.3070000000000014E-2</v>
      </c>
      <c r="AP84" s="47"/>
      <c r="AQ84" s="47">
        <v>9.3070000000000014E-2</v>
      </c>
      <c r="AR84" s="48">
        <v>9.6109027594973209E-2</v>
      </c>
      <c r="AS84" s="224"/>
      <c r="AT84" s="270">
        <v>9.0972112455296489E-2</v>
      </c>
      <c r="AU84" s="46"/>
      <c r="AX84" s="383">
        <v>3.0208415415809635</v>
      </c>
      <c r="AY84" s="114">
        <f t="shared" si="2"/>
        <v>0.24129161238670349</v>
      </c>
      <c r="AZ84" s="382">
        <v>1.4027893543243408E-2</v>
      </c>
      <c r="BA84" s="137"/>
      <c r="BB84" s="137">
        <f t="shared" si="6"/>
        <v>72.890372633280563</v>
      </c>
      <c r="BC84" s="384">
        <f t="shared" si="7"/>
        <v>8.4752087112610119E-2</v>
      </c>
      <c r="BD84" s="28">
        <f t="shared" si="5"/>
        <v>2.3150887022708666</v>
      </c>
      <c r="BG84" s="137">
        <v>445.69649999999996</v>
      </c>
    </row>
    <row r="85" spans="1:62">
      <c r="A85" s="58">
        <v>1985</v>
      </c>
      <c r="B85" s="59">
        <v>0.62407279525622061</v>
      </c>
      <c r="C85" s="46">
        <v>0.23633174526403913</v>
      </c>
      <c r="D85" s="118">
        <v>8.84636248979771E-2</v>
      </c>
      <c r="E85" s="47">
        <v>0.60513085126876831</v>
      </c>
      <c r="F85" s="47">
        <v>0.22749426960945129</v>
      </c>
      <c r="G85" s="48">
        <v>8.5570305585861192E-2</v>
      </c>
      <c r="H85" s="47">
        <v>0.66188991069793723</v>
      </c>
      <c r="I85" s="47">
        <v>0.26206555962562567</v>
      </c>
      <c r="J85" s="47">
        <v>0.10356242209672928</v>
      </c>
      <c r="K85" s="161">
        <v>0.62970948219299316</v>
      </c>
      <c r="L85" s="164">
        <v>0.24692142009735107</v>
      </c>
      <c r="M85" s="48">
        <v>9.8278716206550598E-2</v>
      </c>
      <c r="N85" s="86"/>
      <c r="O85" s="47"/>
      <c r="P85" s="47"/>
      <c r="Q85" s="125"/>
      <c r="R85" s="47"/>
      <c r="S85" s="48"/>
      <c r="T85" s="86">
        <v>0.21235228</v>
      </c>
      <c r="U85" s="48">
        <v>8.0319375999999998E-2</v>
      </c>
      <c r="V85" s="47">
        <f t="shared" si="0"/>
        <v>0.22537623132912868</v>
      </c>
      <c r="W85" s="48">
        <f t="shared" si="1"/>
        <v>8.4637543518333844E-2</v>
      </c>
      <c r="X85" s="86">
        <v>0.21541331029999999</v>
      </c>
      <c r="Y85" s="48">
        <v>8.1054600089999998E-2</v>
      </c>
      <c r="Z85" s="190"/>
      <c r="AA85" s="46"/>
      <c r="AB85" s="191"/>
      <c r="AC85" s="60"/>
      <c r="AD85" s="60"/>
      <c r="AE85" s="60"/>
      <c r="AF85" s="86"/>
      <c r="AG85" s="47"/>
      <c r="AH85" s="48"/>
      <c r="AI85" s="190"/>
      <c r="AJ85" s="46"/>
      <c r="AK85" s="190"/>
      <c r="AL85" s="191"/>
      <c r="AM85" s="46"/>
      <c r="AN85" s="46"/>
      <c r="AO85" s="86">
        <v>9.6600000000000005E-2</v>
      </c>
      <c r="AP85" s="47"/>
      <c r="AQ85" s="47">
        <v>9.6600000000000005E-2</v>
      </c>
      <c r="AR85" s="48">
        <v>9.8514295158057097E-2</v>
      </c>
      <c r="AS85" s="224"/>
      <c r="AT85" s="270">
        <v>0.10166637598555364</v>
      </c>
      <c r="AU85" s="46"/>
      <c r="AX85" s="383">
        <v>3.1282077246870998</v>
      </c>
      <c r="AY85" s="114">
        <f t="shared" si="2"/>
        <v>0.24692142009735107</v>
      </c>
      <c r="AZ85" s="382">
        <v>1.5380799770355225E-2</v>
      </c>
      <c r="BA85" s="137"/>
      <c r="BB85" s="137">
        <f t="shared" si="6"/>
        <v>77.242149373924221</v>
      </c>
      <c r="BC85" s="384">
        <f t="shared" si="7"/>
        <v>9.6228673306981566E-2</v>
      </c>
      <c r="BD85" s="28">
        <f t="shared" si="5"/>
        <v>2.3795820514624824</v>
      </c>
      <c r="BG85" s="137">
        <v>444.71550000000002</v>
      </c>
    </row>
    <row r="86" spans="1:62">
      <c r="A86" s="58">
        <v>1986</v>
      </c>
      <c r="B86" s="59">
        <v>0.62297548092217003</v>
      </c>
      <c r="C86" s="46">
        <v>0.23561571947057947</v>
      </c>
      <c r="D86" s="118">
        <v>8.3860183259299462E-2</v>
      </c>
      <c r="E86" s="47">
        <v>0.60328245162963867</v>
      </c>
      <c r="F86" s="47">
        <v>0.22551751136779785</v>
      </c>
      <c r="G86" s="48">
        <v>8.1781595945358276E-2</v>
      </c>
      <c r="H86" s="47">
        <v>0.66356045007705688</v>
      </c>
      <c r="I86" s="47">
        <v>0.26583829522132874</v>
      </c>
      <c r="J86" s="47">
        <v>0.10176834464073181</v>
      </c>
      <c r="K86" s="161">
        <v>0.62970501184463501</v>
      </c>
      <c r="L86" s="164">
        <v>0.24926365911960602</v>
      </c>
      <c r="M86" s="48">
        <v>9.7181729972362518E-2</v>
      </c>
      <c r="N86" s="86"/>
      <c r="O86" s="47"/>
      <c r="P86" s="47"/>
      <c r="Q86" s="125"/>
      <c r="R86" s="47"/>
      <c r="S86" s="48"/>
      <c r="T86" s="86">
        <v>0.21124641</v>
      </c>
      <c r="U86" s="48">
        <v>7.764499200000001E-2</v>
      </c>
      <c r="V86" s="47">
        <f t="shared" si="0"/>
        <v>0.22529311213825773</v>
      </c>
      <c r="W86" s="48">
        <f t="shared" si="1"/>
        <v>8.1309545608316061E-2</v>
      </c>
      <c r="X86" s="86">
        <v>0.21767826070000001</v>
      </c>
      <c r="Y86" s="48">
        <v>8.0528021749999998E-2</v>
      </c>
      <c r="Z86" s="190"/>
      <c r="AA86" s="46"/>
      <c r="AB86" s="191"/>
      <c r="AC86" s="60"/>
      <c r="AD86" s="60"/>
      <c r="AE86" s="60"/>
      <c r="AF86" s="86"/>
      <c r="AG86" s="47"/>
      <c r="AH86" s="48"/>
      <c r="AI86" s="190"/>
      <c r="AJ86" s="46"/>
      <c r="AK86" s="190"/>
      <c r="AL86" s="191"/>
      <c r="AM86" s="46"/>
      <c r="AN86" s="46"/>
      <c r="AO86" s="86">
        <v>9.2930000000000013E-2</v>
      </c>
      <c r="AP86" s="47"/>
      <c r="AQ86" s="47">
        <v>9.2930000000000013E-2</v>
      </c>
      <c r="AR86" s="48">
        <v>9.1968723539577815E-2</v>
      </c>
      <c r="AS86" s="224"/>
      <c r="AT86" s="270">
        <v>0.10515297430244942</v>
      </c>
      <c r="AU86" s="46"/>
      <c r="AX86" s="383">
        <v>3.3486489982674916</v>
      </c>
      <c r="AY86" s="114">
        <f t="shared" si="2"/>
        <v>0.24926365911960602</v>
      </c>
      <c r="AZ86" s="382">
        <v>1.5829384326934814E-2</v>
      </c>
      <c r="BA86" s="137"/>
      <c r="BB86" s="137">
        <f t="shared" si="6"/>
        <v>83.469650241535817</v>
      </c>
      <c r="BC86" s="384">
        <f t="shared" si="7"/>
        <v>0.10601410393916279</v>
      </c>
      <c r="BD86" s="28">
        <f t="shared" si="5"/>
        <v>2.5393459554061955</v>
      </c>
      <c r="BG86" s="137">
        <v>460.86249999999995</v>
      </c>
    </row>
    <row r="87" spans="1:62">
      <c r="A87" s="58">
        <v>1987</v>
      </c>
      <c r="B87" s="59">
        <v>0.63308651398096072</v>
      </c>
      <c r="C87" s="46">
        <v>0.25278318337373229</v>
      </c>
      <c r="D87" s="118">
        <v>9.5966737965709231E-2</v>
      </c>
      <c r="E87" s="47">
        <v>0.61303550004959106</v>
      </c>
      <c r="F87" s="47">
        <v>0.24295471608638763</v>
      </c>
      <c r="G87" s="48">
        <v>9.1254800558090196E-2</v>
      </c>
      <c r="H87" s="47">
        <v>0.66740208864212014</v>
      </c>
      <c r="I87" s="47">
        <v>0.28296217322349548</v>
      </c>
      <c r="J87" s="47">
        <v>0.11584458500146867</v>
      </c>
      <c r="K87" s="161">
        <v>0.63350796699523926</v>
      </c>
      <c r="L87" s="164">
        <v>0.26571497321128845</v>
      </c>
      <c r="M87" s="48">
        <v>0.10798268020153046</v>
      </c>
      <c r="N87" s="86"/>
      <c r="O87" s="47"/>
      <c r="P87" s="47"/>
      <c r="Q87" s="125"/>
      <c r="R87" s="47"/>
      <c r="S87" s="48"/>
      <c r="T87" s="86">
        <v>0.21659932999999998</v>
      </c>
      <c r="U87" s="48">
        <v>8.0309372000000004E-2</v>
      </c>
      <c r="V87" s="47">
        <f t="shared" si="0"/>
        <v>0.23065849995144075</v>
      </c>
      <c r="W87" s="48">
        <f t="shared" si="1"/>
        <v>8.6156463737568079E-2</v>
      </c>
      <c r="X87" s="86">
        <v>0.22385799129999998</v>
      </c>
      <c r="Y87" s="48">
        <v>8.3858452569999992E-2</v>
      </c>
      <c r="Z87" s="190"/>
      <c r="AA87" s="46"/>
      <c r="AB87" s="191"/>
      <c r="AC87" s="60"/>
      <c r="AD87" s="60"/>
      <c r="AE87" s="60"/>
      <c r="AF87" s="86"/>
      <c r="AG87" s="47"/>
      <c r="AH87" s="48"/>
      <c r="AI87" s="190"/>
      <c r="AJ87" s="46"/>
      <c r="AK87" s="190"/>
      <c r="AL87" s="191"/>
      <c r="AM87" s="46"/>
      <c r="AN87" s="46"/>
      <c r="AO87" s="86">
        <v>0.10150000000000001</v>
      </c>
      <c r="AP87" s="47"/>
      <c r="AQ87" s="47">
        <v>0.10150000000000001</v>
      </c>
      <c r="AR87" s="48">
        <v>0.10384127350690607</v>
      </c>
      <c r="AS87" s="224"/>
      <c r="AT87" s="270">
        <v>9.9990660593883993E-2</v>
      </c>
      <c r="AU87" s="46"/>
      <c r="AX87" s="383">
        <v>3.4082091096502358</v>
      </c>
      <c r="AY87" s="114">
        <f t="shared" si="2"/>
        <v>0.26571497321128845</v>
      </c>
      <c r="AZ87" s="382">
        <v>1.9104301929473877E-2</v>
      </c>
      <c r="BA87" s="137"/>
      <c r="BB87" s="137">
        <f t="shared" si="6"/>
        <v>90.561219226918169</v>
      </c>
      <c r="BC87" s="384">
        <f t="shared" si="7"/>
        <v>0.13022291173908287</v>
      </c>
      <c r="BD87" s="28">
        <f t="shared" si="5"/>
        <v>2.527875674122277</v>
      </c>
      <c r="BG87" s="137">
        <v>502.82650000000001</v>
      </c>
    </row>
    <row r="88" spans="1:62">
      <c r="A88" s="58">
        <v>1988</v>
      </c>
      <c r="B88" s="59">
        <v>0.6465906539168792</v>
      </c>
      <c r="C88" s="46">
        <v>0.27224527282253769</v>
      </c>
      <c r="D88" s="118">
        <v>0.11210743574847949</v>
      </c>
      <c r="E88" s="47">
        <v>0.62470990419387817</v>
      </c>
      <c r="F88" s="47">
        <v>0.26107615232467646</v>
      </c>
      <c r="G88" s="48">
        <v>0.10669055581092833</v>
      </c>
      <c r="H88" s="47">
        <v>0.6800650954246521</v>
      </c>
      <c r="I88" s="47">
        <v>0.30282381176948547</v>
      </c>
      <c r="J88" s="47">
        <v>0.12996591627597809</v>
      </c>
      <c r="K88" s="161">
        <v>0.64566308259963989</v>
      </c>
      <c r="L88" s="164">
        <v>0.28404653072357178</v>
      </c>
      <c r="M88" s="48">
        <v>0.12140876799821854</v>
      </c>
      <c r="N88" s="86"/>
      <c r="O88" s="47"/>
      <c r="P88" s="47"/>
      <c r="Q88" s="125"/>
      <c r="R88" s="47"/>
      <c r="S88" s="48"/>
      <c r="T88" s="86">
        <v>0.23174489999999998</v>
      </c>
      <c r="U88" s="48">
        <v>9.3779020000000005E-2</v>
      </c>
      <c r="V88" s="47">
        <f t="shared" si="0"/>
        <v>0.24706471083230333</v>
      </c>
      <c r="W88" s="48">
        <f t="shared" si="1"/>
        <v>0.10038876485380457</v>
      </c>
      <c r="X88" s="86">
        <v>0.2385953304</v>
      </c>
      <c r="Y88" s="48">
        <v>9.7257062229999997E-2</v>
      </c>
      <c r="Z88" s="190"/>
      <c r="AA88" s="46"/>
      <c r="AB88" s="191"/>
      <c r="AC88" s="60"/>
      <c r="AD88" s="60"/>
      <c r="AE88" s="60"/>
      <c r="AF88" s="86"/>
      <c r="AG88" s="47"/>
      <c r="AH88" s="48"/>
      <c r="AI88" s="190"/>
      <c r="AJ88" s="46"/>
      <c r="AK88" s="190"/>
      <c r="AL88" s="191"/>
      <c r="AM88" s="46"/>
      <c r="AN88" s="46"/>
      <c r="AO88" s="86">
        <v>0.11631000000000001</v>
      </c>
      <c r="AP88" s="47"/>
      <c r="AQ88" s="47">
        <v>0.11631000000000001</v>
      </c>
      <c r="AR88" s="48">
        <v>0.12243197848215744</v>
      </c>
      <c r="AS88" s="224"/>
      <c r="AT88" s="270">
        <v>0.1012945134946973</v>
      </c>
      <c r="AU88" s="46"/>
      <c r="AX88" s="383">
        <v>3.3929247403841511</v>
      </c>
      <c r="AY88" s="114">
        <f t="shared" si="2"/>
        <v>0.28404653072357178</v>
      </c>
      <c r="AZ88" s="382">
        <v>1.846623420715332E-2</v>
      </c>
      <c r="BA88" s="137"/>
      <c r="BB88" s="137">
        <f t="shared" si="6"/>
        <v>96.374850151229367</v>
      </c>
      <c r="BC88" s="384">
        <f t="shared" si="7"/>
        <v>0.12530908580635722</v>
      </c>
      <c r="BD88" s="28">
        <f t="shared" si="5"/>
        <v>2.4537133725978357</v>
      </c>
      <c r="BG88" s="137">
        <v>552.93349999999998</v>
      </c>
    </row>
    <row r="89" spans="1:62">
      <c r="A89" s="58">
        <v>1989</v>
      </c>
      <c r="B89" s="59">
        <v>0.64713779384068304</v>
      </c>
      <c r="C89" s="46">
        <v>0.2722597196825971</v>
      </c>
      <c r="D89" s="118">
        <v>0.11094438179307504</v>
      </c>
      <c r="E89" s="47">
        <v>0.62479704618453991</v>
      </c>
      <c r="F89" s="47">
        <v>0.26249778270721436</v>
      </c>
      <c r="G89" s="48">
        <v>0.10507851839065552</v>
      </c>
      <c r="H89" s="47">
        <v>0.68078917264938354</v>
      </c>
      <c r="I89" s="47">
        <v>0.30300390720367432</v>
      </c>
      <c r="J89" s="47">
        <v>0.12974572181701657</v>
      </c>
      <c r="K89" s="161">
        <v>0.64631074666976929</v>
      </c>
      <c r="L89" s="164">
        <v>0.28534364700317383</v>
      </c>
      <c r="M89" s="48">
        <v>0.12073400616645813</v>
      </c>
      <c r="N89" s="86">
        <f t="shared" ref="N89:N118" si="8">O89+P89</f>
        <v>0.60798311687720208</v>
      </c>
      <c r="O89" s="47">
        <v>0.23491214632144228</v>
      </c>
      <c r="P89" s="47">
        <v>0.37307097055575977</v>
      </c>
      <c r="Q89" s="125">
        <f t="shared" ref="Q89:Q118" si="9">R89+S89</f>
        <v>0.6847023456425072</v>
      </c>
      <c r="R89" s="47">
        <v>0.28095794736887802</v>
      </c>
      <c r="S89" s="48">
        <v>0.40374439827362912</v>
      </c>
      <c r="T89" s="86">
        <v>0.23405754000000001</v>
      </c>
      <c r="U89" s="48">
        <v>9.2578572999999997E-2</v>
      </c>
      <c r="V89" s="47">
        <f t="shared" si="0"/>
        <v>0.24854364158908873</v>
      </c>
      <c r="W89" s="48">
        <f t="shared" si="1"/>
        <v>9.9488736935587574E-2</v>
      </c>
      <c r="X89" s="86">
        <v>0.2448474491</v>
      </c>
      <c r="Y89" s="48">
        <v>9.7279062060000004E-2</v>
      </c>
      <c r="Z89" s="195">
        <v>0.66800079999999995</v>
      </c>
      <c r="AA89" s="69">
        <v>0.2969656</v>
      </c>
      <c r="AB89" s="196">
        <v>0.1083692</v>
      </c>
      <c r="AC89" s="47">
        <f>scf!H2</f>
        <v>0.67118209600448608</v>
      </c>
      <c r="AD89" s="60">
        <f>scf!H3</f>
        <v>0.29939922690391541</v>
      </c>
      <c r="AE89" s="60">
        <f>scf!H4</f>
        <v>0.10611056536436081</v>
      </c>
      <c r="AF89" s="86">
        <f>(scf!G2+'DataF1(Forbes)'!C32)/('DataF1(Forbes)'!C32+scf!D2)</f>
        <v>0.67412679793841124</v>
      </c>
      <c r="AG89" s="47">
        <f>(scf!G3+'DataF1(Forbes)'!C32)/('DataF1(Forbes)'!C32+scf!D3)</f>
        <v>0.30567343739980668</v>
      </c>
      <c r="AH89" s="48">
        <f>(scf!G4+'DataF1(Forbes)'!C32)/('DataF1(Forbes)'!C32+scf!D4)</f>
        <v>0.11411576470962245</v>
      </c>
      <c r="AI89" s="190">
        <f>(scf!M3+'DataF1(Forbes)'!C32)/('DataF1(Forbes)'!C32+scf!E3)</f>
        <v>0.3462989382443849</v>
      </c>
      <c r="AJ89" s="116">
        <f>(scf!M4+'DataF1(Forbes)'!C32)/('DataF1(Forbes)'!C32+scf!E4)</f>
        <v>0.1316980988617569</v>
      </c>
      <c r="AK89" s="190">
        <f>(scf!M3+'DataF1(Forbes)'!C32+BG89*BH89)/('DataF1(Forbes)'!C32+scf!E3+BG89)</f>
        <v>0.33956148597256802</v>
      </c>
      <c r="AL89" s="208">
        <f>(scf!M4+'DataF1(Forbes)'!C32+BI89*BG89)/('DataF1(Forbes)'!C32+scf!E4+BG89)</f>
        <v>0.12891870227310054</v>
      </c>
      <c r="AM89" s="116">
        <v>0.32810159999999999</v>
      </c>
      <c r="AN89" s="116">
        <v>0.1206468</v>
      </c>
      <c r="AO89" s="86">
        <v>0.11501000000000001</v>
      </c>
      <c r="AP89" s="47"/>
      <c r="AQ89" s="47">
        <v>0.11501000000000001</v>
      </c>
      <c r="AR89" s="48">
        <v>0.11987178314545677</v>
      </c>
      <c r="AS89" s="224"/>
      <c r="AT89" s="270">
        <v>0.10689456671033193</v>
      </c>
      <c r="AU89" s="46"/>
      <c r="AW89" s="382">
        <v>0.25894009683853009</v>
      </c>
      <c r="AX89" s="383">
        <v>3.4997998241859576</v>
      </c>
      <c r="AY89" s="114">
        <f t="shared" si="2"/>
        <v>0.28534364700317383</v>
      </c>
      <c r="AZ89" s="382">
        <v>1.8871843814849854E-2</v>
      </c>
      <c r="BA89" s="137">
        <f t="shared" ref="BA89:BA120" si="10">AW89*$AX89*100</f>
        <v>90.62385053901825</v>
      </c>
      <c r="BB89" s="137">
        <f t="shared" si="6"/>
        <v>99.864564561428764</v>
      </c>
      <c r="BC89" s="384">
        <f t="shared" si="7"/>
        <v>0.13209535133055272</v>
      </c>
      <c r="BD89" s="28">
        <f t="shared" si="5"/>
        <v>2.5264183621936058</v>
      </c>
      <c r="BG89" s="137">
        <v>628.50199999999995</v>
      </c>
      <c r="BH89" s="83">
        <v>3.2053129999999999E-2</v>
      </c>
      <c r="BI89" s="83">
        <v>2.0624900000000002E-3</v>
      </c>
      <c r="BJ89" s="114">
        <f>BG89/'DataF1(Forbes)'!B32</f>
        <v>3.7726385040585259E-2</v>
      </c>
    </row>
    <row r="90" spans="1:62">
      <c r="A90" s="63">
        <v>1990</v>
      </c>
      <c r="B90" s="70">
        <v>0.65035581557970112</v>
      </c>
      <c r="C90" s="51">
        <v>0.274200757291785</v>
      </c>
      <c r="D90" s="119">
        <v>0.1118342291047812</v>
      </c>
      <c r="E90" s="52">
        <v>0.62685191631317128</v>
      </c>
      <c r="F90" s="52">
        <v>0.26355734467506409</v>
      </c>
      <c r="G90" s="53">
        <v>0.10583195090293884</v>
      </c>
      <c r="H90" s="52">
        <v>0.68345320224761974</v>
      </c>
      <c r="I90" s="52">
        <v>0.3034284114837647</v>
      </c>
      <c r="J90" s="52">
        <v>0.12946166098117831</v>
      </c>
      <c r="K90" s="162">
        <v>0.64771574735641479</v>
      </c>
      <c r="L90" s="156">
        <v>0.28526383638381958</v>
      </c>
      <c r="M90" s="53">
        <v>0.12053005397319794</v>
      </c>
      <c r="N90" s="130">
        <f t="shared" si="8"/>
        <v>0.59993039488414301</v>
      </c>
      <c r="O90" s="52">
        <v>0.22513739041238298</v>
      </c>
      <c r="P90" s="52">
        <v>0.37479300447176001</v>
      </c>
      <c r="Q90" s="126">
        <f t="shared" si="9"/>
        <v>0.68489130263522824</v>
      </c>
      <c r="R90" s="52">
        <v>0.2762171724208311</v>
      </c>
      <c r="S90" s="53">
        <v>0.40867413021439714</v>
      </c>
      <c r="T90" s="130">
        <v>0.23746243</v>
      </c>
      <c r="U90" s="53">
        <v>9.4812508000000004E-2</v>
      </c>
      <c r="V90" s="52">
        <f t="shared" si="0"/>
        <v>0.25258318346749109</v>
      </c>
      <c r="W90" s="53">
        <f t="shared" si="1"/>
        <v>0.10183837443730619</v>
      </c>
      <c r="X90" s="130">
        <v>0.24494169589999998</v>
      </c>
      <c r="Y90" s="53">
        <v>9.7960488080000005E-2</v>
      </c>
      <c r="Z90" s="190"/>
      <c r="AA90" s="60"/>
      <c r="AB90" s="191"/>
      <c r="AC90" s="52"/>
      <c r="AD90" s="66"/>
      <c r="AE90" s="66"/>
      <c r="AF90" s="130"/>
      <c r="AG90" s="52"/>
      <c r="AH90" s="53"/>
      <c r="AI90" s="205"/>
      <c r="AJ90" s="207"/>
      <c r="AK90" s="205"/>
      <c r="AL90" s="207"/>
      <c r="AM90" s="210"/>
      <c r="AN90" s="210"/>
      <c r="AO90" s="130">
        <v>0.11689000000000002</v>
      </c>
      <c r="AP90" s="52"/>
      <c r="AQ90" s="52">
        <v>0.1169</v>
      </c>
      <c r="AR90" s="53">
        <v>0.12064744692413491</v>
      </c>
      <c r="AS90" s="225"/>
      <c r="AT90" s="271">
        <v>0.10190919974981506</v>
      </c>
      <c r="AU90" s="46"/>
      <c r="AW90" s="382">
        <v>0.2539163159871522</v>
      </c>
      <c r="AX90" s="383">
        <v>3.5046070581618611</v>
      </c>
      <c r="AY90" s="114">
        <f t="shared" si="2"/>
        <v>0.28526383638381958</v>
      </c>
      <c r="AZ90" s="382">
        <v>1.749950647354126E-2</v>
      </c>
      <c r="BA90" s="137">
        <f t="shared" si="10"/>
        <v>88.987691319103106</v>
      </c>
      <c r="BB90" s="137">
        <f t="shared" si="6"/>
        <v>99.973765442906441</v>
      </c>
      <c r="BC90" s="384">
        <f t="shared" si="7"/>
        <v>0.12265778780304376</v>
      </c>
      <c r="BD90" s="28">
        <f t="shared" si="5"/>
        <v>2.5301711148816128</v>
      </c>
      <c r="BG90" s="137">
        <v>698.90049999999997</v>
      </c>
      <c r="BH90" s="83"/>
      <c r="BI90" s="83"/>
      <c r="BJ90" s="114">
        <f>BG90/'DataF1(Forbes)'!B33</f>
        <v>3.9775217698872753E-2</v>
      </c>
    </row>
    <row r="91" spans="1:62">
      <c r="A91" s="58">
        <v>1991</v>
      </c>
      <c r="B91" s="59">
        <v>0.64747994933464781</v>
      </c>
      <c r="C91" s="46">
        <v>0.2683981003353218</v>
      </c>
      <c r="D91" s="118">
        <v>0.10674095914498168</v>
      </c>
      <c r="E91" s="47">
        <v>0.62530183792114247</v>
      </c>
      <c r="F91" s="47">
        <v>0.25691923499107355</v>
      </c>
      <c r="G91" s="48">
        <v>0.10120694339275359</v>
      </c>
      <c r="H91" s="47">
        <v>0.6834254264831543</v>
      </c>
      <c r="I91" s="47">
        <v>0.2991434931755067</v>
      </c>
      <c r="J91" s="47">
        <v>0.12555979192256927</v>
      </c>
      <c r="K91" s="161">
        <v>0.64804214239120483</v>
      </c>
      <c r="L91" s="164">
        <v>0.27968701720237732</v>
      </c>
      <c r="M91" s="48">
        <v>0.11713877320289612</v>
      </c>
      <c r="N91" s="86">
        <f t="shared" si="8"/>
        <v>0.59812506513426378</v>
      </c>
      <c r="O91" s="47">
        <v>0.23805613460146255</v>
      </c>
      <c r="P91" s="47">
        <v>0.3600689305328012</v>
      </c>
      <c r="Q91" s="125">
        <f t="shared" si="9"/>
        <v>0.68173430588330264</v>
      </c>
      <c r="R91" s="47">
        <v>0.29222263840422413</v>
      </c>
      <c r="S91" s="48">
        <v>0.3895116674790785</v>
      </c>
      <c r="T91" s="86">
        <v>0.23212118000000001</v>
      </c>
      <c r="U91" s="48">
        <v>9.1258754999999997E-2</v>
      </c>
      <c r="V91" s="47">
        <f t="shared" si="0"/>
        <v>0.24826873023918947</v>
      </c>
      <c r="W91" s="48">
        <f t="shared" si="1"/>
        <v>9.7819278583920075E-2</v>
      </c>
      <c r="X91" s="86">
        <v>0.23753047620000001</v>
      </c>
      <c r="Y91" s="48">
        <v>9.2571143280000004E-2</v>
      </c>
      <c r="Z91" s="190"/>
      <c r="AA91" s="60"/>
      <c r="AB91" s="191"/>
      <c r="AC91" s="47"/>
      <c r="AD91" s="60"/>
      <c r="AE91" s="60"/>
      <c r="AF91" s="86"/>
      <c r="AG91" s="47"/>
      <c r="AH91" s="48"/>
      <c r="AI91" s="190"/>
      <c r="AJ91" s="208"/>
      <c r="AK91" s="190"/>
      <c r="AL91" s="208"/>
      <c r="AM91" s="116"/>
      <c r="AN91" s="116"/>
      <c r="AO91" s="86">
        <v>0.11177000000000001</v>
      </c>
      <c r="AP91" s="47"/>
      <c r="AQ91" s="47">
        <v>0.11177000000000001</v>
      </c>
      <c r="AR91" s="48">
        <v>0.11452810215336931</v>
      </c>
      <c r="AS91" s="224"/>
      <c r="AT91" s="270">
        <v>0.10610216030062787</v>
      </c>
      <c r="AU91" s="46"/>
      <c r="AW91" s="382">
        <v>0.26909550747162536</v>
      </c>
      <c r="AX91" s="383">
        <v>3.5715576520613999</v>
      </c>
      <c r="AY91" s="114">
        <f t="shared" si="2"/>
        <v>0.27968701720237732</v>
      </c>
      <c r="AZ91" s="382">
        <v>1.7230570316314697E-2</v>
      </c>
      <c r="BA91" s="137">
        <f t="shared" si="10"/>
        <v>96.109011884562918</v>
      </c>
      <c r="BB91" s="137">
        <f t="shared" si="6"/>
        <v>99.891830647137908</v>
      </c>
      <c r="BC91" s="384">
        <f t="shared" si="7"/>
        <v>0.12307995052523153</v>
      </c>
      <c r="BD91" s="28">
        <f t="shared" si="5"/>
        <v>2.5986256016060816</v>
      </c>
      <c r="BG91" s="137">
        <v>776.50599999999997</v>
      </c>
      <c r="BH91" s="83"/>
      <c r="BI91" s="83"/>
      <c r="BJ91" s="114">
        <f>BG91/'DataF1(Forbes)'!B34</f>
        <v>4.2098906021649153E-2</v>
      </c>
    </row>
    <row r="92" spans="1:62">
      <c r="A92" s="58">
        <v>1992</v>
      </c>
      <c r="B92" s="59">
        <v>0.66195382232020494</v>
      </c>
      <c r="C92" s="46">
        <v>0.28310171006375495</v>
      </c>
      <c r="D92" s="118">
        <v>0.11654614788774355</v>
      </c>
      <c r="E92" s="47">
        <v>0.64070200920104992</v>
      </c>
      <c r="F92" s="47">
        <v>0.27272135019302374</v>
      </c>
      <c r="G92" s="48">
        <v>0.11162913590669632</v>
      </c>
      <c r="H92" s="47">
        <v>0.69809985160827637</v>
      </c>
      <c r="I92" s="47">
        <v>0.31077742576599121</v>
      </c>
      <c r="J92" s="47">
        <v>0.13316334784030914</v>
      </c>
      <c r="K92" s="161">
        <v>0.66226077079772949</v>
      </c>
      <c r="L92" s="164">
        <v>0.29078444838523865</v>
      </c>
      <c r="M92" s="48">
        <v>0.12477422505617142</v>
      </c>
      <c r="N92" s="86">
        <f t="shared" si="8"/>
        <v>0.59515982202760342</v>
      </c>
      <c r="O92" s="47">
        <v>0.24093326751363414</v>
      </c>
      <c r="P92" s="47">
        <v>0.35422655451396928</v>
      </c>
      <c r="Q92" s="125">
        <f t="shared" si="9"/>
        <v>0.6836391865799869</v>
      </c>
      <c r="R92" s="47">
        <v>0.30071542222092174</v>
      </c>
      <c r="S92" s="48">
        <v>0.38292376435906517</v>
      </c>
      <c r="T92" s="86">
        <v>0.24021093000000002</v>
      </c>
      <c r="U92" s="48">
        <v>9.8140725999999998E-2</v>
      </c>
      <c r="V92" s="47">
        <f t="shared" si="0"/>
        <v>0.25672670901352213</v>
      </c>
      <c r="W92" s="48">
        <f t="shared" si="1"/>
        <v>0.10473916089444855</v>
      </c>
      <c r="X92" s="86">
        <v>0.24744013740000001</v>
      </c>
      <c r="Y92" s="48">
        <v>0.1000110714</v>
      </c>
      <c r="Z92" s="190">
        <v>0.66961610000000005</v>
      </c>
      <c r="AA92" s="60">
        <v>0.3009927</v>
      </c>
      <c r="AB92" s="191">
        <v>0.1125477</v>
      </c>
      <c r="AC92" s="47">
        <f>scf!H5</f>
        <v>0.6697852611541748</v>
      </c>
      <c r="AD92" s="60">
        <f>scf!H6</f>
        <v>0.30085128545761108</v>
      </c>
      <c r="AE92" s="60">
        <f>scf!H7</f>
        <v>0.11209385842084885</v>
      </c>
      <c r="AF92" s="86">
        <f>(scf!G5+'DataF1(Forbes)'!C35)/('DataF1(Forbes)'!C35+scf!D5)</f>
        <v>0.67339356555401164</v>
      </c>
      <c r="AG92" s="47">
        <f>(scf!G6+'DataF1(Forbes)'!C35)/('DataF1(Forbes)'!C35+scf!D6)</f>
        <v>0.30849101815536217</v>
      </c>
      <c r="AH92" s="48">
        <f>(scf!G7+'DataF1(Forbes)'!C35)/('DataF1(Forbes)'!C35+scf!D7)</f>
        <v>0.12179617817925267</v>
      </c>
      <c r="AI92" s="190">
        <f>(scf!M6+'DataF1(Forbes)'!C35)/('DataF1(Forbes)'!C35+scf!E6)</f>
        <v>0.35224507008271427</v>
      </c>
      <c r="AJ92" s="208">
        <f>(scf!M7+'DataF1(Forbes)'!C35)/('DataF1(Forbes)'!C35+scf!E7)</f>
        <v>0.13958133602080527</v>
      </c>
      <c r="AK92" s="190">
        <f>(scf!M6+'DataF1(Forbes)'!C35+BG92*BH92)/('DataF1(Forbes)'!C35+scf!E6+BG92)</f>
        <v>0.34227171579266469</v>
      </c>
      <c r="AL92" s="208">
        <f>(scf!M7+'DataF1(Forbes)'!C35+BI92*BG92)/('DataF1(Forbes)'!C35+scf!E7+BG92)</f>
        <v>0.1353395199065949</v>
      </c>
      <c r="AM92" s="116">
        <v>0.32630530000000002</v>
      </c>
      <c r="AN92" s="116">
        <v>0.12348919999999999</v>
      </c>
      <c r="AO92" s="86">
        <v>0.12194000000000001</v>
      </c>
      <c r="AP92" s="47"/>
      <c r="AQ92" s="47">
        <v>0.12195000000000002</v>
      </c>
      <c r="AR92" s="48">
        <v>0.12448685028440318</v>
      </c>
      <c r="AS92" s="224"/>
      <c r="AT92" s="270">
        <v>0.10818631447591553</v>
      </c>
      <c r="AU92" s="46"/>
      <c r="AW92" s="382">
        <v>0.27682320260889692</v>
      </c>
      <c r="AX92" s="383">
        <v>3.5743116543273308</v>
      </c>
      <c r="AY92" s="114">
        <f t="shared" si="2"/>
        <v>0.29078444838523865</v>
      </c>
      <c r="AZ92" s="382">
        <v>1.4458179473876953E-2</v>
      </c>
      <c r="BA92" s="137">
        <f t="shared" si="10"/>
        <v>98.945239927319633</v>
      </c>
      <c r="BB92" s="137">
        <f t="shared" si="6"/>
        <v>103.93542427605027</v>
      </c>
      <c r="BC92" s="384">
        <f t="shared" si="7"/>
        <v>0.10335607878766916</v>
      </c>
      <c r="BD92" s="28">
        <f t="shared" si="5"/>
        <v>2.5605630419866952</v>
      </c>
      <c r="BG92" s="137">
        <v>854.99800000000005</v>
      </c>
      <c r="BH92" s="83">
        <v>3.5890980000000003E-2</v>
      </c>
      <c r="BI92" s="83">
        <v>5.0312300000000003E-3</v>
      </c>
      <c r="BJ92" s="114">
        <f>BG92/'DataF1(Forbes)'!B35</f>
        <v>4.3688867802253013E-2</v>
      </c>
    </row>
    <row r="93" spans="1:62">
      <c r="A93" s="58">
        <v>1993</v>
      </c>
      <c r="B93" s="59">
        <v>0.665257830790008</v>
      </c>
      <c r="C93" s="46">
        <v>0.28555941041505672</v>
      </c>
      <c r="D93" s="118">
        <v>0.11857358168157417</v>
      </c>
      <c r="E93" s="47">
        <v>0.64335924386978172</v>
      </c>
      <c r="F93" s="47">
        <v>0.27415362000465393</v>
      </c>
      <c r="G93" s="48">
        <v>0.11324714869260788</v>
      </c>
      <c r="H93" s="47">
        <v>0.70157319307327271</v>
      </c>
      <c r="I93" s="47">
        <v>0.31062978506088251</v>
      </c>
      <c r="J93" s="47">
        <v>0.13303203880786896</v>
      </c>
      <c r="K93" s="161">
        <v>0.66445046663284302</v>
      </c>
      <c r="L93" s="164">
        <v>0.28993543982505798</v>
      </c>
      <c r="M93" s="48">
        <v>0.12417894601821899</v>
      </c>
      <c r="N93" s="86">
        <f t="shared" si="8"/>
        <v>0.59983672060155868</v>
      </c>
      <c r="O93" s="47">
        <v>0.25586376109706538</v>
      </c>
      <c r="P93" s="47">
        <v>0.3439729595044933</v>
      </c>
      <c r="Q93" s="125">
        <f t="shared" si="9"/>
        <v>0.68602169794336954</v>
      </c>
      <c r="R93" s="47">
        <v>0.31574625359957026</v>
      </c>
      <c r="S93" s="48">
        <v>0.37027544434379933</v>
      </c>
      <c r="T93" s="86">
        <v>0.23698543999999999</v>
      </c>
      <c r="U93" s="48">
        <v>9.5700816999999994E-2</v>
      </c>
      <c r="V93" s="47">
        <f t="shared" si="0"/>
        <v>0.25390044188518834</v>
      </c>
      <c r="W93" s="48">
        <f t="shared" si="1"/>
        <v>0.10252361780571793</v>
      </c>
      <c r="X93" s="86">
        <v>0.24526500120000003</v>
      </c>
      <c r="Y93" s="48">
        <v>9.9518195630000014E-2</v>
      </c>
      <c r="Z93" s="190"/>
      <c r="AA93" s="60"/>
      <c r="AB93" s="191"/>
      <c r="AC93" s="47"/>
      <c r="AD93" s="60"/>
      <c r="AE93" s="60"/>
      <c r="AF93" s="86"/>
      <c r="AG93" s="47"/>
      <c r="AH93" s="48"/>
      <c r="AI93" s="190"/>
      <c r="AJ93" s="208"/>
      <c r="AK93" s="190"/>
      <c r="AL93" s="208"/>
      <c r="AM93" s="116"/>
      <c r="AN93" s="116"/>
      <c r="AO93" s="86">
        <v>0.12464</v>
      </c>
      <c r="AP93" s="47"/>
      <c r="AQ93" s="47">
        <v>0.12464000000000001</v>
      </c>
      <c r="AR93" s="48">
        <v>0.12591546985402119</v>
      </c>
      <c r="AS93" s="224"/>
      <c r="AT93" s="270">
        <v>0.1060928483145894</v>
      </c>
      <c r="AU93" s="46"/>
      <c r="AW93" s="382">
        <v>0.29148260915340879</v>
      </c>
      <c r="AX93" s="383">
        <v>3.5967190540135907</v>
      </c>
      <c r="AY93" s="114">
        <f t="shared" si="2"/>
        <v>0.28993543982505798</v>
      </c>
      <c r="AZ93" s="382">
        <v>1.390916109085083E-2</v>
      </c>
      <c r="BA93" s="137">
        <f t="shared" si="10"/>
        <v>104.83810542556617</v>
      </c>
      <c r="BB93" s="137">
        <f t="shared" si="6"/>
        <v>104.28163208525969</v>
      </c>
      <c r="BC93" s="384">
        <f t="shared" si="7"/>
        <v>0.10005468944161529</v>
      </c>
      <c r="BD93" s="28">
        <f t="shared" si="5"/>
        <v>2.5796997304656504</v>
      </c>
      <c r="BG93" s="137">
        <v>943.57399999999996</v>
      </c>
      <c r="BH93" s="83"/>
      <c r="BI93" s="83"/>
      <c r="BJ93" s="114">
        <f>BG93/'DataF1(Forbes)'!B36</f>
        <v>4.5781966157454043E-2</v>
      </c>
    </row>
    <row r="94" spans="1:62">
      <c r="A94" s="58">
        <v>1994</v>
      </c>
      <c r="B94" s="59">
        <v>0.66601301317022799</v>
      </c>
      <c r="C94" s="46">
        <v>0.28444053044124223</v>
      </c>
      <c r="D94" s="118">
        <v>0.11729324861656715</v>
      </c>
      <c r="E94" s="47">
        <v>0.64375424385070801</v>
      </c>
      <c r="F94" s="47">
        <v>0.27309569716453558</v>
      </c>
      <c r="G94" s="48">
        <v>0.11212781071662904</v>
      </c>
      <c r="H94" s="47">
        <v>0.70259481668472279</v>
      </c>
      <c r="I94" s="47">
        <v>0.31011199951171875</v>
      </c>
      <c r="J94" s="47">
        <v>0.13280946016311646</v>
      </c>
      <c r="K94" s="161">
        <v>0.66515195369720459</v>
      </c>
      <c r="L94" s="164">
        <v>0.28889444470405579</v>
      </c>
      <c r="M94" s="48">
        <v>0.1242203414440155</v>
      </c>
      <c r="N94" s="86">
        <f t="shared" si="8"/>
        <v>0.60601603700073681</v>
      </c>
      <c r="O94" s="47">
        <v>0.26339407177585711</v>
      </c>
      <c r="P94" s="47">
        <v>0.34262196522487964</v>
      </c>
      <c r="Q94" s="125">
        <f t="shared" si="9"/>
        <v>0.69513229828757528</v>
      </c>
      <c r="R94" s="47">
        <v>0.32524067725450545</v>
      </c>
      <c r="S94" s="48">
        <v>0.36989162103306983</v>
      </c>
      <c r="T94" s="86">
        <v>0.23196667000000001</v>
      </c>
      <c r="U94" s="48">
        <v>9.3501844000000001E-2</v>
      </c>
      <c r="V94" s="47">
        <f t="shared" si="0"/>
        <v>0.24900322305424077</v>
      </c>
      <c r="W94" s="48">
        <f t="shared" si="1"/>
        <v>9.9966956148583197E-2</v>
      </c>
      <c r="X94" s="86">
        <v>0.23921209529999998</v>
      </c>
      <c r="Y94" s="48">
        <v>9.5667270639999996E-2</v>
      </c>
      <c r="Z94" s="190"/>
      <c r="AA94" s="60"/>
      <c r="AB94" s="191"/>
      <c r="AC94" s="47"/>
      <c r="AD94" s="60"/>
      <c r="AE94" s="60"/>
      <c r="AF94" s="86"/>
      <c r="AG94" s="47"/>
      <c r="AH94" s="48"/>
      <c r="AI94" s="190"/>
      <c r="AJ94" s="208"/>
      <c r="AK94" s="190"/>
      <c r="AL94" s="208"/>
      <c r="AM94" s="116"/>
      <c r="AN94" s="116"/>
      <c r="AO94" s="86">
        <v>0.12100000000000002</v>
      </c>
      <c r="AP94" s="47"/>
      <c r="AQ94" s="47">
        <v>0.12100000000000001</v>
      </c>
      <c r="AR94" s="48">
        <v>0.12514344104000319</v>
      </c>
      <c r="AS94" s="224"/>
      <c r="AT94" s="270">
        <v>0.11139844349012681</v>
      </c>
      <c r="AU94" s="46"/>
      <c r="AW94" s="382">
        <v>0.30062984176923307</v>
      </c>
      <c r="AX94" s="383">
        <v>3.5246303581942424</v>
      </c>
      <c r="AY94" s="114">
        <f t="shared" si="2"/>
        <v>0.28889444470405579</v>
      </c>
      <c r="AZ94" s="382">
        <v>1.2109458446502686E-2</v>
      </c>
      <c r="BA94" s="137">
        <f t="shared" si="10"/>
        <v>105.96090668789704</v>
      </c>
      <c r="BB94" s="137">
        <f t="shared" si="6"/>
        <v>101.82461301175829</v>
      </c>
      <c r="BC94" s="384">
        <f t="shared" si="7"/>
        <v>8.5362729723670108E-2</v>
      </c>
      <c r="BD94" s="28">
        <f t="shared" si="5"/>
        <v>2.5317012404814743</v>
      </c>
      <c r="BG94" s="137">
        <v>1011.221</v>
      </c>
      <c r="BH94" s="83"/>
      <c r="BI94" s="83"/>
      <c r="BJ94" s="114">
        <f>BG94/'DataF1(Forbes)'!B37</f>
        <v>4.692035889283519E-2</v>
      </c>
    </row>
    <row r="95" spans="1:62">
      <c r="A95" s="58">
        <v>1995</v>
      </c>
      <c r="B95" s="59">
        <v>0.66816370482209453</v>
      </c>
      <c r="C95" s="46">
        <v>0.2873060331499559</v>
      </c>
      <c r="D95" s="118">
        <v>0.11946863744584499</v>
      </c>
      <c r="E95" s="47">
        <v>0.64725792407989502</v>
      </c>
      <c r="F95" s="47">
        <v>0.27591246366500849</v>
      </c>
      <c r="G95" s="48">
        <v>0.1141670271754265</v>
      </c>
      <c r="H95" s="47">
        <v>0.70490163564682007</v>
      </c>
      <c r="I95" s="47">
        <v>0.30980521440505981</v>
      </c>
      <c r="J95" s="47">
        <v>0.13485760986804962</v>
      </c>
      <c r="K95" s="161">
        <v>0.66832548379898071</v>
      </c>
      <c r="L95" s="164">
        <v>0.28849783539772034</v>
      </c>
      <c r="M95" s="48">
        <v>0.12636406719684601</v>
      </c>
      <c r="N95" s="86">
        <f t="shared" si="8"/>
        <v>0.61594849308044175</v>
      </c>
      <c r="O95" s="47">
        <v>0.28357096678869004</v>
      </c>
      <c r="P95" s="47">
        <v>0.33237752629175171</v>
      </c>
      <c r="Q95" s="125">
        <f t="shared" si="9"/>
        <v>0.70094363765847767</v>
      </c>
      <c r="R95" s="47">
        <v>0.3446818532946111</v>
      </c>
      <c r="S95" s="48">
        <v>0.35626178436386657</v>
      </c>
      <c r="T95" s="86">
        <v>0.23697625999999999</v>
      </c>
      <c r="U95" s="48">
        <v>9.8094788000000002E-2</v>
      </c>
      <c r="V95" s="47">
        <f t="shared" si="0"/>
        <v>0.25447844673426384</v>
      </c>
      <c r="W95" s="48">
        <f t="shared" si="1"/>
        <v>0.10468821512040744</v>
      </c>
      <c r="X95" s="86">
        <v>0.2472448824</v>
      </c>
      <c r="Y95" s="48">
        <v>0.1011823178</v>
      </c>
      <c r="Z95" s="190">
        <v>0.6778381</v>
      </c>
      <c r="AA95" s="60">
        <v>0.34535910000000003</v>
      </c>
      <c r="AB95" s="191">
        <v>0.12662760000000001</v>
      </c>
      <c r="AC95" s="47">
        <f>scf!H8</f>
        <v>0.67931973934173584</v>
      </c>
      <c r="AD95" s="60">
        <f>scf!H9</f>
        <v>0.34835287928581238</v>
      </c>
      <c r="AE95" s="60">
        <f>scf!H10</f>
        <v>0.13127397000789642</v>
      </c>
      <c r="AF95" s="86">
        <f>(scf!G8+'DataF1(Forbes)'!C38)/('DataF1(Forbes)'!C38+scf!D8)</f>
        <v>0.68349622495943585</v>
      </c>
      <c r="AG95" s="47">
        <f>(scf!G9+'DataF1(Forbes)'!C38)/('DataF1(Forbes)'!C38+scf!D9)</f>
        <v>0.35683979046821246</v>
      </c>
      <c r="AH95" s="48">
        <f>(scf!G10+'DataF1(Forbes)'!C38)/('DataF1(Forbes)'!C38+scf!D10)</f>
        <v>0.14258805789512313</v>
      </c>
      <c r="AI95" s="190">
        <f>(scf!M9+'DataF1(Forbes)'!C38)/('DataF1(Forbes)'!C38+scf!E9)</f>
        <v>0.4027933406431784</v>
      </c>
      <c r="AJ95" s="208">
        <f>(scf!M10+'DataF1(Forbes)'!C38)/('DataF1(Forbes)'!C38+scf!E10)</f>
        <v>0.16747513193639754</v>
      </c>
      <c r="AK95" s="190">
        <f>(scf!M9+'DataF1(Forbes)'!C38+BG95*BH95)/('DataF1(Forbes)'!C38+scf!E9+BG95)</f>
        <v>0.38902936534737492</v>
      </c>
      <c r="AL95" s="208">
        <f>(scf!M10+'DataF1(Forbes)'!C38+BI95*BG95)/('DataF1(Forbes)'!C38+scf!E10+BG95)</f>
        <v>0.16142898121227434</v>
      </c>
      <c r="AM95" s="116">
        <v>0.37819140000000001</v>
      </c>
      <c r="AN95" s="116">
        <v>0.15526529999999999</v>
      </c>
      <c r="AO95" s="86">
        <v>0.12344000000000001</v>
      </c>
      <c r="AP95" s="47"/>
      <c r="AQ95" s="47">
        <v>0.12345</v>
      </c>
      <c r="AR95" s="48">
        <v>0.12745397695124655</v>
      </c>
      <c r="AS95" s="224"/>
      <c r="AT95" s="270">
        <v>0.11662972151000178</v>
      </c>
      <c r="AU95" s="46"/>
      <c r="AW95" s="382">
        <v>0.31971810308973386</v>
      </c>
      <c r="AX95" s="383">
        <v>3.5696913953988347</v>
      </c>
      <c r="AY95" s="114">
        <f t="shared" si="2"/>
        <v>0.28849783539772034</v>
      </c>
      <c r="AZ95" s="382">
        <v>1.0092735290527344E-2</v>
      </c>
      <c r="BA95" s="137">
        <f t="shared" si="10"/>
        <v>114.12949615526607</v>
      </c>
      <c r="BB95" s="137">
        <f t="shared" si="6"/>
        <v>102.98482406104317</v>
      </c>
      <c r="BC95" s="384">
        <f t="shared" si="7"/>
        <v>7.2055900645267235E-2</v>
      </c>
      <c r="BD95" s="28">
        <f t="shared" si="5"/>
        <v>2.5654981361499023</v>
      </c>
      <c r="BG95" s="137">
        <v>1086.4480000000001</v>
      </c>
      <c r="BH95" s="83">
        <v>2.5312930000000001E-2</v>
      </c>
      <c r="BI95" s="83">
        <v>1.65796E-3</v>
      </c>
      <c r="BJ95" s="114">
        <f>BG95/'DataF1(Forbes)'!B38</f>
        <v>4.716969277046227E-2</v>
      </c>
    </row>
    <row r="96" spans="1:62">
      <c r="A96" s="58">
        <v>1996</v>
      </c>
      <c r="B96" s="59">
        <v>0.67277983871438551</v>
      </c>
      <c r="C96" s="46">
        <v>0.2959197684666095</v>
      </c>
      <c r="D96" s="118">
        <v>0.1271937686284027</v>
      </c>
      <c r="E96" s="47">
        <v>0.65241265296936046</v>
      </c>
      <c r="F96" s="47">
        <v>0.28360641002655029</v>
      </c>
      <c r="G96" s="48">
        <v>0.12092035263776779</v>
      </c>
      <c r="H96" s="47">
        <v>0.70960325002670288</v>
      </c>
      <c r="I96" s="47">
        <v>0.31644418835639954</v>
      </c>
      <c r="J96" s="47">
        <v>0.14094200730323792</v>
      </c>
      <c r="K96" s="161">
        <v>0.67208367586135864</v>
      </c>
      <c r="L96" s="164">
        <v>0.29546710848808289</v>
      </c>
      <c r="M96" s="48">
        <v>0.13215771317481995</v>
      </c>
      <c r="N96" s="86">
        <f t="shared" si="8"/>
        <v>0.61624062489223563</v>
      </c>
      <c r="O96" s="47">
        <v>0.27727408702971595</v>
      </c>
      <c r="P96" s="47">
        <v>0.33896653786251962</v>
      </c>
      <c r="Q96" s="125">
        <f t="shared" si="9"/>
        <v>0.69762106678275693</v>
      </c>
      <c r="R96" s="47">
        <v>0.3362102105289389</v>
      </c>
      <c r="S96" s="48">
        <v>0.36141085625381802</v>
      </c>
      <c r="T96" s="86">
        <v>0.24447182000000001</v>
      </c>
      <c r="U96" s="48">
        <v>0.10378882</v>
      </c>
      <c r="V96" s="47">
        <f t="shared" si="0"/>
        <v>0.26182842161949832</v>
      </c>
      <c r="W96" s="48">
        <f t="shared" si="1"/>
        <v>0.11068748297032098</v>
      </c>
      <c r="X96" s="86">
        <v>0.25790617109999997</v>
      </c>
      <c r="Y96" s="48">
        <v>0.1092257182</v>
      </c>
      <c r="Z96" s="190"/>
      <c r="AA96" s="60"/>
      <c r="AB96" s="191"/>
      <c r="AC96" s="47"/>
      <c r="AD96" s="60"/>
      <c r="AE96" s="60"/>
      <c r="AF96" s="86"/>
      <c r="AG96" s="47"/>
      <c r="AH96" s="48"/>
      <c r="AI96" s="190"/>
      <c r="AJ96" s="208"/>
      <c r="AK96" s="190"/>
      <c r="AL96" s="208"/>
      <c r="AM96" s="116"/>
      <c r="AN96" s="116"/>
      <c r="AO96" s="86">
        <v>0.12751319864566868</v>
      </c>
      <c r="AP96" s="47"/>
      <c r="AQ96" s="47">
        <v>0.1315699964761734</v>
      </c>
      <c r="AR96" s="48">
        <v>0.13184794457774543</v>
      </c>
      <c r="AS96" s="224"/>
      <c r="AT96" s="270">
        <v>0.11553380106034934</v>
      </c>
      <c r="AU96" s="46"/>
      <c r="AW96" s="382">
        <v>0.3108619630994825</v>
      </c>
      <c r="AX96" s="383">
        <v>3.6622388261774383</v>
      </c>
      <c r="AY96" s="114">
        <f t="shared" si="2"/>
        <v>0.29546710848808289</v>
      </c>
      <c r="AZ96" s="382">
        <v>8.5136890411376953E-3</v>
      </c>
      <c r="BA96" s="137">
        <f t="shared" si="10"/>
        <v>113.84507508446629</v>
      </c>
      <c r="BB96" s="137">
        <f t="shared" si="6"/>
        <v>108.20711165634384</v>
      </c>
      <c r="BC96" s="384">
        <f t="shared" si="7"/>
        <v>6.2358325120911662E-2</v>
      </c>
      <c r="BD96" s="28">
        <f t="shared" si="5"/>
        <v>2.6062300097111111</v>
      </c>
      <c r="BG96" s="137">
        <v>1153.0445</v>
      </c>
      <c r="BH96" s="83"/>
      <c r="BI96" s="83"/>
      <c r="BJ96" s="114">
        <f>BG96/'DataF1(Forbes)'!B39</f>
        <v>4.5825239232840896E-2</v>
      </c>
    </row>
    <row r="97" spans="1:62">
      <c r="A97" s="58">
        <v>1997</v>
      </c>
      <c r="B97" s="59">
        <v>0.67930996467408156</v>
      </c>
      <c r="C97" s="46">
        <v>0.30605653577166397</v>
      </c>
      <c r="D97" s="118">
        <v>0.13558760029271408</v>
      </c>
      <c r="E97" s="47">
        <v>0.65923750400543202</v>
      </c>
      <c r="F97" s="47">
        <v>0.2936727106571197</v>
      </c>
      <c r="G97" s="48">
        <v>0.1291019469499588</v>
      </c>
      <c r="H97" s="47">
        <v>0.71634995937347412</v>
      </c>
      <c r="I97" s="47">
        <v>0.32603451609611517</v>
      </c>
      <c r="J97" s="47">
        <v>0.1495963335037232</v>
      </c>
      <c r="K97" s="161">
        <v>0.67921602725982666</v>
      </c>
      <c r="L97" s="164">
        <v>0.3045659065246582</v>
      </c>
      <c r="M97" s="48">
        <v>0.14015123248100281</v>
      </c>
      <c r="N97" s="86">
        <f t="shared" si="8"/>
        <v>0.62444190156847723</v>
      </c>
      <c r="O97" s="47">
        <v>0.28337289424155776</v>
      </c>
      <c r="P97" s="47">
        <v>0.34106900732691942</v>
      </c>
      <c r="Q97" s="125">
        <f t="shared" si="9"/>
        <v>0.69657875889049636</v>
      </c>
      <c r="R97" s="47">
        <v>0.33644855524918515</v>
      </c>
      <c r="S97" s="48">
        <v>0.36013020364131121</v>
      </c>
      <c r="T97" s="86">
        <v>0.25096651000000003</v>
      </c>
      <c r="U97" s="48">
        <v>0.10864686000000001</v>
      </c>
      <c r="V97" s="47">
        <f t="shared" si="0"/>
        <v>0.26865694055469164</v>
      </c>
      <c r="W97" s="48">
        <f t="shared" si="1"/>
        <v>0.11596881179689525</v>
      </c>
      <c r="X97" s="86">
        <v>0.26899985589999997</v>
      </c>
      <c r="Y97" s="48">
        <v>0.1174966031</v>
      </c>
      <c r="Z97" s="190"/>
      <c r="AA97" s="60"/>
      <c r="AB97" s="191"/>
      <c r="AC97" s="47"/>
      <c r="AD97" s="60"/>
      <c r="AE97" s="60"/>
      <c r="AF97" s="86"/>
      <c r="AG97" s="47"/>
      <c r="AH97" s="48"/>
      <c r="AI97" s="190"/>
      <c r="AJ97" s="208"/>
      <c r="AK97" s="190"/>
      <c r="AL97" s="208"/>
      <c r="AM97" s="116"/>
      <c r="AN97" s="116"/>
      <c r="AO97" s="86">
        <v>0.13659154659002778</v>
      </c>
      <c r="AP97" s="47"/>
      <c r="AQ97" s="47">
        <v>0.13940000534057617</v>
      </c>
      <c r="AR97" s="48">
        <v>0.14143151052625544</v>
      </c>
      <c r="AS97" s="224"/>
      <c r="AT97" s="270">
        <v>0.11501800698681248</v>
      </c>
      <c r="AU97" s="46"/>
      <c r="AW97" s="382">
        <v>0.31098908397392666</v>
      </c>
      <c r="AX97" s="383">
        <v>3.7691695521103066</v>
      </c>
      <c r="AY97" s="114">
        <f t="shared" si="2"/>
        <v>0.3045659065246582</v>
      </c>
      <c r="AZ97" s="382">
        <v>6.0911774635314941E-3</v>
      </c>
      <c r="BA97" s="137">
        <f t="shared" si="10"/>
        <v>117.21705863531997</v>
      </c>
      <c r="BB97" s="137">
        <f t="shared" si="6"/>
        <v>114.79605414836153</v>
      </c>
      <c r="BC97" s="384">
        <f t="shared" si="7"/>
        <v>4.5917361264086791E-2</v>
      </c>
      <c r="BD97" s="28">
        <f t="shared" si="5"/>
        <v>2.6476858693198904</v>
      </c>
      <c r="BG97" s="137">
        <v>1246.2594999999999</v>
      </c>
      <c r="BH97" s="83"/>
      <c r="BI97" s="83"/>
      <c r="BJ97" s="114">
        <f>BG97/'DataF1(Forbes)'!B40</f>
        <v>4.498615099704531E-2</v>
      </c>
    </row>
    <row r="98" spans="1:62">
      <c r="A98" s="58">
        <v>1998</v>
      </c>
      <c r="B98" s="59">
        <v>0.68511589625135505</v>
      </c>
      <c r="C98" s="46">
        <v>0.31689060195124824</v>
      </c>
      <c r="D98" s="118">
        <v>0.14170849986874184</v>
      </c>
      <c r="E98" s="47">
        <v>0.66643178462982178</v>
      </c>
      <c r="F98" s="47">
        <v>0.30460247397422791</v>
      </c>
      <c r="G98" s="48">
        <v>0.13461004197597504</v>
      </c>
      <c r="H98" s="47">
        <v>0.7219301462173463</v>
      </c>
      <c r="I98" s="47">
        <v>0.3363969624042511</v>
      </c>
      <c r="J98" s="47">
        <v>0.15714603662490845</v>
      </c>
      <c r="K98" s="161">
        <v>0.6857953667640686</v>
      </c>
      <c r="L98" s="164">
        <v>0.31469327211380005</v>
      </c>
      <c r="M98" s="48">
        <v>0.14764595031738281</v>
      </c>
      <c r="N98" s="86">
        <f t="shared" si="8"/>
        <v>0.62069532395999505</v>
      </c>
      <c r="O98" s="47">
        <v>0.27863984739384723</v>
      </c>
      <c r="P98" s="47">
        <v>0.34205547656614782</v>
      </c>
      <c r="Q98" s="125">
        <f t="shared" si="9"/>
        <v>0.69561599059089874</v>
      </c>
      <c r="R98" s="47">
        <v>0.33481124526164013</v>
      </c>
      <c r="S98" s="48">
        <v>0.3608047453292586</v>
      </c>
      <c r="T98" s="86">
        <v>0.26910444</v>
      </c>
      <c r="U98" s="48">
        <v>0.1211513</v>
      </c>
      <c r="V98" s="47">
        <f t="shared" si="0"/>
        <v>0.28766397062585081</v>
      </c>
      <c r="W98" s="48">
        <f t="shared" si="1"/>
        <v>0.12894662255232758</v>
      </c>
      <c r="X98" s="86">
        <v>0.2899299005</v>
      </c>
      <c r="Y98" s="48">
        <v>0.12969815840000001</v>
      </c>
      <c r="Z98" s="47">
        <v>0.68541800000000008</v>
      </c>
      <c r="AA98" s="60">
        <v>0.3383005</v>
      </c>
      <c r="AB98" s="60">
        <v>0.1261458</v>
      </c>
      <c r="AC98" s="86">
        <f>scf!H11</f>
        <v>0.68585079908370972</v>
      </c>
      <c r="AD98" s="60">
        <f>scf!H12</f>
        <v>0.33868151903152466</v>
      </c>
      <c r="AE98" s="60">
        <f>scf!H13</f>
        <v>0.12532193958759308</v>
      </c>
      <c r="AF98" s="86">
        <f>(scf!G11+'DataF1(Forbes)'!C41)/('DataF1(Forbes)'!C41+scf!D11)</f>
        <v>0.69171233904883345</v>
      </c>
      <c r="AG98" s="47">
        <f>(scf!G12+'DataF1(Forbes)'!C41)/('DataF1(Forbes)'!C41+scf!D12)</f>
        <v>0.35102073875763795</v>
      </c>
      <c r="AH98" s="48">
        <f>(scf!G13+'DataF1(Forbes)'!C41)/('DataF1(Forbes)'!C41+scf!D13)</f>
        <v>0.14164214046544535</v>
      </c>
      <c r="AI98" s="190">
        <f>(scf!M12+'DataF1(Forbes)'!C41)/('DataF1(Forbes)'!C41+scf!E12)</f>
        <v>0.39917061360262851</v>
      </c>
      <c r="AJ98" s="208">
        <f>(scf!M13+'DataF1(Forbes)'!C41)/('DataF1(Forbes)'!C41+scf!E13)</f>
        <v>0.16236229285446255</v>
      </c>
      <c r="AK98" s="190">
        <f>(scf!M12+'DataF1(Forbes)'!C41+BG98*BH98)/('DataF1(Forbes)'!C41+scf!E12+BG98)</f>
        <v>0.38599047539632958</v>
      </c>
      <c r="AL98" s="208">
        <f>(scf!M13+'DataF1(Forbes)'!C41+BI98*BG98)/('DataF1(Forbes)'!C41+scf!E13+BG98)</f>
        <v>0.15661751173677557</v>
      </c>
      <c r="AM98" s="116">
        <v>0.3776352</v>
      </c>
      <c r="AN98" s="116">
        <v>0.14663000000000001</v>
      </c>
      <c r="AO98" s="86">
        <v>0.14277180993862415</v>
      </c>
      <c r="AP98" s="47"/>
      <c r="AQ98" s="47">
        <v>0.14519000053405762</v>
      </c>
      <c r="AR98" s="48">
        <v>0.14814344248668343</v>
      </c>
      <c r="AS98" s="224"/>
      <c r="AT98" s="270">
        <v>0.12257770638415064</v>
      </c>
      <c r="AU98" s="46"/>
      <c r="AW98" s="382">
        <v>0.30911837487064819</v>
      </c>
      <c r="AX98" s="383">
        <v>3.9758983406294277</v>
      </c>
      <c r="AY98" s="114">
        <f t="shared" si="2"/>
        <v>0.31469327211380005</v>
      </c>
      <c r="AZ98" s="382">
        <v>5.6139230728149414E-3</v>
      </c>
      <c r="BA98" s="137">
        <f t="shared" si="10"/>
        <v>122.90232337062757</v>
      </c>
      <c r="BB98" s="137">
        <f t="shared" si="6"/>
        <v>125.11884584045025</v>
      </c>
      <c r="BC98" s="384">
        <f t="shared" si="7"/>
        <v>4.4640774859252372E-2</v>
      </c>
      <c r="BD98" s="28">
        <f t="shared" si="5"/>
        <v>2.7522322042676013</v>
      </c>
      <c r="BG98" s="137">
        <v>1413.7565</v>
      </c>
      <c r="BH98" s="83">
        <v>3.3483409999999998E-2</v>
      </c>
      <c r="BI98" s="83">
        <v>2.9714799999999999E-3</v>
      </c>
      <c r="BJ98" s="114">
        <f>BG98/'DataF1(Forbes)'!B41</f>
        <v>4.5437528986257955E-2</v>
      </c>
    </row>
    <row r="99" spans="1:62">
      <c r="A99" s="67">
        <v>1999</v>
      </c>
      <c r="B99" s="68">
        <v>0.6868716286252069</v>
      </c>
      <c r="C99" s="55">
        <v>0.32518453151365156</v>
      </c>
      <c r="D99" s="120">
        <v>0.14577870464404311</v>
      </c>
      <c r="E99" s="56">
        <v>0.66832256317138672</v>
      </c>
      <c r="F99" s="56">
        <v>0.31136330962181091</v>
      </c>
      <c r="G99" s="57">
        <v>0.13903163373470309</v>
      </c>
      <c r="H99" s="56">
        <v>0.72236430644989003</v>
      </c>
      <c r="I99" s="56">
        <v>0.3401663601398468</v>
      </c>
      <c r="J99" s="56">
        <v>0.16162079572677612</v>
      </c>
      <c r="K99" s="163">
        <v>0.68564915657043457</v>
      </c>
      <c r="L99" s="157">
        <v>0.31767353415489197</v>
      </c>
      <c r="M99" s="57">
        <v>0.15163899958133698</v>
      </c>
      <c r="N99" s="88">
        <f t="shared" si="8"/>
        <v>0.6300381865592577</v>
      </c>
      <c r="O99" s="56">
        <v>0.28558487613919475</v>
      </c>
      <c r="P99" s="56">
        <v>0.344453310420063</v>
      </c>
      <c r="Q99" s="127">
        <f t="shared" si="9"/>
        <v>0.70094632612640373</v>
      </c>
      <c r="R99" s="56">
        <v>0.33654714446268863</v>
      </c>
      <c r="S99" s="57">
        <v>0.36439918166371504</v>
      </c>
      <c r="T99" s="88">
        <v>0.27315913999999997</v>
      </c>
      <c r="U99" s="57">
        <v>0.12455943</v>
      </c>
      <c r="V99" s="56">
        <f t="shared" si="0"/>
        <v>0.29250013111707601</v>
      </c>
      <c r="W99" s="57">
        <f t="shared" si="1"/>
        <v>0.13275868508401414</v>
      </c>
      <c r="X99" s="88">
        <v>0.29882719320000001</v>
      </c>
      <c r="Y99" s="57">
        <v>0.13654214850000002</v>
      </c>
      <c r="Z99" s="56"/>
      <c r="AA99" s="69"/>
      <c r="AB99" s="69"/>
      <c r="AC99" s="88"/>
      <c r="AD99" s="69"/>
      <c r="AE99" s="69"/>
      <c r="AF99" s="88"/>
      <c r="AG99" s="56"/>
      <c r="AH99" s="57"/>
      <c r="AI99" s="195"/>
      <c r="AJ99" s="209"/>
      <c r="AK99" s="195"/>
      <c r="AL99" s="209"/>
      <c r="AM99" s="187"/>
      <c r="AN99" s="187"/>
      <c r="AO99" s="88">
        <v>0.1469216420158751</v>
      </c>
      <c r="AP99" s="56"/>
      <c r="AQ99" s="56">
        <v>0.15029999613761902</v>
      </c>
      <c r="AR99" s="57">
        <v>0.15106307592082108</v>
      </c>
      <c r="AS99" s="226"/>
      <c r="AT99" s="272">
        <v>0.12442772732671739</v>
      </c>
      <c r="AU99" s="46"/>
      <c r="AW99" s="382">
        <v>0.31058254763700277</v>
      </c>
      <c r="AX99" s="383">
        <v>4.2002487879990644</v>
      </c>
      <c r="AY99" s="114">
        <f t="shared" si="2"/>
        <v>0.31767353415489197</v>
      </c>
      <c r="AZ99" s="382">
        <v>6.9980621337890625E-3</v>
      </c>
      <c r="BA99" s="137">
        <f t="shared" si="10"/>
        <v>130.45239692859826</v>
      </c>
      <c r="BB99" s="137">
        <f t="shared" si="6"/>
        <v>133.43078768134643</v>
      </c>
      <c r="BC99" s="384">
        <f t="shared" si="7"/>
        <v>5.8787203991579315E-2</v>
      </c>
      <c r="BD99" s="28">
        <f t="shared" si="5"/>
        <v>2.8948898092783839</v>
      </c>
      <c r="BG99" s="137">
        <v>1617.5360000000001</v>
      </c>
      <c r="BH99" s="83"/>
      <c r="BI99" s="83"/>
      <c r="BJ99" s="114">
        <f>BG99/'DataF1(Forbes)'!B42</f>
        <v>4.6452575030678026E-2</v>
      </c>
    </row>
    <row r="100" spans="1:62">
      <c r="A100" s="58">
        <v>2000</v>
      </c>
      <c r="B100" s="59">
        <v>0.69167562081428335</v>
      </c>
      <c r="C100" s="46">
        <v>0.33327455560823477</v>
      </c>
      <c r="D100" s="118">
        <v>0.15370295200973955</v>
      </c>
      <c r="E100" s="47">
        <v>0.6717400550842284</v>
      </c>
      <c r="F100" s="47">
        <v>0.31951171159744263</v>
      </c>
      <c r="G100" s="48">
        <v>0.14650915563106534</v>
      </c>
      <c r="H100" s="47">
        <v>0.72381436824798573</v>
      </c>
      <c r="I100" s="47">
        <v>0.34683001041412354</v>
      </c>
      <c r="J100" s="47">
        <v>0.16936324536800382</v>
      </c>
      <c r="K100" s="161">
        <v>0.68612128496170044</v>
      </c>
      <c r="L100" s="164">
        <v>0.32350701093673706</v>
      </c>
      <c r="M100" s="48">
        <v>0.15934912860393524</v>
      </c>
      <c r="N100" s="86">
        <f t="shared" si="8"/>
        <v>0.63180504595576525</v>
      </c>
      <c r="O100" s="47">
        <v>0.28892966467688602</v>
      </c>
      <c r="P100" s="47">
        <v>0.34287538127887923</v>
      </c>
      <c r="Q100" s="125">
        <f t="shared" si="9"/>
        <v>0.69751110397442539</v>
      </c>
      <c r="R100" s="47">
        <v>0.33550223586608302</v>
      </c>
      <c r="S100" s="48">
        <v>0.36200886810834237</v>
      </c>
      <c r="T100" s="86">
        <v>0.27889837000000001</v>
      </c>
      <c r="U100" s="48">
        <v>0.12972391999999999</v>
      </c>
      <c r="V100" s="47">
        <f t="shared" si="0"/>
        <v>0.29900534239271259</v>
      </c>
      <c r="W100" s="48">
        <f t="shared" si="1"/>
        <v>0.13787627384939913</v>
      </c>
      <c r="X100" s="86">
        <v>0.30439895189999999</v>
      </c>
      <c r="Y100" s="48">
        <v>0.1416576353</v>
      </c>
      <c r="Z100" s="190"/>
      <c r="AA100" s="60"/>
      <c r="AB100" s="46"/>
      <c r="AC100" s="86"/>
      <c r="AD100" s="60"/>
      <c r="AE100" s="60"/>
      <c r="AF100" s="86"/>
      <c r="AG100" s="47"/>
      <c r="AH100" s="48"/>
      <c r="AI100" s="190"/>
      <c r="AJ100" s="116"/>
      <c r="AK100" s="190"/>
      <c r="AL100" s="208"/>
      <c r="AM100" s="116"/>
      <c r="AN100" s="116"/>
      <c r="AO100" s="86">
        <v>0.15887091090246228</v>
      </c>
      <c r="AP100" s="47"/>
      <c r="AQ100" s="47">
        <v>0.1598999947309494</v>
      </c>
      <c r="AR100" s="48">
        <v>0.16131610382611328</v>
      </c>
      <c r="AS100" s="224"/>
      <c r="AT100" s="270">
        <v>0.12145416272919819</v>
      </c>
      <c r="AU100" s="46"/>
      <c r="AW100" s="382">
        <v>0.30943583298637894</v>
      </c>
      <c r="AX100" s="383">
        <v>4.1680109964717875</v>
      </c>
      <c r="AY100" s="114">
        <v>0.31986886262893677</v>
      </c>
      <c r="AZ100" s="382">
        <v>6.7244768142700195E-3</v>
      </c>
      <c r="BA100" s="137">
        <f t="shared" si="10"/>
        <v>128.97319545896349</v>
      </c>
      <c r="BB100" s="137">
        <f t="shared" si="6"/>
        <v>133.32169368663321</v>
      </c>
      <c r="BC100" s="384">
        <f t="shared" si="7"/>
        <v>5.6055386614794034E-2</v>
      </c>
      <c r="BD100" s="28">
        <f t="shared" si="5"/>
        <v>2.8634283430358138</v>
      </c>
      <c r="BG100" s="137">
        <v>1761.3380000000002</v>
      </c>
      <c r="BH100" s="83"/>
      <c r="BI100" s="83"/>
      <c r="BJ100" s="114">
        <f>BG100/'DataF1(Forbes)'!B43</f>
        <v>4.7628919437749544E-2</v>
      </c>
    </row>
    <row r="101" spans="1:62">
      <c r="A101" s="58">
        <v>2001</v>
      </c>
      <c r="B101" s="59">
        <v>0.6850398030507967</v>
      </c>
      <c r="C101" s="46">
        <v>0.32533105066900014</v>
      </c>
      <c r="D101" s="118">
        <v>0.15241700826801566</v>
      </c>
      <c r="E101" s="47">
        <v>0.66398286819458019</v>
      </c>
      <c r="F101" s="47">
        <v>0.31192442774772644</v>
      </c>
      <c r="G101" s="48">
        <v>0.14585402607917788</v>
      </c>
      <c r="H101" s="47">
        <v>0.7176118493080138</v>
      </c>
      <c r="I101" s="47">
        <v>0.34083271026611323</v>
      </c>
      <c r="J101" s="47">
        <v>0.16464076936244967</v>
      </c>
      <c r="K101" s="161">
        <v>0.68037986755371094</v>
      </c>
      <c r="L101" s="164">
        <v>0.31903502345085144</v>
      </c>
      <c r="M101" s="48">
        <v>0.15503381192684174</v>
      </c>
      <c r="N101" s="86">
        <f t="shared" si="8"/>
        <v>0.6112005777420757</v>
      </c>
      <c r="O101" s="47">
        <v>0.25903877406456688</v>
      </c>
      <c r="P101" s="47">
        <v>0.35216180367750877</v>
      </c>
      <c r="Q101" s="125">
        <f t="shared" si="9"/>
        <v>0.68940940734525535</v>
      </c>
      <c r="R101" s="47">
        <v>0.31227565568866783</v>
      </c>
      <c r="S101" s="48">
        <v>0.37713375165658752</v>
      </c>
      <c r="T101" s="86">
        <v>0.28197127999999999</v>
      </c>
      <c r="U101" s="48">
        <v>0.13479388</v>
      </c>
      <c r="V101" s="47">
        <f t="shared" si="0"/>
        <v>0.30123663082530006</v>
      </c>
      <c r="W101" s="48">
        <f t="shared" si="1"/>
        <v>0.14314663254891827</v>
      </c>
      <c r="X101" s="86">
        <v>0.29236102780000001</v>
      </c>
      <c r="Y101" s="48">
        <v>0.13530602489999999</v>
      </c>
      <c r="Z101" s="190">
        <v>0.69635519999999995</v>
      </c>
      <c r="AA101" s="60">
        <v>0.32589210000000002</v>
      </c>
      <c r="AB101" s="46">
        <v>0.11020480000000001</v>
      </c>
      <c r="AC101" s="86">
        <f>scf!H14</f>
        <v>0.69594848155975342</v>
      </c>
      <c r="AD101" s="60">
        <f>scf!H15</f>
        <v>0.32268962264060974</v>
      </c>
      <c r="AE101" s="60">
        <f>scf!H16</f>
        <v>0.10473126918077469</v>
      </c>
      <c r="AF101" s="86">
        <f>(scf!G14+'DataF1(Forbes)'!C44)/('DataF1(Forbes)'!C44+scf!D14)</f>
        <v>0.70142403370747053</v>
      </c>
      <c r="AG101" s="47">
        <f>(scf!G15+'DataF1(Forbes)'!C44)/('DataF1(Forbes)'!C44+scf!D15)</f>
        <v>0.3348869278273921</v>
      </c>
      <c r="AH101" s="48">
        <f>(scf!G16+'DataF1(Forbes)'!C44)/('DataF1(Forbes)'!C44+scf!D16)</f>
        <v>0.12085367506705252</v>
      </c>
      <c r="AI101" s="190">
        <f>(scf!M15+'DataF1(Forbes)'!C44)/('DataF1(Forbes)'!C44+scf!E15)</f>
        <v>0.38511097990705956</v>
      </c>
      <c r="AJ101" s="116">
        <f>(scf!M16+'DataF1(Forbes)'!C44)/('DataF1(Forbes)'!C44+scf!E16)</f>
        <v>0.13931612817186623</v>
      </c>
      <c r="AK101" s="190">
        <f>(scf!M15+'DataF1(Forbes)'!C44+BG101*BH101)/('DataF1(Forbes)'!C44+scf!E15+BG101)</f>
        <v>0.37321918025552864</v>
      </c>
      <c r="AL101" s="208">
        <f>(scf!M16+'DataF1(Forbes)'!C44+BI101*BG101)/('DataF1(Forbes)'!C44+scf!E16+BG101)</f>
        <v>0.13471750612299632</v>
      </c>
      <c r="AM101" s="116">
        <v>0.35966599999999999</v>
      </c>
      <c r="AN101" s="116">
        <v>0.13178429999999999</v>
      </c>
      <c r="AO101" s="86">
        <v>0.1554303220702124</v>
      </c>
      <c r="AP101" s="47"/>
      <c r="AQ101" s="47">
        <v>0.15710000693798065</v>
      </c>
      <c r="AR101" s="48">
        <v>0.15996370853705599</v>
      </c>
      <c r="AS101" s="273"/>
      <c r="AT101" s="274">
        <v>0.13676506909861619</v>
      </c>
      <c r="AU101" s="46"/>
      <c r="AW101" s="382">
        <v>0.28679151082666582</v>
      </c>
      <c r="AX101" s="383">
        <v>4.1207217312840161</v>
      </c>
      <c r="AY101" s="114">
        <v>0.31578195095062256</v>
      </c>
      <c r="AZ101" s="382">
        <v>6.8254470825195312E-3</v>
      </c>
      <c r="BA101" s="137">
        <f t="shared" si="10"/>
        <v>118.17880110112171</v>
      </c>
      <c r="BB101" s="137">
        <f t="shared" si="6"/>
        <v>130.12495476294936</v>
      </c>
      <c r="BC101" s="384">
        <f t="shared" si="7"/>
        <v>5.6251536237334636E-2</v>
      </c>
      <c r="BD101" s="28">
        <f t="shared" si="5"/>
        <v>2.8479517006611337</v>
      </c>
      <c r="BG101" s="137">
        <v>1766.6275000000003</v>
      </c>
      <c r="BH101" s="83">
        <v>3.1254579999999997E-2</v>
      </c>
      <c r="BI101" s="83">
        <v>2.4779799999999999E-3</v>
      </c>
      <c r="BJ101" s="114">
        <f>BG101/'DataF1(Forbes)'!B44</f>
        <v>4.6884189184352859E-2</v>
      </c>
    </row>
    <row r="102" spans="1:62">
      <c r="A102" s="58">
        <v>2002</v>
      </c>
      <c r="B102" s="59">
        <v>0.68667500085788469</v>
      </c>
      <c r="C102" s="46">
        <v>0.31625309672554935</v>
      </c>
      <c r="D102" s="118">
        <v>0.14281969550811557</v>
      </c>
      <c r="E102" s="47">
        <v>0.66419875621795654</v>
      </c>
      <c r="F102" s="47">
        <v>0.30225628614425654</v>
      </c>
      <c r="G102" s="48">
        <v>0.13607114553451541</v>
      </c>
      <c r="H102" s="47">
        <v>0.71812838315963745</v>
      </c>
      <c r="I102" s="47">
        <v>0.33597436547279363</v>
      </c>
      <c r="J102" s="47">
        <v>0.15875045955181119</v>
      </c>
      <c r="K102" s="161">
        <v>0.68123835325241089</v>
      </c>
      <c r="L102" s="164">
        <v>0.31394565105438232</v>
      </c>
      <c r="M102" s="48">
        <v>0.1493116170167923</v>
      </c>
      <c r="N102" s="86">
        <f t="shared" si="8"/>
        <v>0.60955434882410486</v>
      </c>
      <c r="O102" s="47">
        <v>0.24990028230431541</v>
      </c>
      <c r="P102" s="47">
        <v>0.35965406651978948</v>
      </c>
      <c r="Q102" s="125">
        <f t="shared" si="9"/>
        <v>0.69382641979075244</v>
      </c>
      <c r="R102" s="47">
        <v>0.30700119289448236</v>
      </c>
      <c r="S102" s="48">
        <v>0.38682522689627014</v>
      </c>
      <c r="T102" s="86">
        <v>0.26635619999999999</v>
      </c>
      <c r="U102" s="48">
        <v>0.12005642</v>
      </c>
      <c r="V102" s="47">
        <f t="shared" si="0"/>
        <v>0.28504569177562222</v>
      </c>
      <c r="W102" s="48">
        <f t="shared" si="1"/>
        <v>0.12764587396439345</v>
      </c>
      <c r="X102" s="86">
        <v>0.27607448890000003</v>
      </c>
      <c r="Y102" s="48">
        <v>0.12247233220000001</v>
      </c>
      <c r="Z102" s="190"/>
      <c r="AA102" s="60"/>
      <c r="AB102" s="46"/>
      <c r="AC102" s="86"/>
      <c r="AD102" s="60"/>
      <c r="AE102" s="60"/>
      <c r="AF102" s="86"/>
      <c r="AG102" s="47"/>
      <c r="AH102" s="48"/>
      <c r="AI102" s="190"/>
      <c r="AJ102" s="116"/>
      <c r="AK102" s="190"/>
      <c r="AL102" s="208"/>
      <c r="AM102" s="116"/>
      <c r="AN102" s="116"/>
      <c r="AO102" s="86">
        <v>0.14181178091892119</v>
      </c>
      <c r="AP102" s="47">
        <v>0.13500000000000001</v>
      </c>
      <c r="AQ102" s="47">
        <v>0.14546999335289001</v>
      </c>
      <c r="AR102" s="48">
        <v>0.14843699292321091</v>
      </c>
      <c r="AS102" s="273"/>
      <c r="AT102" s="274">
        <v>0.13867368008360326</v>
      </c>
      <c r="AU102" s="46"/>
      <c r="AW102" s="382">
        <v>0.28184382457705198</v>
      </c>
      <c r="AX102" s="383">
        <v>4.0204117124350995</v>
      </c>
      <c r="AY102" s="114">
        <v>0.3117905855178833</v>
      </c>
      <c r="AZ102" s="382">
        <v>6.862342357635498E-3</v>
      </c>
      <c r="BA102" s="137">
        <f t="shared" si="10"/>
        <v>113.31282134070833</v>
      </c>
      <c r="BB102" s="137">
        <f t="shared" si="6"/>
        <v>125.35265218430955</v>
      </c>
      <c r="BC102" s="384">
        <f t="shared" si="7"/>
        <v>5.5178883178754495E-2</v>
      </c>
      <c r="BD102" s="28">
        <f t="shared" si="5"/>
        <v>2.7948335258505095</v>
      </c>
      <c r="BG102" s="137">
        <v>1733.2125000000001</v>
      </c>
      <c r="BH102" s="83"/>
      <c r="BI102" s="83"/>
      <c r="BJ102" s="114">
        <f>BG102/'DataF1(Forbes)'!B45</f>
        <v>4.5879563609799723E-2</v>
      </c>
    </row>
    <row r="103" spans="1:62">
      <c r="A103" s="58">
        <v>2003</v>
      </c>
      <c r="B103" s="59">
        <v>0.68928776304415651</v>
      </c>
      <c r="C103" s="46">
        <v>0.31950586653085217</v>
      </c>
      <c r="D103" s="118">
        <v>0.14467203684244773</v>
      </c>
      <c r="E103" s="47">
        <v>0.66662377119064331</v>
      </c>
      <c r="F103" s="47">
        <v>0.30436381697654719</v>
      </c>
      <c r="G103" s="48">
        <v>0.13677671551704404</v>
      </c>
      <c r="H103" s="47">
        <v>0.71978950500488281</v>
      </c>
      <c r="I103" s="47">
        <v>0.33635160326957708</v>
      </c>
      <c r="J103" s="47">
        <v>0.15929670631885529</v>
      </c>
      <c r="K103" s="161">
        <v>0.68326157331466675</v>
      </c>
      <c r="L103" s="164">
        <v>0.31378078460693359</v>
      </c>
      <c r="M103" s="48">
        <v>0.14955559372901917</v>
      </c>
      <c r="N103" s="86">
        <f t="shared" si="8"/>
        <v>0.62265238263443057</v>
      </c>
      <c r="O103" s="47">
        <v>0.26533864516392003</v>
      </c>
      <c r="P103" s="47">
        <v>0.35731373747051048</v>
      </c>
      <c r="Q103" s="125">
        <f t="shared" si="9"/>
        <v>0.70174645932493496</v>
      </c>
      <c r="R103" s="47">
        <v>0.32054917319117288</v>
      </c>
      <c r="S103" s="48">
        <v>0.38119728613376214</v>
      </c>
      <c r="T103" s="86">
        <v>0.28315792000000001</v>
      </c>
      <c r="U103" s="48">
        <v>0.13519133</v>
      </c>
      <c r="V103" s="47">
        <f t="shared" si="0"/>
        <v>0.30352598069312786</v>
      </c>
      <c r="W103" s="48">
        <f t="shared" si="1"/>
        <v>0.14399684461743262</v>
      </c>
      <c r="X103" s="86">
        <v>0.27492403939999999</v>
      </c>
      <c r="Y103" s="48">
        <v>0.12240143440000001</v>
      </c>
      <c r="Z103" s="190"/>
      <c r="AA103" s="60"/>
      <c r="AB103" s="46"/>
      <c r="AC103" s="86"/>
      <c r="AD103" s="60"/>
      <c r="AE103" s="60"/>
      <c r="AF103" s="86"/>
      <c r="AG103" s="47"/>
      <c r="AH103" s="48"/>
      <c r="AI103" s="190"/>
      <c r="AJ103" s="116"/>
      <c r="AK103" s="190"/>
      <c r="AL103" s="208"/>
      <c r="AM103" s="116"/>
      <c r="AN103" s="116"/>
      <c r="AO103" s="86">
        <v>0.13581198151915128</v>
      </c>
      <c r="AP103" s="47">
        <v>0.13400000000000001</v>
      </c>
      <c r="AQ103" s="47">
        <v>0.14672000706195831</v>
      </c>
      <c r="AR103" s="48">
        <v>0.14369210631844692</v>
      </c>
      <c r="AS103" s="273"/>
      <c r="AT103" s="274">
        <v>0.13220679314093228</v>
      </c>
      <c r="AU103" s="46"/>
      <c r="AW103" s="382">
        <v>0.29563916173911198</v>
      </c>
      <c r="AX103" s="383">
        <v>4.0748120076141916</v>
      </c>
      <c r="AY103" s="114">
        <v>0.31173354387283325</v>
      </c>
      <c r="AZ103" s="382">
        <v>4.9592256546020508E-3</v>
      </c>
      <c r="BA103" s="137">
        <f t="shared" si="10"/>
        <v>120.46740061755277</v>
      </c>
      <c r="BB103" s="137">
        <f t="shared" si="6"/>
        <v>127.02555877491464</v>
      </c>
      <c r="BC103" s="384">
        <f t="shared" si="7"/>
        <v>4.0415824491681573E-2</v>
      </c>
      <c r="BD103" s="28">
        <f t="shared" si="5"/>
        <v>2.8328852725909544</v>
      </c>
      <c r="BG103" s="137">
        <v>1827.6239999999998</v>
      </c>
      <c r="BH103" s="83"/>
      <c r="BI103" s="83"/>
      <c r="BJ103" s="114">
        <f>BG103/'DataF1(Forbes)'!B46</f>
        <v>4.5715900965766575E-2</v>
      </c>
    </row>
    <row r="104" spans="1:62">
      <c r="A104" s="58">
        <v>2004</v>
      </c>
      <c r="B104" s="59">
        <v>0.69658998780989345</v>
      </c>
      <c r="C104" s="46">
        <v>0.33094238497307482</v>
      </c>
      <c r="D104" s="118">
        <v>0.15336915406094767</v>
      </c>
      <c r="E104" s="47">
        <v>0.67381393909454357</v>
      </c>
      <c r="F104" s="47">
        <v>0.31491103768348694</v>
      </c>
      <c r="G104" s="48">
        <v>0.14578615128993985</v>
      </c>
      <c r="H104" s="47">
        <v>0.72350907325744629</v>
      </c>
      <c r="I104" s="47">
        <v>0.34036993980407704</v>
      </c>
      <c r="J104" s="47">
        <v>0.16252551972866058</v>
      </c>
      <c r="K104" s="161">
        <v>0.68786770105361938</v>
      </c>
      <c r="L104" s="164">
        <v>0.31844848394393921</v>
      </c>
      <c r="M104" s="48">
        <v>0.15284712612628937</v>
      </c>
      <c r="N104" s="86">
        <f t="shared" si="8"/>
        <v>0.63480275938221697</v>
      </c>
      <c r="O104" s="47">
        <v>0.27647795838434519</v>
      </c>
      <c r="P104" s="47">
        <v>0.35832480099787184</v>
      </c>
      <c r="Q104" s="125">
        <f t="shared" si="9"/>
        <v>0.71099387181909135</v>
      </c>
      <c r="R104" s="47">
        <v>0.33048384561575744</v>
      </c>
      <c r="S104" s="48">
        <v>0.38051002620333391</v>
      </c>
      <c r="T104" s="86">
        <v>0.28397719999999999</v>
      </c>
      <c r="U104" s="48">
        <v>0.13428456999999999</v>
      </c>
      <c r="V104" s="47">
        <f t="shared" si="0"/>
        <v>0.30352571088624253</v>
      </c>
      <c r="W104" s="48">
        <f t="shared" si="1"/>
        <v>0.1427875687551832</v>
      </c>
      <c r="X104" s="86">
        <v>0.2792387154</v>
      </c>
      <c r="Y104" s="48">
        <v>0.12800098009999999</v>
      </c>
      <c r="Z104" s="190">
        <v>0.69478869999999993</v>
      </c>
      <c r="AA104" s="60">
        <v>0.33313789999999999</v>
      </c>
      <c r="AB104" s="46">
        <v>0.1167864</v>
      </c>
      <c r="AC104" s="86">
        <f>scf!H17</f>
        <v>0.69440799951553345</v>
      </c>
      <c r="AD104" s="60">
        <f>scf!H18</f>
        <v>0.33250844478607178</v>
      </c>
      <c r="AE104" s="60">
        <f>scf!H19</f>
        <v>0.11632085591554642</v>
      </c>
      <c r="AF104" s="86">
        <f>(scf!G17+'DataF1(Forbes)'!C47)/('DataF1(Forbes)'!C47+scf!D17)</f>
        <v>0.69961831013898323</v>
      </c>
      <c r="AG104" s="47">
        <f>(scf!G18+'DataF1(Forbes)'!C47)/('DataF1(Forbes)'!C47+scf!D18)</f>
        <v>0.34388917156812132</v>
      </c>
      <c r="AH104" s="48">
        <f>(scf!G19+'DataF1(Forbes)'!C47)/('DataF1(Forbes)'!C47+scf!D19)</f>
        <v>0.1313875860535153</v>
      </c>
      <c r="AI104" s="190">
        <f>(scf!M18+'DataF1(Forbes)'!C47)/('DataF1(Forbes)'!C47+scf!E18)</f>
        <v>0.39260265968582203</v>
      </c>
      <c r="AJ104" s="116">
        <f>(scf!M19+'DataF1(Forbes)'!C47)/('DataF1(Forbes)'!C47+scf!E19)</f>
        <v>0.15143314995573712</v>
      </c>
      <c r="AK104" s="190">
        <f>(scf!M18+'DataF1(Forbes)'!C47+BG104*BH104)/('DataF1(Forbes)'!C47+scf!E18+BG104)</f>
        <v>0.37964804015948633</v>
      </c>
      <c r="AL104" s="208">
        <f>(scf!M19+'DataF1(Forbes)'!C47+BI104*BG104)/('DataF1(Forbes)'!C47+scf!E19+BG104)</f>
        <v>0.14619824318144645</v>
      </c>
      <c r="AM104" s="116">
        <v>0.37220229999999999</v>
      </c>
      <c r="AN104" s="116">
        <v>0.1388906</v>
      </c>
      <c r="AO104" s="86">
        <v>0.14771224245479858</v>
      </c>
      <c r="AP104" s="47">
        <v>0.13700000000000001</v>
      </c>
      <c r="AQ104" s="47">
        <v>0.15621000528335571</v>
      </c>
      <c r="AR104" s="48">
        <v>0.15485249263931344</v>
      </c>
      <c r="AS104" s="273"/>
      <c r="AT104" s="274">
        <v>0.12648852257927209</v>
      </c>
      <c r="AU104" s="46"/>
      <c r="AW104" s="382">
        <v>0.30581868081746166</v>
      </c>
      <c r="AX104" s="383">
        <v>4.355322754132505</v>
      </c>
      <c r="AY104" s="114">
        <v>0.31729742884635925</v>
      </c>
      <c r="AZ104" s="382">
        <v>4.5993924140930176E-3</v>
      </c>
      <c r="BA104" s="137">
        <f t="shared" si="10"/>
        <v>133.19390592030766</v>
      </c>
      <c r="BB104" s="137">
        <f t="shared" si="6"/>
        <v>138.19327116822879</v>
      </c>
      <c r="BC104" s="384">
        <f t="shared" si="7"/>
        <v>4.0063676872567504E-2</v>
      </c>
      <c r="BD104" s="28">
        <f t="shared" si="5"/>
        <v>3.0034242853032498</v>
      </c>
      <c r="BG104" s="137">
        <v>2061.9070000000002</v>
      </c>
      <c r="BH104" s="83">
        <v>2.3375099999999999E-2</v>
      </c>
      <c r="BI104" s="83">
        <v>2.2298600000000002E-3</v>
      </c>
      <c r="BJ104" s="114">
        <f>BG104/'DataF1(Forbes)'!B47</f>
        <v>4.5120382481640083E-2</v>
      </c>
    </row>
    <row r="105" spans="1:62">
      <c r="A105" s="58">
        <v>2005</v>
      </c>
      <c r="B105" s="59">
        <v>0.69831992080116934</v>
      </c>
      <c r="C105" s="46">
        <v>0.33624823070055854</v>
      </c>
      <c r="D105" s="118">
        <v>0.16030427958035678</v>
      </c>
      <c r="E105" s="47">
        <v>0.67378008365631104</v>
      </c>
      <c r="F105" s="47">
        <v>0.32083380222320557</v>
      </c>
      <c r="G105" s="48">
        <v>0.15229997038841245</v>
      </c>
      <c r="H105" s="47">
        <v>0.72563070058822621</v>
      </c>
      <c r="I105" s="47">
        <v>0.34915065765380854</v>
      </c>
      <c r="J105" s="47">
        <v>0.16787512600421908</v>
      </c>
      <c r="K105" s="161">
        <v>0.68846839666366577</v>
      </c>
      <c r="L105" s="164">
        <v>0.32629474997520447</v>
      </c>
      <c r="M105" s="48">
        <v>0.15708567202091217</v>
      </c>
      <c r="N105" s="86">
        <f t="shared" si="8"/>
        <v>0.64541462127692184</v>
      </c>
      <c r="O105" s="47">
        <v>0.28068670256732664</v>
      </c>
      <c r="P105" s="47">
        <v>0.36472791870959526</v>
      </c>
      <c r="Q105" s="125">
        <f t="shared" si="9"/>
        <v>0.71855994247786104</v>
      </c>
      <c r="R105" s="47">
        <v>0.33283309253136251</v>
      </c>
      <c r="S105" s="48">
        <v>0.38572684994649847</v>
      </c>
      <c r="T105" s="86">
        <v>0.28688821999999997</v>
      </c>
      <c r="U105" s="48">
        <v>0.13627520000000001</v>
      </c>
      <c r="V105" s="47">
        <f t="shared" si="0"/>
        <v>0.3069838258008819</v>
      </c>
      <c r="W105" s="48">
        <f t="shared" si="1"/>
        <v>0.14563528345350688</v>
      </c>
      <c r="X105" s="86">
        <v>0.2866713823</v>
      </c>
      <c r="Y105" s="48">
        <v>0.13452378279999999</v>
      </c>
      <c r="Z105" s="190"/>
      <c r="AA105" s="60"/>
      <c r="AB105" s="46"/>
      <c r="AC105" s="86"/>
      <c r="AD105" s="60"/>
      <c r="AE105" s="60"/>
      <c r="AF105" s="86"/>
      <c r="AG105" s="47"/>
      <c r="AH105" s="48"/>
      <c r="AI105" s="190"/>
      <c r="AJ105" s="116"/>
      <c r="AK105" s="190"/>
      <c r="AL105" s="208"/>
      <c r="AM105" s="116"/>
      <c r="AN105" s="116"/>
      <c r="AO105" s="86">
        <v>0.14824515869956512</v>
      </c>
      <c r="AP105" s="47">
        <v>0.14299999999999999</v>
      </c>
      <c r="AQ105" s="47">
        <v>0.16297000646591187</v>
      </c>
      <c r="AR105" s="48">
        <v>0.15696960839166013</v>
      </c>
      <c r="AS105" s="273"/>
      <c r="AT105" s="274">
        <v>0.13045038285048136</v>
      </c>
      <c r="AU105" s="46"/>
      <c r="AW105" s="382">
        <v>0.30785545139054643</v>
      </c>
      <c r="AX105" s="383">
        <v>4.5950881207082359</v>
      </c>
      <c r="AY105" s="114">
        <v>0.32521271705627441</v>
      </c>
      <c r="AZ105" s="382">
        <v>5.3955912590026855E-3</v>
      </c>
      <c r="BA105" s="137">
        <f t="shared" si="10"/>
        <v>141.46229275799718</v>
      </c>
      <c r="BB105" s="137">
        <f t="shared" si="6"/>
        <v>149.43810928485354</v>
      </c>
      <c r="BC105" s="384">
        <f t="shared" si="7"/>
        <v>4.9586434596880863E-2</v>
      </c>
      <c r="BD105" s="28">
        <f t="shared" si="5"/>
        <v>3.1320273008683843</v>
      </c>
      <c r="BG105" s="137">
        <v>2249.1534999999999</v>
      </c>
      <c r="BH105" s="83"/>
      <c r="BI105" s="83"/>
      <c r="BJ105" s="114">
        <f>BG105/'DataF1(Forbes)'!B48</f>
        <v>4.3717150829858394E-2</v>
      </c>
    </row>
    <row r="106" spans="1:62">
      <c r="A106" s="58">
        <v>2006</v>
      </c>
      <c r="B106" s="59">
        <v>0.70459156796235689</v>
      </c>
      <c r="C106" s="46">
        <v>0.34566271134322879</v>
      </c>
      <c r="D106" s="118">
        <v>0.16516293064199711</v>
      </c>
      <c r="E106" s="47">
        <v>0.68028956651687622</v>
      </c>
      <c r="F106" s="47">
        <v>0.32876905798912048</v>
      </c>
      <c r="G106" s="48">
        <v>0.1567468345165253</v>
      </c>
      <c r="H106" s="47">
        <v>0.7268025279045105</v>
      </c>
      <c r="I106" s="47">
        <v>0.35423979163169861</v>
      </c>
      <c r="J106" s="47">
        <v>0.17179533839225766</v>
      </c>
      <c r="K106" s="161">
        <v>0.69000148773193359</v>
      </c>
      <c r="L106" s="164">
        <v>0.33056706190109253</v>
      </c>
      <c r="M106" s="48">
        <v>0.16105802357196808</v>
      </c>
      <c r="N106" s="86">
        <f t="shared" si="8"/>
        <v>0.65760676076829305</v>
      </c>
      <c r="O106" s="47">
        <v>0.28671327069850244</v>
      </c>
      <c r="P106" s="47">
        <v>0.37089349006979061</v>
      </c>
      <c r="Q106" s="125">
        <f t="shared" si="9"/>
        <v>0.73082270834300733</v>
      </c>
      <c r="R106" s="47">
        <v>0.3388448040167088</v>
      </c>
      <c r="S106" s="48">
        <v>0.39197790432629853</v>
      </c>
      <c r="T106" s="86">
        <v>0.29775167000000002</v>
      </c>
      <c r="U106" s="48">
        <v>0.14458082</v>
      </c>
      <c r="V106" s="47">
        <f t="shared" si="0"/>
        <v>0.31907440787415514</v>
      </c>
      <c r="W106" s="48">
        <f t="shared" si="1"/>
        <v>0.15421964299612309</v>
      </c>
      <c r="X106" s="86">
        <v>0.29840328430000002</v>
      </c>
      <c r="Y106" s="48">
        <v>0.14078619339999998</v>
      </c>
      <c r="Z106" s="190"/>
      <c r="AA106" s="60"/>
      <c r="AB106" s="46"/>
      <c r="AC106" s="86"/>
      <c r="AD106" s="60"/>
      <c r="AE106" s="60"/>
      <c r="AF106" s="86"/>
      <c r="AG106" s="47"/>
      <c r="AH106" s="48"/>
      <c r="AI106" s="190"/>
      <c r="AJ106" s="116"/>
      <c r="AK106" s="190"/>
      <c r="AL106" s="208"/>
      <c r="AM106" s="116"/>
      <c r="AN106" s="116"/>
      <c r="AO106" s="86">
        <v>0.15815611468568475</v>
      </c>
      <c r="AP106" s="47">
        <v>0.15</v>
      </c>
      <c r="AQ106" s="47">
        <v>0.16767999529838562</v>
      </c>
      <c r="AR106" s="48">
        <v>0.16751645874731871</v>
      </c>
      <c r="AS106" s="273"/>
      <c r="AT106" s="274">
        <v>0.13178826299131277</v>
      </c>
      <c r="AU106" s="46"/>
      <c r="AW106" s="382">
        <v>0.31379865628707454</v>
      </c>
      <c r="AX106" s="383">
        <v>4.6827591817765555</v>
      </c>
      <c r="AY106" s="114">
        <v>0.33030995726585388</v>
      </c>
      <c r="AZ106" s="382">
        <v>2.6904940605163574E-3</v>
      </c>
      <c r="BA106" s="137">
        <f t="shared" si="10"/>
        <v>146.94435389574437</v>
      </c>
      <c r="BB106" s="137">
        <f t="shared" si="6"/>
        <v>154.67619852188989</v>
      </c>
      <c r="BC106" s="384">
        <f t="shared" si="7"/>
        <v>2.5197871530796518E-2</v>
      </c>
      <c r="BD106" s="28">
        <f t="shared" si="5"/>
        <v>3.1676739359168251</v>
      </c>
      <c r="BG106" s="137">
        <v>2453.288</v>
      </c>
      <c r="BH106" s="83"/>
      <c r="BI106" s="83"/>
      <c r="BJ106" s="114">
        <f>BG106/'DataF1(Forbes)'!B49</f>
        <v>4.3847636590334374E-2</v>
      </c>
    </row>
    <row r="107" spans="1:62">
      <c r="A107" s="58">
        <v>2007</v>
      </c>
      <c r="B107" s="59">
        <v>0.71564181256927639</v>
      </c>
      <c r="C107" s="46">
        <v>0.35720605937809136</v>
      </c>
      <c r="D107" s="118">
        <v>0.17468240110603914</v>
      </c>
      <c r="E107" s="253">
        <v>0.69116461277008046</v>
      </c>
      <c r="F107" s="253">
        <v>0.3404876291751861</v>
      </c>
      <c r="G107" s="254">
        <v>0.16666537523269651</v>
      </c>
      <c r="H107" s="253">
        <v>0.73349130153655995</v>
      </c>
      <c r="I107" s="253">
        <v>0.35905033349990845</v>
      </c>
      <c r="J107" s="253">
        <v>0.17943881452083588</v>
      </c>
      <c r="K107" s="255">
        <v>0.69594109058380127</v>
      </c>
      <c r="L107" s="256">
        <v>0.33572223782539368</v>
      </c>
      <c r="M107" s="254">
        <v>0.16882570087909698</v>
      </c>
      <c r="N107" s="86">
        <f t="shared" si="8"/>
        <v>0.67302248658368258</v>
      </c>
      <c r="O107" s="47">
        <v>0.29668099073807136</v>
      </c>
      <c r="P107" s="47">
        <v>0.37634149584561122</v>
      </c>
      <c r="Q107" s="125">
        <f t="shared" si="9"/>
        <v>0.74600959894383534</v>
      </c>
      <c r="R107" s="47">
        <v>0.34832055983958105</v>
      </c>
      <c r="S107" s="48">
        <v>0.39768903910425424</v>
      </c>
      <c r="T107" s="86">
        <v>0.30327580999999998</v>
      </c>
      <c r="U107" s="48">
        <v>0.15057289000000001</v>
      </c>
      <c r="V107" s="47">
        <f t="shared" si="0"/>
        <v>0.32434932350113876</v>
      </c>
      <c r="W107" s="48">
        <f t="shared" si="1"/>
        <v>0.16003855301584308</v>
      </c>
      <c r="X107" s="86">
        <v>0.30954837940000002</v>
      </c>
      <c r="Y107" s="48">
        <v>0.14897499789999999</v>
      </c>
      <c r="Z107" s="190">
        <v>0.7147772</v>
      </c>
      <c r="AA107" s="60">
        <v>0.33787730000000005</v>
      </c>
      <c r="AB107" s="46">
        <v>0.12594420000000001</v>
      </c>
      <c r="AC107" s="86">
        <f>scf!H20</f>
        <v>0.71420353651046753</v>
      </c>
      <c r="AD107" s="60">
        <f>scf!H21</f>
        <v>0.33597907423973083</v>
      </c>
      <c r="AE107" s="60">
        <f>scf!H22</f>
        <v>0.12415478378534317</v>
      </c>
      <c r="AF107" s="86">
        <f>(scf!G20+'DataF1(Forbes)'!C50)/('DataF1(Forbes)'!C50+scf!D20)</f>
        <v>0.72055721393483707</v>
      </c>
      <c r="AG107" s="47">
        <f>(scf!G21+'DataF1(Forbes)'!C50)/('DataF1(Forbes)'!C50+scf!D21)</f>
        <v>0.35074115606654788</v>
      </c>
      <c r="AH107" s="48">
        <f>(scf!G22+'DataF1(Forbes)'!C50)/('DataF1(Forbes)'!C50+scf!D22)</f>
        <v>0.14362602004611383</v>
      </c>
      <c r="AI107" s="190">
        <f>(scf!M21+'DataF1(Forbes)'!C50)/('DataF1(Forbes)'!C50+scf!E21)</f>
        <v>0.40017579944193726</v>
      </c>
      <c r="AJ107" s="116">
        <f>(scf!M22+'DataF1(Forbes)'!C50)/('DataF1(Forbes)'!C50+scf!E22)</f>
        <v>0.16244006731110708</v>
      </c>
      <c r="AK107" s="190">
        <f>(scf!M21+'DataF1(Forbes)'!C50+BG107*BH107)/('DataF1(Forbes)'!C50+scf!E21+BG107)</f>
        <v>0.38634213494493269</v>
      </c>
      <c r="AL107" s="208">
        <f>(scf!M22+'DataF1(Forbes)'!C50+BI107*BG107)/('DataF1(Forbes)'!C50+scf!E22+BG107)</f>
        <v>0.15628054064704586</v>
      </c>
      <c r="AM107" s="116">
        <v>0.39027909999999999</v>
      </c>
      <c r="AN107" s="116">
        <v>0.1532645</v>
      </c>
      <c r="AO107" s="86">
        <v>0.16859842839510925</v>
      </c>
      <c r="AP107" s="47">
        <v>0.16200000000000001</v>
      </c>
      <c r="AQ107" s="47">
        <v>0.17670999467372894</v>
      </c>
      <c r="AR107" s="48">
        <v>0.17910571421959687</v>
      </c>
      <c r="AS107" s="273"/>
      <c r="AT107" s="274">
        <v>0.12831021547565299</v>
      </c>
      <c r="AU107" s="46"/>
      <c r="AW107" s="382">
        <v>0.32305393675759209</v>
      </c>
      <c r="AX107" s="383">
        <v>4.7537322325150217</v>
      </c>
      <c r="AY107" s="114">
        <v>0.33492353558540344</v>
      </c>
      <c r="AZ107" s="382">
        <v>-2.3800134658813477E-3</v>
      </c>
      <c r="BA107" s="137">
        <f t="shared" si="10"/>
        <v>153.57119120054347</v>
      </c>
      <c r="BB107" s="137">
        <f t="shared" si="6"/>
        <v>159.21368065402243</v>
      </c>
      <c r="BC107" s="384">
        <f t="shared" si="7"/>
        <v>-2.2627893453159909E-2</v>
      </c>
      <c r="BD107" s="28">
        <f t="shared" si="5"/>
        <v>3.1935307333078762</v>
      </c>
      <c r="BG107" s="137">
        <v>2675.6600000000003</v>
      </c>
      <c r="BH107" s="83">
        <v>4.0239629999999998E-2</v>
      </c>
      <c r="BI107" s="83">
        <v>2.17621E-3</v>
      </c>
      <c r="BJ107" s="114">
        <f>BG107/'DataF1(Forbes)'!B50</f>
        <v>4.5795217157559139E-2</v>
      </c>
    </row>
    <row r="108" spans="1:62">
      <c r="A108" s="58">
        <v>2008</v>
      </c>
      <c r="B108" s="59">
        <v>0.74491712692037571</v>
      </c>
      <c r="C108" s="46">
        <v>0.37978213048810916</v>
      </c>
      <c r="D108" s="118">
        <v>0.18910611322521326</v>
      </c>
      <c r="E108" s="253">
        <v>0.7212780714035032</v>
      </c>
      <c r="F108" s="253">
        <v>0.36334407329559321</v>
      </c>
      <c r="G108" s="254">
        <v>0.18040563166141504</v>
      </c>
      <c r="H108" s="253">
        <v>0.74838078022003163</v>
      </c>
      <c r="I108" s="253">
        <v>0.36152905225753784</v>
      </c>
      <c r="J108" s="253">
        <v>0.18309898674488068</v>
      </c>
      <c r="K108" s="255">
        <v>0.70949274301528931</v>
      </c>
      <c r="L108" s="256">
        <v>0.33836859464645386</v>
      </c>
      <c r="M108" s="254">
        <v>0.17232593894004822</v>
      </c>
      <c r="N108" s="86">
        <f t="shared" si="8"/>
        <v>0.67474353145406951</v>
      </c>
      <c r="O108" s="47">
        <v>0.28289555518283804</v>
      </c>
      <c r="P108" s="47">
        <v>0.39184797627123141</v>
      </c>
      <c r="Q108" s="125">
        <f t="shared" si="9"/>
        <v>0.76781650651959055</v>
      </c>
      <c r="R108" s="47">
        <v>0.3454797790185164</v>
      </c>
      <c r="S108" s="48">
        <v>0.42233672750107415</v>
      </c>
      <c r="T108" s="86">
        <v>0.29443343999999999</v>
      </c>
      <c r="U108" s="48">
        <v>0.14286886000000001</v>
      </c>
      <c r="V108" s="47">
        <f t="shared" si="0"/>
        <v>0.31458664958947363</v>
      </c>
      <c r="W108" s="48">
        <f t="shared" si="1"/>
        <v>0.15180038283439687</v>
      </c>
      <c r="X108" s="86">
        <v>0.30790285359999997</v>
      </c>
      <c r="Y108" s="48">
        <v>0.14773908159999999</v>
      </c>
      <c r="Z108" s="86"/>
      <c r="AA108" s="60"/>
      <c r="AB108" s="73"/>
      <c r="AC108" s="86"/>
      <c r="AD108" s="60"/>
      <c r="AE108" s="60"/>
      <c r="AF108" s="86"/>
      <c r="AG108" s="47"/>
      <c r="AH108" s="48"/>
      <c r="AI108" s="190"/>
      <c r="AJ108" s="116"/>
      <c r="AK108" s="190"/>
      <c r="AL108" s="208"/>
      <c r="AM108" s="116"/>
      <c r="AN108" s="116"/>
      <c r="AO108" s="86">
        <v>0.16712593930932765</v>
      </c>
      <c r="AP108" s="47">
        <v>0.17</v>
      </c>
      <c r="AQ108" s="47">
        <v>0.18975000083446503</v>
      </c>
      <c r="AR108" s="48">
        <v>0.18086099093523761</v>
      </c>
      <c r="AS108" s="273"/>
      <c r="AT108" s="274">
        <v>0.13136113749511824</v>
      </c>
      <c r="AU108" s="46"/>
      <c r="AW108" s="382">
        <v>0.31947416285983687</v>
      </c>
      <c r="AX108" s="383">
        <v>4.3688150414355302</v>
      </c>
      <c r="AY108" s="114">
        <v>0.33819526433944702</v>
      </c>
      <c r="AZ108" s="382">
        <v>-1.0308504104614258E-2</v>
      </c>
      <c r="BA108" s="137">
        <f t="shared" si="10"/>
        <v>139.57235280520797</v>
      </c>
      <c r="BB108" s="137">
        <f t="shared" si="6"/>
        <v>147.75125577884413</v>
      </c>
      <c r="BC108" s="384">
        <f t="shared" si="7"/>
        <v>-9.0071895573877347E-2</v>
      </c>
      <c r="BD108" s="28">
        <f t="shared" si="5"/>
        <v>2.9205075592394838</v>
      </c>
      <c r="BG108" s="137">
        <v>2571.2924999999996</v>
      </c>
      <c r="BH108" s="83"/>
      <c r="BI108" s="83"/>
      <c r="BJ108" s="114">
        <f>BG108/'DataF1(Forbes)'!B51</f>
        <v>4.7748919323276955E-2</v>
      </c>
    </row>
    <row r="109" spans="1:62">
      <c r="A109" s="58">
        <v>2009</v>
      </c>
      <c r="B109" s="59">
        <v>0.75295259954017879</v>
      </c>
      <c r="C109" s="46">
        <v>0.38004997701610244</v>
      </c>
      <c r="D109" s="118">
        <v>0.1904261489892865</v>
      </c>
      <c r="E109" s="253">
        <v>0.72941559553146362</v>
      </c>
      <c r="F109" s="253">
        <v>0.36457535624504084</v>
      </c>
      <c r="G109" s="254">
        <v>0.18263097107410431</v>
      </c>
      <c r="H109" s="253">
        <v>0.75476741790771484</v>
      </c>
      <c r="I109" s="253">
        <v>0.35226097702980047</v>
      </c>
      <c r="J109" s="253">
        <v>0.17154845595359805</v>
      </c>
      <c r="K109" s="255">
        <v>0.71478438377380371</v>
      </c>
      <c r="L109" s="256">
        <v>0.32980740070343018</v>
      </c>
      <c r="M109" s="254">
        <v>0.16114465892314911</v>
      </c>
      <c r="N109" s="86">
        <f t="shared" si="8"/>
        <v>0.67917832189271576</v>
      </c>
      <c r="O109" s="47">
        <v>0.27507785536024504</v>
      </c>
      <c r="P109" s="47">
        <v>0.40410046653247073</v>
      </c>
      <c r="Q109" s="125">
        <f t="shared" si="9"/>
        <v>0.78147796196584896</v>
      </c>
      <c r="R109" s="47">
        <v>0.34211734003813432</v>
      </c>
      <c r="S109" s="48">
        <v>0.43936062192771458</v>
      </c>
      <c r="T109" s="86">
        <v>0.28901452999999999</v>
      </c>
      <c r="U109" s="48">
        <v>0.13912580999999999</v>
      </c>
      <c r="V109" s="47">
        <f t="shared" si="0"/>
        <v>0.3086908920068685</v>
      </c>
      <c r="W109" s="48">
        <f t="shared" si="1"/>
        <v>0.14810802944561682</v>
      </c>
      <c r="X109" s="86">
        <v>0.28805920019999998</v>
      </c>
      <c r="Y109" s="48">
        <v>0.1377397692</v>
      </c>
      <c r="Z109" s="88"/>
      <c r="AA109" s="69"/>
      <c r="AB109" s="194"/>
      <c r="AC109" s="88"/>
      <c r="AD109" s="186"/>
      <c r="AE109" s="186"/>
      <c r="AF109" s="88"/>
      <c r="AG109" s="56"/>
      <c r="AH109" s="57"/>
      <c r="AI109" s="195"/>
      <c r="AJ109" s="187"/>
      <c r="AK109" s="195"/>
      <c r="AL109" s="209"/>
      <c r="AM109" s="187"/>
      <c r="AN109" s="187"/>
      <c r="AO109" s="88">
        <v>0.16605026508154111</v>
      </c>
      <c r="AP109" s="56">
        <v>0.16500000000000001</v>
      </c>
      <c r="AQ109" s="56">
        <v>0.18869000673294067</v>
      </c>
      <c r="AR109" s="57">
        <v>0.18091468472554792</v>
      </c>
      <c r="AS109" s="227"/>
      <c r="AT109" s="275">
        <v>0.14157647857203409</v>
      </c>
      <c r="AU109" s="46"/>
      <c r="AW109" s="382">
        <v>0.31574756789383412</v>
      </c>
      <c r="AX109" s="383">
        <v>4.1239394736241728</v>
      </c>
      <c r="AY109" s="114">
        <v>0.32835033535957336</v>
      </c>
      <c r="AZ109" s="382">
        <v>-1.5830636024475098E-2</v>
      </c>
      <c r="BA109" s="137">
        <f t="shared" si="10"/>
        <v>130.21238589382111</v>
      </c>
      <c r="BB109" s="137">
        <f t="shared" si="6"/>
        <v>135.40969091670797</v>
      </c>
      <c r="BC109" s="384">
        <f t="shared" si="7"/>
        <v>-0.13056916958781942</v>
      </c>
      <c r="BD109" s="28">
        <f t="shared" si="5"/>
        <v>2.7978207721788819</v>
      </c>
      <c r="BG109" s="137">
        <v>2487.4625000000001</v>
      </c>
      <c r="BH109" s="83"/>
      <c r="BI109" s="83"/>
      <c r="BJ109" s="114">
        <f>BG109/'DataF1(Forbes)'!B52</f>
        <v>5.0141522122533082E-2</v>
      </c>
    </row>
    <row r="110" spans="1:62">
      <c r="A110" s="63">
        <v>2010</v>
      </c>
      <c r="B110" s="70">
        <v>0.75809162709989353</v>
      </c>
      <c r="C110" s="51">
        <v>0.39445167704836337</v>
      </c>
      <c r="D110" s="119">
        <v>0.20697067976663855</v>
      </c>
      <c r="E110" s="52">
        <v>0.73428845405578602</v>
      </c>
      <c r="F110" s="52">
        <v>0.37797990441322327</v>
      </c>
      <c r="G110" s="53">
        <v>0.19776599109172818</v>
      </c>
      <c r="H110" s="52">
        <v>0.76676881313323986</v>
      </c>
      <c r="I110" s="52">
        <v>0.36431765556335449</v>
      </c>
      <c r="J110" s="52">
        <v>0.18165926635265353</v>
      </c>
      <c r="K110" s="162">
        <v>0.72701752185821533</v>
      </c>
      <c r="L110" s="156">
        <v>0.3421420156955719</v>
      </c>
      <c r="M110" s="53">
        <v>0.17005962133407593</v>
      </c>
      <c r="N110" s="130">
        <f t="shared" si="8"/>
        <v>0.68563297396127854</v>
      </c>
      <c r="O110" s="52">
        <v>0.28723332853384087</v>
      </c>
      <c r="P110" s="52">
        <v>0.39839964542743772</v>
      </c>
      <c r="Q110" s="126">
        <f t="shared" si="9"/>
        <v>0.78933744376138493</v>
      </c>
      <c r="R110" s="52">
        <v>0.35735592497415064</v>
      </c>
      <c r="S110" s="53">
        <v>0.43198151878723423</v>
      </c>
      <c r="T110" s="130">
        <v>0.29938704999999999</v>
      </c>
      <c r="U110" s="53">
        <v>0.14931613999999999</v>
      </c>
      <c r="V110" s="52">
        <f t="shared" si="0"/>
        <v>0.31879156361514482</v>
      </c>
      <c r="W110" s="53">
        <f t="shared" si="1"/>
        <v>0.1595008870078847</v>
      </c>
      <c r="X110" s="130">
        <v>0.2954697161</v>
      </c>
      <c r="Y110" s="53">
        <v>0.14768082390000001</v>
      </c>
      <c r="Z110" s="190">
        <v>0.74513720000000006</v>
      </c>
      <c r="AA110" s="60">
        <v>0.34515039999999997</v>
      </c>
      <c r="AB110" s="46">
        <v>0.12875739999999999</v>
      </c>
      <c r="AC110" s="86">
        <f>scf!H23</f>
        <v>0.74411159753799438</v>
      </c>
      <c r="AD110" s="60">
        <f>scf!H24</f>
        <v>0.34092655777931213</v>
      </c>
      <c r="AE110" s="60">
        <f>scf!H25</f>
        <v>0.12285369634628296</v>
      </c>
      <c r="AF110" s="86">
        <f>(scf!G23+'DataF1(Forbes)'!C53)/('DataF1(Forbes)'!C53+scf!D23)</f>
        <v>0.74999588568539133</v>
      </c>
      <c r="AG110" s="47">
        <f>(scf!G24+'DataF1(Forbes)'!C53)/('DataF1(Forbes)'!C53+scf!D24)</f>
        <v>0.35608232405863005</v>
      </c>
      <c r="AH110" s="48">
        <f>(scf!G25+'DataF1(Forbes)'!C53)/('DataF1(Forbes)'!C53+scf!D25)</f>
        <v>0.14302418122024868</v>
      </c>
      <c r="AI110" s="190">
        <f>(scf!M24+'DataF1(Forbes)'!C53)/('DataF1(Forbes)'!C53+scf!E24)</f>
        <v>0.40835106744363525</v>
      </c>
      <c r="AJ110" s="116">
        <f>(scf!M25+'DataF1(Forbes)'!C53)/('DataF1(Forbes)'!C53+scf!E25)</f>
        <v>0.16532841966333892</v>
      </c>
      <c r="AK110" s="190">
        <f>(scf!M24+'DataF1(Forbes)'!C53+BG110*BH110)/('DataF1(Forbes)'!C53+scf!E24+BG110)</f>
        <v>0.39193194996775105</v>
      </c>
      <c r="AL110" s="208">
        <f>(scf!M25+'DataF1(Forbes)'!C53+BI110*BG110)/('DataF1(Forbes)'!C53+scf!E25+BG110)</f>
        <v>0.15771685813103012</v>
      </c>
      <c r="AM110" s="116">
        <v>0.41445280000000001</v>
      </c>
      <c r="AN110" s="116">
        <v>0.1564104</v>
      </c>
      <c r="AO110" s="86">
        <v>0.179386454241732</v>
      </c>
      <c r="AP110" s="47">
        <v>0.16800000000000001</v>
      </c>
      <c r="AQ110" s="47">
        <v>0.20708000659942627</v>
      </c>
      <c r="AR110" s="48">
        <v>0.19174546705181833</v>
      </c>
      <c r="AS110" s="228"/>
      <c r="AT110" s="276"/>
      <c r="AU110" s="46"/>
      <c r="AW110" s="382">
        <v>0.33002090894709862</v>
      </c>
      <c r="AX110" s="383">
        <v>4.0804788909683607</v>
      </c>
      <c r="AY110" s="114">
        <v>0.3411632776260376</v>
      </c>
      <c r="AZ110" s="382">
        <v>-1.5819907188415527E-2</v>
      </c>
      <c r="BA110" s="137">
        <f t="shared" si="10"/>
        <v>134.66433525368274</v>
      </c>
      <c r="BB110" s="137">
        <f t="shared" si="6"/>
        <v>139.21095527266246</v>
      </c>
      <c r="BC110" s="384">
        <f t="shared" si="7"/>
        <v>-0.12910559467881635</v>
      </c>
      <c r="BD110" s="28">
        <f t="shared" si="5"/>
        <v>2.7155245840825613</v>
      </c>
      <c r="BG110" s="137">
        <v>2779.4894999999997</v>
      </c>
      <c r="BH110" s="83">
        <v>5.3312239999999997E-2</v>
      </c>
      <c r="BI110" s="83">
        <v>7.3979999999999998E-4</v>
      </c>
      <c r="BJ110" s="114">
        <f>BG110/'DataF1(Forbes)'!B53</f>
        <v>5.34800746021915E-2</v>
      </c>
    </row>
    <row r="111" spans="1:62">
      <c r="A111" s="58">
        <v>2011</v>
      </c>
      <c r="B111" s="59">
        <v>0.75740474085060772</v>
      </c>
      <c r="C111" s="46">
        <v>0.39406102244726987</v>
      </c>
      <c r="D111" s="118">
        <v>0.20094082440983713</v>
      </c>
      <c r="E111" s="47">
        <v>0.73473215103149425</v>
      </c>
      <c r="F111" s="47">
        <v>0.3761644959449767</v>
      </c>
      <c r="G111" s="48">
        <v>0.19167181849479675</v>
      </c>
      <c r="H111" s="47">
        <v>0.77467328310012828</v>
      </c>
      <c r="I111" s="47">
        <v>0.37710520625114446</v>
      </c>
      <c r="J111" s="47">
        <v>0.19089266657829287</v>
      </c>
      <c r="K111" s="161">
        <v>0.73533034324645996</v>
      </c>
      <c r="L111" s="164">
        <v>0.35274514555931091</v>
      </c>
      <c r="M111" s="48">
        <v>0.17909668385982513</v>
      </c>
      <c r="N111" s="86">
        <f t="shared" si="8"/>
        <v>0.68367753630672923</v>
      </c>
      <c r="O111" s="47">
        <v>0.28390892943574209</v>
      </c>
      <c r="P111" s="47">
        <v>0.39976860687098714</v>
      </c>
      <c r="Q111" s="125">
        <f t="shared" si="9"/>
        <v>0.79081916490930593</v>
      </c>
      <c r="R111" s="47">
        <v>0.35522474699374351</v>
      </c>
      <c r="S111" s="48">
        <v>0.43559441791556247</v>
      </c>
      <c r="T111" s="86">
        <v>0.2967687</v>
      </c>
      <c r="U111" s="48">
        <v>0.14291709</v>
      </c>
      <c r="V111" s="47">
        <f t="shared" si="0"/>
        <v>0.3172631097302141</v>
      </c>
      <c r="W111" s="48">
        <f t="shared" si="1"/>
        <v>0.15233014828494945</v>
      </c>
      <c r="X111" s="86">
        <v>0.28832966920000003</v>
      </c>
      <c r="Y111" s="48">
        <v>0.13817126800000001</v>
      </c>
      <c r="Z111" s="190"/>
      <c r="AA111" s="71"/>
      <c r="AB111" s="46"/>
      <c r="AC111" s="189"/>
      <c r="AD111" s="71"/>
      <c r="AE111" s="71"/>
      <c r="AF111" s="86"/>
      <c r="AG111" s="47"/>
      <c r="AH111" s="48"/>
      <c r="AI111" s="190"/>
      <c r="AJ111" s="116"/>
      <c r="AK111" s="190"/>
      <c r="AL111" s="208"/>
      <c r="AM111" s="116"/>
      <c r="AN111" s="116"/>
      <c r="AO111" s="86">
        <v>0.17363015073066687</v>
      </c>
      <c r="AP111" s="47">
        <v>0.16500000000000001</v>
      </c>
      <c r="AQ111" s="47">
        <v>0.20334999263286591</v>
      </c>
      <c r="AR111" s="48">
        <v>0.18413927904807434</v>
      </c>
      <c r="AS111" s="227"/>
      <c r="AT111" s="275">
        <v>0.16211974180623043</v>
      </c>
      <c r="AU111" s="46"/>
      <c r="AW111" s="382">
        <v>0.32795906603286867</v>
      </c>
      <c r="AX111" s="383">
        <v>4.0266425975405191</v>
      </c>
      <c r="AY111" s="114">
        <v>0.35076883435249329</v>
      </c>
      <c r="AZ111" s="382">
        <v>-1.621854305267334E-2</v>
      </c>
      <c r="BA111" s="137">
        <f t="shared" si="10"/>
        <v>132.0573945537553</v>
      </c>
      <c r="BB111" s="137">
        <f t="shared" si="6"/>
        <v>141.24207302933834</v>
      </c>
      <c r="BC111" s="384">
        <f t="shared" si="7"/>
        <v>-0.13061255265187863</v>
      </c>
      <c r="BD111" s="28">
        <f t="shared" si="5"/>
        <v>2.6406281487344803</v>
      </c>
      <c r="BG111" s="137">
        <v>2955.5285000000003</v>
      </c>
      <c r="BH111" s="83"/>
      <c r="BI111" s="83"/>
      <c r="BJ111" s="114">
        <f>BG111/'DataF1(Forbes)'!B54</f>
        <v>5.4934232363669809E-2</v>
      </c>
    </row>
    <row r="112" spans="1:62">
      <c r="A112" s="58">
        <v>2012</v>
      </c>
      <c r="B112" s="59">
        <v>0.76323747346855431</v>
      </c>
      <c r="C112" s="46">
        <v>0.40768984905429634</v>
      </c>
      <c r="D112" s="118">
        <v>0.21279789805750549</v>
      </c>
      <c r="E112" s="47">
        <v>0.73887044191360463</v>
      </c>
      <c r="F112" s="47">
        <v>0.38945007324218756</v>
      </c>
      <c r="G112" s="48">
        <v>0.20289045572280884</v>
      </c>
      <c r="H112" s="47">
        <v>0.78205937147140514</v>
      </c>
      <c r="I112" s="47">
        <v>0.39029994606971741</v>
      </c>
      <c r="J112" s="47">
        <v>0.20097489655017853</v>
      </c>
      <c r="K112" s="161">
        <v>0.74274563789367676</v>
      </c>
      <c r="L112" s="47">
        <v>0.36559510231018066</v>
      </c>
      <c r="M112" s="48">
        <v>0.18816943466663361</v>
      </c>
      <c r="N112" s="86">
        <f t="shared" si="8"/>
        <v>0.68830003134009987</v>
      </c>
      <c r="O112" s="47">
        <v>0.29498264589028234</v>
      </c>
      <c r="P112" s="47">
        <v>0.39331738544981754</v>
      </c>
      <c r="Q112" s="125">
        <f t="shared" si="9"/>
        <v>0.78530009902501319</v>
      </c>
      <c r="R112" s="47">
        <v>0.3608180369307622</v>
      </c>
      <c r="S112" s="48">
        <v>0.42448206209425099</v>
      </c>
      <c r="T112" s="86">
        <v>0.31691013000000001</v>
      </c>
      <c r="U112" s="48">
        <v>0.15959051999999999</v>
      </c>
      <c r="V112" s="47">
        <f t="shared" si="0"/>
        <v>0.33832511941859994</v>
      </c>
      <c r="W112" s="48">
        <f t="shared" si="1"/>
        <v>0.17045110596315424</v>
      </c>
      <c r="X112" s="86">
        <v>0.3049860318</v>
      </c>
      <c r="Y112" s="48">
        <v>0.1516677988</v>
      </c>
      <c r="Z112" s="190"/>
      <c r="AA112" s="71"/>
      <c r="AB112" s="46"/>
      <c r="AC112" s="189"/>
      <c r="AD112" s="71"/>
      <c r="AE112" s="71"/>
      <c r="AF112" s="86"/>
      <c r="AG112" s="47"/>
      <c r="AH112" s="48"/>
      <c r="AI112" s="190"/>
      <c r="AJ112" s="116"/>
      <c r="AK112" s="190"/>
      <c r="AL112" s="208"/>
      <c r="AM112" s="116"/>
      <c r="AN112" s="116"/>
      <c r="AO112" s="86">
        <v>0.18700055899743223</v>
      </c>
      <c r="AP112" s="47">
        <v>0.189</v>
      </c>
      <c r="AQ112" s="47">
        <v>0.22008000314235687</v>
      </c>
      <c r="AR112" s="48">
        <v>0.18966626846939716</v>
      </c>
      <c r="AS112" s="227"/>
      <c r="AT112" s="275">
        <v>0.15353227193400973</v>
      </c>
      <c r="AU112" s="46"/>
      <c r="AW112" s="382">
        <v>0.3337066953280679</v>
      </c>
      <c r="AX112" s="383">
        <v>4.0164511666440124</v>
      </c>
      <c r="AY112" s="114">
        <v>0.36342531442642212</v>
      </c>
      <c r="AZ112" s="382">
        <v>-1.4653682708740234E-2</v>
      </c>
      <c r="BA112" s="137">
        <f t="shared" si="10"/>
        <v>134.03166457673365</v>
      </c>
      <c r="BB112" s="137">
        <f t="shared" si="6"/>
        <v>145.96800281159702</v>
      </c>
      <c r="BC112" s="384">
        <f t="shared" si="7"/>
        <v>-0.11771160202230181</v>
      </c>
      <c r="BD112" s="28">
        <f t="shared" si="5"/>
        <v>2.582597109624285</v>
      </c>
      <c r="BG112" s="137">
        <v>3050.8125</v>
      </c>
      <c r="BH112" s="83"/>
      <c r="BI112" s="83"/>
      <c r="BJ112" s="114">
        <f>BG112/'DataF1(Forbes)'!B55</f>
        <v>5.3897132571834448E-2</v>
      </c>
    </row>
    <row r="113" spans="1:62">
      <c r="A113" s="58">
        <v>2013</v>
      </c>
      <c r="B113" s="59">
        <v>0.75034993150365725</v>
      </c>
      <c r="C113" s="72">
        <v>0.38823459541505401</v>
      </c>
      <c r="D113" s="121">
        <v>0.19949005596162539</v>
      </c>
      <c r="E113" s="71">
        <v>0.72354811429977428</v>
      </c>
      <c r="F113" s="47">
        <v>0.36977171897888178</v>
      </c>
      <c r="G113" s="48">
        <v>0.19053654372692105</v>
      </c>
      <c r="H113" s="47">
        <v>0.78317677974700939</v>
      </c>
      <c r="I113" s="47">
        <v>0.38415700197219854</v>
      </c>
      <c r="J113" s="47">
        <v>0.19547176361083984</v>
      </c>
      <c r="K113" s="161">
        <v>0.74408197402954102</v>
      </c>
      <c r="L113" s="47">
        <v>0.36085072159767151</v>
      </c>
      <c r="M113" s="48">
        <v>0.18323338031768799</v>
      </c>
      <c r="N113" s="86">
        <f t="shared" si="8"/>
        <v>0.6876409456467889</v>
      </c>
      <c r="O113" s="47">
        <v>0.30136448312012576</v>
      </c>
      <c r="P113" s="47">
        <v>0.38627646252666309</v>
      </c>
      <c r="Q113" s="125">
        <f t="shared" si="9"/>
        <v>0.78337737420403175</v>
      </c>
      <c r="R113" s="47">
        <v>0.36710052310567887</v>
      </c>
      <c r="S113" s="48">
        <v>0.41627685109835283</v>
      </c>
      <c r="T113" s="86">
        <v>0.29728859000000002</v>
      </c>
      <c r="U113" s="48">
        <v>0.14472059000000001</v>
      </c>
      <c r="V113" s="47">
        <f t="shared" si="0"/>
        <v>0.31648958037078528</v>
      </c>
      <c r="W113" s="48">
        <f t="shared" si="1"/>
        <v>0.15438665656363751</v>
      </c>
      <c r="X113" s="86">
        <v>0.28195169880000004</v>
      </c>
      <c r="Y113" s="48">
        <v>0.1331527559</v>
      </c>
      <c r="Z113" s="190">
        <v>0.75315390000000004</v>
      </c>
      <c r="AA113" s="60">
        <v>0.36309900000000001</v>
      </c>
      <c r="AB113" s="46">
        <v>0.1421037</v>
      </c>
      <c r="AC113" s="86">
        <f>scf!H26</f>
        <v>0.75003129243850708</v>
      </c>
      <c r="AD113" s="60">
        <f>scf!H27</f>
        <v>0.35546001791954041</v>
      </c>
      <c r="AE113" s="60">
        <f>scf!H28</f>
        <v>0.13203595578670502</v>
      </c>
      <c r="AF113" s="86">
        <f>(scf!G26+'DataF1(Forbes)'!C56)/('DataF1(Forbes)'!C56+scf!D26)</f>
        <v>0.75752123921652803</v>
      </c>
      <c r="AG113" s="47">
        <f>(scf!G27+'DataF1(Forbes)'!C56)/('DataF1(Forbes)'!C56+scf!D27)</f>
        <v>0.37477276354352107</v>
      </c>
      <c r="AH113" s="48">
        <f>(scf!G28+'DataF1(Forbes)'!C56)/('DataF1(Forbes)'!C56+scf!D28)</f>
        <v>0.15804331759052312</v>
      </c>
      <c r="AI113" s="190">
        <f>(scf!M27+'DataF1(Forbes)'!C56)/('DataF1(Forbes)'!C56+scf!E27)</f>
        <v>0.43218305901147019</v>
      </c>
      <c r="AJ113" s="116">
        <f>(scf!M28+'DataF1(Forbes)'!C56)/('DataF1(Forbes)'!C56+scf!E28)</f>
        <v>0.18100217410040678</v>
      </c>
      <c r="AK113" s="190">
        <f>(scf!M27+'DataF1(Forbes)'!C56+BG113*BH113)/('DataF1(Forbes)'!C56+scf!E27+BG113)</f>
        <v>0.41171308191069372</v>
      </c>
      <c r="AL113" s="208">
        <f>(scf!M28+'DataF1(Forbes)'!C56+BI113*BG113)/('DataF1(Forbes)'!C56+scf!E28+BG113)</f>
        <v>0.17205528333592465</v>
      </c>
      <c r="AM113" s="116">
        <v>0.43215290000000001</v>
      </c>
      <c r="AN113" s="116">
        <v>0.1722099</v>
      </c>
      <c r="AO113" s="86"/>
      <c r="AP113" s="47"/>
      <c r="AQ113" s="47"/>
      <c r="AR113" s="48">
        <v>0.17860944265920484</v>
      </c>
      <c r="AS113" s="224"/>
      <c r="AT113" s="277"/>
      <c r="AU113" s="46"/>
      <c r="AW113" s="382">
        <v>0.34035994863300556</v>
      </c>
      <c r="AX113" s="383">
        <v>4.3305167552648873</v>
      </c>
      <c r="AY113" s="114">
        <v>0.35610821843147278</v>
      </c>
      <c r="AZ113" s="382">
        <v>-1.1400938034057617E-2</v>
      </c>
      <c r="BA113" s="137">
        <f t="shared" si="10"/>
        <v>147.39344603763269</v>
      </c>
      <c r="BB113" s="137">
        <f t="shared" si="6"/>
        <v>154.21326066050213</v>
      </c>
      <c r="BC113" s="384">
        <f t="shared" si="7"/>
        <v>-9.8743906364446479E-2</v>
      </c>
      <c r="BD113" s="28">
        <f t="shared" si="5"/>
        <v>2.8165496451109759</v>
      </c>
      <c r="BG113" s="137">
        <v>3376.1035000000002</v>
      </c>
      <c r="BH113" s="83">
        <v>2.149479E-2</v>
      </c>
      <c r="BI113" s="83">
        <v>1.5010900000000001E-3</v>
      </c>
      <c r="BJ113" s="114">
        <f>BG113/'DataF1(Forbes)'!B56</f>
        <v>5.3798290012866033E-2</v>
      </c>
    </row>
    <row r="114" spans="1:62">
      <c r="A114" s="58">
        <v>2014</v>
      </c>
      <c r="B114" s="61">
        <v>0.74886194725919708</v>
      </c>
      <c r="C114" s="72">
        <v>0.39072986162184581</v>
      </c>
      <c r="D114" s="121">
        <v>0.20054356247757571</v>
      </c>
      <c r="E114" s="71">
        <v>0.7215920090675354</v>
      </c>
      <c r="F114" s="47">
        <v>0.37194108963012695</v>
      </c>
      <c r="G114" s="48">
        <v>0.19035243988037112</v>
      </c>
      <c r="H114" s="47">
        <v>0.78166103363037098</v>
      </c>
      <c r="I114" s="47">
        <v>0.38997733592987061</v>
      </c>
      <c r="J114" s="47">
        <v>0.19815972447395327</v>
      </c>
      <c r="K114" s="161">
        <v>0.74178045988082886</v>
      </c>
      <c r="L114" s="47">
        <v>0.36553290486335754</v>
      </c>
      <c r="M114" s="48">
        <v>0.18484218418598175</v>
      </c>
      <c r="N114" s="86">
        <f t="shared" si="8"/>
        <v>0.69340282790635666</v>
      </c>
      <c r="O114" s="47">
        <v>0.30850165696026399</v>
      </c>
      <c r="P114" s="47">
        <v>0.38490117094609272</v>
      </c>
      <c r="Q114" s="125">
        <f t="shared" si="9"/>
        <v>0.78558954656085023</v>
      </c>
      <c r="R114" s="47">
        <v>0.3722952678394833</v>
      </c>
      <c r="S114" s="48">
        <v>0.41329427872136698</v>
      </c>
      <c r="T114" s="86">
        <v>0.29966145999999999</v>
      </c>
      <c r="U114" s="48">
        <v>0.14730583999999999</v>
      </c>
      <c r="V114" s="47">
        <f t="shared" si="0"/>
        <v>0.319700843061831</v>
      </c>
      <c r="W114" s="48">
        <f t="shared" si="1"/>
        <v>0.15791895554769142</v>
      </c>
      <c r="X114" s="86">
        <v>0.28727413200000002</v>
      </c>
      <c r="Y114" s="48">
        <v>0.13700929179999999</v>
      </c>
      <c r="Z114" s="192"/>
      <c r="AA114" s="71"/>
      <c r="AB114" s="193"/>
      <c r="AC114" s="60"/>
      <c r="AD114" s="71"/>
      <c r="AE114" s="71"/>
      <c r="AF114" s="189"/>
      <c r="AG114" s="60"/>
      <c r="AH114" s="73"/>
      <c r="AI114" s="192"/>
      <c r="AJ114" s="116"/>
      <c r="AK114" s="192"/>
      <c r="AL114" s="208"/>
      <c r="AM114" s="116"/>
      <c r="AN114" s="116"/>
      <c r="AO114" s="189"/>
      <c r="AP114" s="60"/>
      <c r="AQ114" s="60"/>
      <c r="AR114" s="73">
        <v>0.18250885580897708</v>
      </c>
      <c r="AS114" s="224"/>
      <c r="AT114" s="277"/>
      <c r="AU114" s="46"/>
      <c r="AW114" s="382">
        <v>0.34527792216609043</v>
      </c>
      <c r="AX114" s="383">
        <v>4.5432630713713511</v>
      </c>
      <c r="AY114" s="114">
        <v>0.36233147978782654</v>
      </c>
      <c r="AZ114" s="382">
        <v>-7.5966119766235352E-3</v>
      </c>
      <c r="BA114" s="137">
        <f t="shared" si="10"/>
        <v>156.86884331370302</v>
      </c>
      <c r="BB114" s="137">
        <f t="shared" si="6"/>
        <v>164.61672317153676</v>
      </c>
      <c r="BC114" s="384">
        <f t="shared" si="7"/>
        <v>-6.9026813321862071E-2</v>
      </c>
      <c r="BD114" s="28">
        <f t="shared" si="5"/>
        <v>2.9263594339959429</v>
      </c>
      <c r="BG114" s="137">
        <v>3624.7430000000004</v>
      </c>
      <c r="BH114" s="83"/>
      <c r="BI114" s="83"/>
      <c r="BJ114" s="114">
        <f>BG114/'DataF1(Forbes)'!B57</f>
        <v>5.2351159593022986E-2</v>
      </c>
    </row>
    <row r="115" spans="1:62">
      <c r="A115" s="58">
        <v>2015</v>
      </c>
      <c r="B115" s="61">
        <v>0.7468682507201716</v>
      </c>
      <c r="C115" s="72">
        <v>0.39079589993039959</v>
      </c>
      <c r="D115" s="121">
        <v>0.19942926549121198</v>
      </c>
      <c r="E115" s="71">
        <v>0.71875172853469849</v>
      </c>
      <c r="F115" s="47">
        <v>0.37068352103233343</v>
      </c>
      <c r="G115" s="48">
        <v>0.18928427994251251</v>
      </c>
      <c r="H115" s="47">
        <v>0.7789297103881837</v>
      </c>
      <c r="I115" s="47">
        <v>0.39186671376228338</v>
      </c>
      <c r="J115" s="47">
        <v>0.20013602077960971</v>
      </c>
      <c r="K115" s="161">
        <v>0.73876380920410156</v>
      </c>
      <c r="L115" s="47">
        <v>0.36625704169273376</v>
      </c>
      <c r="M115" s="48">
        <v>0.18677157163619995</v>
      </c>
      <c r="N115" s="86">
        <f t="shared" si="8"/>
        <v>0.6951256001151509</v>
      </c>
      <c r="O115" s="47">
        <v>0.30790213375281067</v>
      </c>
      <c r="P115" s="47">
        <v>0.38722346636234029</v>
      </c>
      <c r="Q115" s="125">
        <f t="shared" si="9"/>
        <v>0.79080734753746573</v>
      </c>
      <c r="R115" s="47">
        <v>0.37377823521884163</v>
      </c>
      <c r="S115" s="48">
        <v>0.41702911231862416</v>
      </c>
      <c r="T115" s="86">
        <v>0.30147423000000001</v>
      </c>
      <c r="U115" s="48">
        <v>0.1481461</v>
      </c>
      <c r="V115" s="47">
        <f t="shared" si="0"/>
        <v>0.32255411458607469</v>
      </c>
      <c r="W115" s="48">
        <f t="shared" si="1"/>
        <v>0.1587467015899518</v>
      </c>
      <c r="X115" s="86"/>
      <c r="Y115" s="48"/>
      <c r="Z115" s="192"/>
      <c r="AA115" s="71"/>
      <c r="AB115" s="193"/>
      <c r="AC115" s="60"/>
      <c r="AD115" s="71"/>
      <c r="AE115" s="71"/>
      <c r="AF115" s="189"/>
      <c r="AG115" s="60"/>
      <c r="AH115" s="73"/>
      <c r="AI115" s="192"/>
      <c r="AJ115" s="116"/>
      <c r="AK115" s="192"/>
      <c r="AL115" s="208"/>
      <c r="AM115" s="116"/>
      <c r="AN115" s="116"/>
      <c r="AO115" s="189"/>
      <c r="AP115" s="60"/>
      <c r="AQ115" s="60"/>
      <c r="AR115" s="73">
        <v>0.18143220600237903</v>
      </c>
      <c r="AS115" s="224"/>
      <c r="AT115" s="277"/>
      <c r="AU115" s="46"/>
      <c r="AW115" s="382">
        <v>0.34663211372612091</v>
      </c>
      <c r="AX115" s="383">
        <v>4.6360031043443541</v>
      </c>
      <c r="AY115" s="114">
        <v>0.36350139975547791</v>
      </c>
      <c r="AZ115" s="382">
        <v>-5.4472684860229492E-3</v>
      </c>
      <c r="BA115" s="137">
        <f t="shared" si="10"/>
        <v>160.69875552997416</v>
      </c>
      <c r="BB115" s="137">
        <f t="shared" si="6"/>
        <v>168.51936176999135</v>
      </c>
      <c r="BC115" s="384">
        <f t="shared" si="7"/>
        <v>-5.0507107222799122E-2</v>
      </c>
      <c r="BD115" s="28">
        <f t="shared" si="5"/>
        <v>2.9806156430751924</v>
      </c>
      <c r="BG115" s="137">
        <v>3664.3705</v>
      </c>
      <c r="BH115" s="83"/>
      <c r="BI115" s="83"/>
      <c r="BJ115" s="114">
        <f>BG115/'DataF1(Forbes)'!B58</f>
        <v>5.0075040459429128E-2</v>
      </c>
    </row>
    <row r="116" spans="1:62">
      <c r="A116" s="58">
        <v>2016</v>
      </c>
      <c r="B116" s="61">
        <v>0.74254714734344951</v>
      </c>
      <c r="C116" s="72">
        <v>0.38641812381382179</v>
      </c>
      <c r="D116" s="121">
        <v>0.19610738356232638</v>
      </c>
      <c r="E116" s="71">
        <v>0.71348500251770042</v>
      </c>
      <c r="F116" s="47">
        <v>0.36594727635383612</v>
      </c>
      <c r="G116" s="48">
        <v>0.18635572493076327</v>
      </c>
      <c r="H116" s="47">
        <v>0.77502393722534169</v>
      </c>
      <c r="I116" s="47">
        <v>0.3878837525844574</v>
      </c>
      <c r="J116" s="47">
        <v>0.19789105653762817</v>
      </c>
      <c r="K116" s="161">
        <v>0.73372489213943481</v>
      </c>
      <c r="L116" s="47">
        <v>0.36265274882316589</v>
      </c>
      <c r="M116" s="48">
        <v>0.18420545756816864</v>
      </c>
      <c r="N116" s="86">
        <f t="shared" si="8"/>
        <v>0.69815933885771497</v>
      </c>
      <c r="O116" s="47">
        <v>0.31368010145851799</v>
      </c>
      <c r="P116" s="47">
        <v>0.38447923739919704</v>
      </c>
      <c r="Q116" s="125">
        <f t="shared" si="9"/>
        <v>0.78963297375034447</v>
      </c>
      <c r="R116" s="47">
        <v>0.37715232880942867</v>
      </c>
      <c r="S116" s="48">
        <v>0.41248064494091574</v>
      </c>
      <c r="T116" s="86">
        <v>0.29632565999999999</v>
      </c>
      <c r="U116" s="48">
        <v>0.14340855</v>
      </c>
      <c r="V116" s="47">
        <f t="shared" si="0"/>
        <v>0.31694205920361634</v>
      </c>
      <c r="W116" s="48">
        <f t="shared" si="1"/>
        <v>0.15406313065141949</v>
      </c>
      <c r="X116" s="86"/>
      <c r="Y116" s="48"/>
      <c r="Z116" s="190">
        <v>0.77166139999999994</v>
      </c>
      <c r="AA116" s="60">
        <v>0.38790990000000003</v>
      </c>
      <c r="AB116" s="191">
        <v>0.15041740000000001</v>
      </c>
      <c r="AC116" s="47">
        <f>scf!H29</f>
        <v>0.77077335119247437</v>
      </c>
      <c r="AD116" s="60">
        <f>scf!H30</f>
        <v>0.38563781976699829</v>
      </c>
      <c r="AE116" s="60">
        <f>scf!H31</f>
        <v>0.14760994911193848</v>
      </c>
      <c r="AF116" s="86">
        <f>(scf!G29+'DataF1(Forbes)'!C59)/('DataF1(Forbes)'!C59+scf!D29)</f>
        <v>0.77692988401215191</v>
      </c>
      <c r="AG116" s="47">
        <f>(scf!G30+'DataF1(Forbes)'!C59)/('DataF1(Forbes)'!C59+scf!D30)</f>
        <v>0.40213818297105886</v>
      </c>
      <c r="AH116" s="48">
        <f>(scf!G31+'DataF1(Forbes)'!C59)/('DataF1(Forbes)'!C59+scf!D31)</f>
        <v>0.17050323337538961</v>
      </c>
      <c r="AI116" s="190">
        <f>(scf!M30+'DataF1(Forbes)'!C59)/('DataF1(Forbes)'!C59+scf!E30)</f>
        <v>0.46037884168261956</v>
      </c>
      <c r="AJ116" s="116">
        <f>(scf!M31+'DataF1(Forbes)'!C59)/('DataF1(Forbes)'!C59+scf!E31)</f>
        <v>0.19562137928101012</v>
      </c>
      <c r="AK116" s="190">
        <f>(scf!M30+'DataF1(Forbes)'!C59+BG116*BH116)/('DataF1(Forbes)'!C59+scf!E30+BG116)</f>
        <v>0.44255300451078938</v>
      </c>
      <c r="AL116" s="208">
        <f>(scf!M31+'DataF1(Forbes)'!C59+BI116*BG116)/('DataF1(Forbes)'!C59+scf!E31+BG116)</f>
        <v>0.18773525788119202</v>
      </c>
      <c r="AM116" s="116">
        <v>0.43232609999999999</v>
      </c>
      <c r="AN116" s="116">
        <v>0.17300489999999999</v>
      </c>
      <c r="AO116" s="86"/>
      <c r="AP116" s="47"/>
      <c r="AQ116" s="47"/>
      <c r="AR116" s="48">
        <v>0.17829205914066676</v>
      </c>
      <c r="AS116" s="224"/>
      <c r="AT116" s="277"/>
      <c r="AU116" s="46"/>
      <c r="AW116" s="382">
        <v>0.34970158955041275</v>
      </c>
      <c r="AX116" s="383">
        <v>4.7671487486796726</v>
      </c>
      <c r="AY116" s="114">
        <v>0.36049115657806396</v>
      </c>
      <c r="AZ116" s="382">
        <v>-3.8460493087768555E-3</v>
      </c>
      <c r="BA116" s="137">
        <f t="shared" si="10"/>
        <v>166.70794950365428</v>
      </c>
      <c r="BB116" s="137">
        <f t="shared" si="6"/>
        <v>171.85149659912057</v>
      </c>
      <c r="BC116" s="384">
        <f t="shared" si="7"/>
        <v>-3.6669378299391812E-2</v>
      </c>
      <c r="BD116" s="28">
        <f t="shared" si="5"/>
        <v>3.079428063321684</v>
      </c>
      <c r="BG116" s="137">
        <v>3716.1345000000001</v>
      </c>
      <c r="BH116" s="83">
        <v>2.7404310000000001E-2</v>
      </c>
      <c r="BI116" s="83">
        <v>4.0741500000000003E-3</v>
      </c>
      <c r="BJ116" s="114">
        <f>BG116/'DataF1(Forbes)'!B59</f>
        <v>4.8470049469300731E-2</v>
      </c>
    </row>
    <row r="117" spans="1:62">
      <c r="A117" s="58">
        <v>2017</v>
      </c>
      <c r="B117" s="62"/>
      <c r="C117" s="71"/>
      <c r="D117" s="122"/>
      <c r="E117" s="71"/>
      <c r="F117" s="47"/>
      <c r="G117" s="48"/>
      <c r="H117" s="395">
        <f>H116*$N117/$N116</f>
        <v>0.77368040606280486</v>
      </c>
      <c r="I117" s="47">
        <v>0.38078862428665161</v>
      </c>
      <c r="J117" s="47">
        <v>0.19540777802467349</v>
      </c>
      <c r="K117" s="395">
        <f>K116*$N117/$N116</f>
        <v>0.7324529543192333</v>
      </c>
      <c r="L117" s="47">
        <v>0.3555605411529541</v>
      </c>
      <c r="M117" s="48">
        <v>0.18347269296646118</v>
      </c>
      <c r="N117" s="86">
        <f t="shared" si="8"/>
        <v>0.69694905517082706</v>
      </c>
      <c r="O117" s="47">
        <v>0.32037508494634392</v>
      </c>
      <c r="P117" s="47">
        <v>0.37657397022448319</v>
      </c>
      <c r="Q117" s="125">
        <f t="shared" si="9"/>
        <v>0.78226252257106332</v>
      </c>
      <c r="R117" s="47">
        <v>0.38057910411867346</v>
      </c>
      <c r="S117" s="48">
        <v>0.40168341845238986</v>
      </c>
      <c r="T117" s="86"/>
      <c r="U117" s="48"/>
      <c r="V117" s="47"/>
      <c r="W117" s="48"/>
      <c r="X117" s="86"/>
      <c r="Y117" s="48"/>
      <c r="Z117" s="86"/>
      <c r="AA117" s="47"/>
      <c r="AB117" s="48"/>
      <c r="AC117" s="60"/>
      <c r="AD117" s="71"/>
      <c r="AE117" s="71"/>
      <c r="AF117" s="86"/>
      <c r="AG117" s="47"/>
      <c r="AH117" s="48"/>
      <c r="AI117" s="192"/>
      <c r="AJ117" s="59"/>
      <c r="AK117" s="192"/>
      <c r="AL117" s="193"/>
      <c r="AM117" s="59"/>
      <c r="AN117" s="59"/>
      <c r="AO117" s="86"/>
      <c r="AP117" s="47"/>
      <c r="AQ117" s="47"/>
      <c r="AR117" s="48"/>
      <c r="AS117" s="224"/>
      <c r="AT117" s="277"/>
      <c r="AU117" s="46"/>
      <c r="AW117" s="382">
        <v>0.35312639137787616</v>
      </c>
      <c r="AX117" s="383">
        <v>4.9491040497522123</v>
      </c>
      <c r="AY117" s="114">
        <v>0.35442471504211426</v>
      </c>
      <c r="AZ117" s="382">
        <v>1.2586116790771484E-3</v>
      </c>
      <c r="BA117" s="137">
        <f t="shared" si="10"/>
        <v>174.76592536426315</v>
      </c>
      <c r="BB117" s="137">
        <f t="shared" si="6"/>
        <v>175.40847925472013</v>
      </c>
      <c r="BC117" s="384">
        <f t="shared" si="7"/>
        <v>1.2458000315972296E-2</v>
      </c>
      <c r="BD117" s="28">
        <f t="shared" si="5"/>
        <v>3.2272921789949605</v>
      </c>
      <c r="BG117" s="137">
        <v>3906.9229999999998</v>
      </c>
      <c r="BH117" s="83"/>
      <c r="BI117" s="83"/>
      <c r="BJ117" s="114">
        <f>BG117/'DataF1(Forbes)'!B60</f>
        <v>4.683914541601613E-2</v>
      </c>
    </row>
    <row r="118" spans="1:62">
      <c r="A118" s="58">
        <v>2018</v>
      </c>
      <c r="B118" s="60"/>
      <c r="C118" s="60"/>
      <c r="D118" s="60"/>
      <c r="E118" s="71"/>
      <c r="F118" s="47"/>
      <c r="G118" s="48"/>
      <c r="H118" s="395">
        <f t="shared" ref="H118:H119" si="11">H117*$N118/$N117</f>
        <v>0.77547474936216232</v>
      </c>
      <c r="I118" s="47">
        <v>0.37907937169075012</v>
      </c>
      <c r="J118" s="47">
        <v>0.1935639679431915</v>
      </c>
      <c r="K118" s="395">
        <f t="shared" ref="K118:K119" si="12">K117*$N118/$N117</f>
        <v>0.73415168164950839</v>
      </c>
      <c r="L118" s="47">
        <v>0.35359185934066772</v>
      </c>
      <c r="M118" s="48">
        <v>0.18163765966892242</v>
      </c>
      <c r="N118" s="86">
        <f t="shared" si="8"/>
        <v>0.69856544077053906</v>
      </c>
      <c r="O118" s="47">
        <v>0.32394386547838627</v>
      </c>
      <c r="P118" s="47">
        <v>0.37462157529215273</v>
      </c>
      <c r="Q118" s="125">
        <f t="shared" si="9"/>
        <v>0.7800849586776688</v>
      </c>
      <c r="R118" s="47">
        <v>0.38143337101757169</v>
      </c>
      <c r="S118" s="48">
        <v>0.39865158766009706</v>
      </c>
      <c r="T118" s="86"/>
      <c r="U118" s="48"/>
      <c r="V118" s="47"/>
      <c r="W118" s="48"/>
      <c r="X118" s="86"/>
      <c r="Y118" s="48"/>
      <c r="Z118" s="86"/>
      <c r="AA118" s="47"/>
      <c r="AB118" s="48"/>
      <c r="AC118" s="60"/>
      <c r="AD118" s="71"/>
      <c r="AE118" s="71"/>
      <c r="AF118" s="86"/>
      <c r="AG118" s="47"/>
      <c r="AH118" s="48"/>
      <c r="AI118" s="192"/>
      <c r="AJ118" s="59"/>
      <c r="AK118" s="192"/>
      <c r="AL118" s="193"/>
      <c r="AM118" s="59"/>
      <c r="AN118" s="59"/>
      <c r="AO118" s="86"/>
      <c r="AP118" s="47"/>
      <c r="AQ118" s="47"/>
      <c r="AR118" s="48"/>
      <c r="AS118" s="224"/>
      <c r="AT118" s="277"/>
      <c r="AU118" s="46"/>
      <c r="AW118" s="382">
        <v>0.35398053935445717</v>
      </c>
      <c r="AX118" s="383">
        <v>4.9508675593081986</v>
      </c>
      <c r="AY118" s="114">
        <v>0.35197430849075317</v>
      </c>
      <c r="AZ118" s="382">
        <v>1.9395947456359863E-3</v>
      </c>
      <c r="BA118" s="137">
        <f t="shared" si="10"/>
        <v>175.25107689164011</v>
      </c>
      <c r="BB118" s="137">
        <f t="shared" si="6"/>
        <v>174.25781856168061</v>
      </c>
      <c r="BC118" s="384">
        <f t="shared" si="7"/>
        <v>1.9205353408747686E-2</v>
      </c>
      <c r="BD118" s="28">
        <f t="shared" si="5"/>
        <v>3.2406963370620128</v>
      </c>
      <c r="BG118" s="137">
        <v>4034.3909999999996</v>
      </c>
      <c r="BH118" s="83"/>
      <c r="BI118" s="83"/>
      <c r="BJ118" s="114">
        <f>BG118/'DataF1(Forbes)'!B61</f>
        <v>4.6065911779626968E-2</v>
      </c>
    </row>
    <row r="119" spans="1:62">
      <c r="A119" s="58">
        <v>2019</v>
      </c>
      <c r="B119" s="60"/>
      <c r="C119" s="71"/>
      <c r="D119" s="122"/>
      <c r="E119" s="71"/>
      <c r="F119" s="60"/>
      <c r="G119" s="48"/>
      <c r="H119" s="395">
        <f t="shared" si="11"/>
        <v>0.77326716582394495</v>
      </c>
      <c r="I119" s="47">
        <v>0.37869966030120844</v>
      </c>
      <c r="J119" s="47">
        <v>0.19216524064540863</v>
      </c>
      <c r="K119" s="395">
        <f t="shared" si="12"/>
        <v>0.73206173459669066</v>
      </c>
      <c r="L119" s="47">
        <v>0.35310494899749756</v>
      </c>
      <c r="M119" s="48">
        <v>0.18023017048835754</v>
      </c>
      <c r="N119" s="86">
        <f t="shared" ref="N119" si="13">O119+P119</f>
        <v>0.69657679888544743</v>
      </c>
      <c r="O119" s="47">
        <v>0.32366464744885742</v>
      </c>
      <c r="P119" s="47">
        <v>0.37291215143658996</v>
      </c>
      <c r="Q119" s="125">
        <f t="shared" ref="Q119" si="14">R119+S119</f>
        <v>0.77708630419663804</v>
      </c>
      <c r="R119" s="47">
        <v>0.38049757693446262</v>
      </c>
      <c r="S119" s="48">
        <v>0.39658872726217537</v>
      </c>
      <c r="T119" s="86"/>
      <c r="U119" s="48"/>
      <c r="V119" s="47"/>
      <c r="W119" s="48"/>
      <c r="X119" s="86"/>
      <c r="Y119" s="48"/>
      <c r="Z119" s="86"/>
      <c r="AA119" s="47"/>
      <c r="AB119" s="48"/>
      <c r="AC119" s="60"/>
      <c r="AD119" s="71"/>
      <c r="AE119" s="71"/>
      <c r="AF119" s="189"/>
      <c r="AG119" s="60"/>
      <c r="AH119" s="73"/>
      <c r="AI119" s="192"/>
      <c r="AJ119" s="59"/>
      <c r="AK119" s="192"/>
      <c r="AL119" s="193"/>
      <c r="AM119" s="59"/>
      <c r="AN119" s="59"/>
      <c r="AO119" s="189"/>
      <c r="AP119" s="60"/>
      <c r="AQ119" s="60"/>
      <c r="AR119" s="73"/>
      <c r="AS119" s="224"/>
      <c r="AT119" s="277"/>
      <c r="AU119" s="46"/>
      <c r="AW119" s="382">
        <v>0.35304488330427281</v>
      </c>
      <c r="AX119" s="383">
        <v>5.1282152569010737</v>
      </c>
      <c r="AY119" s="114">
        <v>0.35040411353111267</v>
      </c>
      <c r="AZ119" s="382">
        <v>2.8403401374816895E-3</v>
      </c>
      <c r="BA119" s="137">
        <f t="shared" si="10"/>
        <v>181.04901569318309</v>
      </c>
      <c r="BB119" s="137">
        <f t="shared" si="6"/>
        <v>179.69477210911481</v>
      </c>
      <c r="BC119" s="384">
        <f t="shared" si="7"/>
        <v>2.9131751255644187E-2</v>
      </c>
      <c r="BD119" s="28">
        <f t="shared" si="5"/>
        <v>3.3649167028383089</v>
      </c>
      <c r="BG119" s="137">
        <v>4190.6990000000005</v>
      </c>
      <c r="BJ119" s="114">
        <f>BG119/'DataF1(Forbes)'!B62</f>
        <v>4.473048099370653E-2</v>
      </c>
    </row>
    <row r="120" spans="1:62" ht="16" thickBot="1">
      <c r="A120" s="74">
        <v>2020</v>
      </c>
      <c r="B120" s="75"/>
      <c r="C120" s="75"/>
      <c r="D120" s="123"/>
      <c r="E120" s="75"/>
      <c r="F120" s="75"/>
      <c r="G120" s="76"/>
      <c r="H120" s="75"/>
      <c r="I120" s="75"/>
      <c r="J120" s="75"/>
      <c r="K120" s="165"/>
      <c r="L120" s="75"/>
      <c r="M120" s="76"/>
      <c r="N120" s="131"/>
      <c r="O120" s="75"/>
      <c r="P120" s="75"/>
      <c r="Q120" s="128"/>
      <c r="R120" s="75"/>
      <c r="S120" s="76"/>
      <c r="T120" s="131"/>
      <c r="U120" s="76"/>
      <c r="V120" s="75"/>
      <c r="W120" s="76"/>
      <c r="X120" s="131"/>
      <c r="Y120" s="76"/>
      <c r="Z120" s="131"/>
      <c r="AA120" s="75"/>
      <c r="AB120" s="76"/>
      <c r="AC120" s="75"/>
      <c r="AD120" s="75"/>
      <c r="AE120" s="75"/>
      <c r="AF120" s="131"/>
      <c r="AG120" s="75"/>
      <c r="AH120" s="76"/>
      <c r="AI120" s="206"/>
      <c r="AJ120" s="77"/>
      <c r="AK120" s="206"/>
      <c r="AL120" s="215"/>
      <c r="AM120" s="77"/>
      <c r="AN120" s="77"/>
      <c r="AO120" s="131"/>
      <c r="AP120" s="75"/>
      <c r="AQ120" s="75"/>
      <c r="AR120" s="76"/>
      <c r="AS120" s="229"/>
      <c r="AT120" s="278"/>
      <c r="AU120" s="80"/>
      <c r="AW120" s="387">
        <f>AW119</f>
        <v>0.35304488330427281</v>
      </c>
      <c r="AX120" s="383">
        <v>5.6912203826398429</v>
      </c>
      <c r="AY120" s="383">
        <f>AY119</f>
        <v>0.35040411353111267</v>
      </c>
      <c r="AZ120" s="388">
        <f>AZ119</f>
        <v>2.8403401374816895E-3</v>
      </c>
      <c r="BA120" s="137">
        <f t="shared" si="10"/>
        <v>200.92562358479822</v>
      </c>
      <c r="BB120" s="137">
        <f t="shared" si="6"/>
        <v>199.42270330891142</v>
      </c>
      <c r="BC120" s="384">
        <f t="shared" si="7"/>
        <v>3.2330003368131688E-2</v>
      </c>
      <c r="BD120" s="28">
        <f t="shared" si="5"/>
        <v>3.734336716717908</v>
      </c>
    </row>
    <row r="121" spans="1:62">
      <c r="A121" s="78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BA121" s="137"/>
    </row>
    <row r="122" spans="1:6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25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</row>
    <row r="124" spans="1:62" s="84" customFormat="1">
      <c r="A124" s="177" t="s">
        <v>57</v>
      </c>
      <c r="B124" s="183">
        <f t="shared" ref="B124:T124" si="15">B116-B89</f>
        <v>9.540935350276647E-2</v>
      </c>
      <c r="C124" s="183">
        <f t="shared" si="15"/>
        <v>0.11415840413122469</v>
      </c>
      <c r="D124" s="183">
        <f t="shared" si="15"/>
        <v>8.5163001769251331E-2</v>
      </c>
      <c r="E124" s="183">
        <f t="shared" si="15"/>
        <v>8.8687956333160511E-2</v>
      </c>
      <c r="F124" s="183">
        <f t="shared" si="15"/>
        <v>0.10344949364662176</v>
      </c>
      <c r="G124" s="183">
        <f t="shared" si="15"/>
        <v>8.1277206540107755E-2</v>
      </c>
      <c r="H124" s="183">
        <f t="shared" ref="H124:M124" si="16">H116-H89</f>
        <v>9.4234764575958141E-2</v>
      </c>
      <c r="I124" s="183">
        <f t="shared" si="16"/>
        <v>8.4879845380783081E-2</v>
      </c>
      <c r="J124" s="183">
        <f t="shared" si="16"/>
        <v>6.81453347206116E-2</v>
      </c>
      <c r="K124" s="183">
        <f t="shared" si="16"/>
        <v>8.7414145469665527E-2</v>
      </c>
      <c r="L124" s="183">
        <f t="shared" si="16"/>
        <v>7.7309101819992065E-2</v>
      </c>
      <c r="M124" s="183">
        <f t="shared" si="16"/>
        <v>6.347145140171051E-2</v>
      </c>
      <c r="N124" s="183">
        <f t="shared" si="15"/>
        <v>9.0176221980512894E-2</v>
      </c>
      <c r="O124" s="183">
        <f t="shared" si="15"/>
        <v>7.8767955137075713E-2</v>
      </c>
      <c r="P124" s="183">
        <f t="shared" si="15"/>
        <v>1.1408266843437265E-2</v>
      </c>
      <c r="Q124" s="183">
        <f t="shared" si="15"/>
        <v>0.10493062810783726</v>
      </c>
      <c r="R124" s="183">
        <f t="shared" si="15"/>
        <v>9.6194381440550647E-2</v>
      </c>
      <c r="S124" s="183">
        <f t="shared" si="15"/>
        <v>8.7362466672866179E-3</v>
      </c>
      <c r="T124" s="183">
        <f t="shared" si="15"/>
        <v>6.2268119999999982E-2</v>
      </c>
      <c r="U124" s="183">
        <f t="shared" ref="U124:V124" si="17">U116-U89</f>
        <v>5.0829976999999998E-2</v>
      </c>
      <c r="V124" s="183">
        <f t="shared" si="17"/>
        <v>6.8398417614527612E-2</v>
      </c>
      <c r="W124" s="183">
        <f t="shared" ref="W124" si="18">W116-W89</f>
        <v>5.457439371583192E-2</v>
      </c>
      <c r="X124" s="183"/>
      <c r="Y124" s="183"/>
      <c r="Z124" s="183">
        <f>Z116-Z89</f>
        <v>0.10366059999999999</v>
      </c>
      <c r="AA124" s="183">
        <f>AA116-AA89</f>
        <v>9.0944300000000033E-2</v>
      </c>
      <c r="AB124" s="183">
        <f>AB116-AB89</f>
        <v>4.2048200000000008E-2</v>
      </c>
      <c r="AC124" s="183">
        <f t="shared" ref="AC124" si="19">AC116-AC89</f>
        <v>9.9591255187988281E-2</v>
      </c>
      <c r="AD124" s="183">
        <f t="shared" ref="AD124:AJ124" si="20">AD116-AD89</f>
        <v>8.6238592863082886E-2</v>
      </c>
      <c r="AE124" s="183">
        <f t="shared" si="20"/>
        <v>4.1499383747577667E-2</v>
      </c>
      <c r="AF124" s="183">
        <f t="shared" si="20"/>
        <v>0.10280308607374067</v>
      </c>
      <c r="AG124" s="183">
        <f t="shared" si="20"/>
        <v>9.6464745571252175E-2</v>
      </c>
      <c r="AH124" s="183">
        <f t="shared" si="20"/>
        <v>5.638746866576716E-2</v>
      </c>
      <c r="AI124" s="183">
        <f t="shared" si="20"/>
        <v>0.11407990343823465</v>
      </c>
      <c r="AJ124" s="183">
        <f t="shared" si="20"/>
        <v>6.3923280419253214E-2</v>
      </c>
      <c r="AK124" s="183">
        <f t="shared" ref="AK124:AL124" si="21">AK116-AK89</f>
        <v>0.10299151853822136</v>
      </c>
      <c r="AL124" s="183">
        <f t="shared" si="21"/>
        <v>5.8816555608091486E-2</v>
      </c>
      <c r="AM124" s="183">
        <f t="shared" ref="AM124:AN124" si="22">AM116-AM89</f>
        <v>0.1042245</v>
      </c>
      <c r="AN124" s="183">
        <f t="shared" si="22"/>
        <v>5.2358099999999991E-2</v>
      </c>
      <c r="AR124" s="183">
        <f t="shared" ref="AR124" si="23">AR116-AR89</f>
        <v>5.8420275995209991E-2</v>
      </c>
      <c r="AS124" s="183"/>
      <c r="AT124" s="183"/>
      <c r="AU124" s="178"/>
      <c r="BH124" s="178"/>
      <c r="BI124" s="178"/>
    </row>
    <row r="125" spans="1:62" s="84" customFormat="1">
      <c r="A125" s="179" t="s">
        <v>109</v>
      </c>
      <c r="B125" s="178">
        <f>B116-B101</f>
        <v>5.7507344292652807E-2</v>
      </c>
      <c r="C125" s="178">
        <f t="shared" ref="C125:S125" si="24">C116-C101</f>
        <v>6.1087073144821646E-2</v>
      </c>
      <c r="D125" s="178">
        <f t="shared" si="24"/>
        <v>4.3690375294310718E-2</v>
      </c>
      <c r="E125" s="178">
        <f t="shared" si="24"/>
        <v>4.9502134323120228E-2</v>
      </c>
      <c r="F125" s="178">
        <f t="shared" si="24"/>
        <v>5.4022848606109675E-2</v>
      </c>
      <c r="G125" s="178">
        <f t="shared" si="24"/>
        <v>4.0501698851585388E-2</v>
      </c>
      <c r="H125" s="178">
        <f t="shared" ref="H125:M125" si="25">H116-H101</f>
        <v>5.7412087917327881E-2</v>
      </c>
      <c r="I125" s="178">
        <f t="shared" si="25"/>
        <v>4.7051042318344172E-2</v>
      </c>
      <c r="J125" s="178">
        <f t="shared" si="25"/>
        <v>3.32502871751785E-2</v>
      </c>
      <c r="K125" s="178">
        <f t="shared" si="25"/>
        <v>5.3345024585723877E-2</v>
      </c>
      <c r="L125" s="178">
        <f t="shared" si="25"/>
        <v>4.3617725372314453E-2</v>
      </c>
      <c r="M125" s="178">
        <f t="shared" si="25"/>
        <v>2.9171645641326904E-2</v>
      </c>
      <c r="N125" s="178">
        <f t="shared" si="24"/>
        <v>8.6958761115639271E-2</v>
      </c>
      <c r="O125" s="178">
        <f t="shared" si="24"/>
        <v>5.4641327393951111E-2</v>
      </c>
      <c r="P125" s="178">
        <f t="shared" si="24"/>
        <v>3.2317433721688271E-2</v>
      </c>
      <c r="Q125" s="178">
        <f t="shared" si="24"/>
        <v>0.10022356640508912</v>
      </c>
      <c r="R125" s="178">
        <f t="shared" si="24"/>
        <v>6.4876673120760842E-2</v>
      </c>
      <c r="S125" s="178">
        <f t="shared" si="24"/>
        <v>3.5346893284328218E-2</v>
      </c>
      <c r="T125" s="178">
        <f>T116-T101</f>
        <v>1.435438E-2</v>
      </c>
      <c r="U125" s="178">
        <f>U116-U101</f>
        <v>8.6146699999999909E-3</v>
      </c>
      <c r="V125" s="178">
        <f>V116-V101</f>
        <v>1.5705428378316288E-2</v>
      </c>
      <c r="W125" s="178">
        <f>W116-W101</f>
        <v>1.0916498102501226E-2</v>
      </c>
      <c r="X125" s="178"/>
      <c r="Y125" s="178"/>
      <c r="Z125" s="178">
        <f>Z116-Z101</f>
        <v>7.530619999999999E-2</v>
      </c>
      <c r="AA125" s="178">
        <f>AA116-AA101</f>
        <v>6.2017800000000012E-2</v>
      </c>
      <c r="AB125" s="178">
        <f>AB116-AB101</f>
        <v>4.0212600000000001E-2</v>
      </c>
      <c r="AC125" s="178">
        <f>AC116-AC101</f>
        <v>7.4824869632720947E-2</v>
      </c>
      <c r="AD125" s="178">
        <f t="shared" ref="AD125:AJ125" si="26">AD116-AD101</f>
        <v>6.294819712638855E-2</v>
      </c>
      <c r="AE125" s="178">
        <f t="shared" si="26"/>
        <v>4.2878679931163788E-2</v>
      </c>
      <c r="AF125" s="178">
        <f t="shared" si="26"/>
        <v>7.5505850304681377E-2</v>
      </c>
      <c r="AG125" s="178">
        <f t="shared" si="26"/>
        <v>6.7251255143666755E-2</v>
      </c>
      <c r="AH125" s="178">
        <f t="shared" si="26"/>
        <v>4.9649558308337088E-2</v>
      </c>
      <c r="AI125" s="178">
        <f t="shared" si="26"/>
        <v>7.5267861775559997E-2</v>
      </c>
      <c r="AJ125" s="178">
        <f t="shared" si="26"/>
        <v>5.6305251109143889E-2</v>
      </c>
      <c r="AK125" s="178">
        <f t="shared" ref="AK125:AL125" si="27">AK116-AK101</f>
        <v>6.9333824255260745E-2</v>
      </c>
      <c r="AL125" s="178">
        <f t="shared" si="27"/>
        <v>5.3017751758195703E-2</v>
      </c>
      <c r="AM125" s="178">
        <f t="shared" ref="AM125:AN125" si="28">AM116-AM101</f>
        <v>7.2660100000000005E-2</v>
      </c>
      <c r="AN125" s="178">
        <f t="shared" si="28"/>
        <v>4.1220599999999996E-2</v>
      </c>
      <c r="AR125" s="178">
        <f t="shared" ref="AR125" si="29">AR116-AR101</f>
        <v>1.8328350603610766E-2</v>
      </c>
      <c r="AS125" s="178"/>
      <c r="AT125" s="178"/>
      <c r="AU125" s="180"/>
    </row>
    <row r="126" spans="1:62" s="84" customFormat="1">
      <c r="A126" s="181" t="s">
        <v>111</v>
      </c>
      <c r="B126" s="178">
        <f>B101-B89</f>
        <v>3.7902009210113663E-2</v>
      </c>
      <c r="C126" s="178">
        <f t="shared" ref="C126:U126" si="30">C101-C89</f>
        <v>5.3071330986403042E-2</v>
      </c>
      <c r="D126" s="178">
        <f t="shared" si="30"/>
        <v>4.1472626474940613E-2</v>
      </c>
      <c r="E126" s="178">
        <f t="shared" si="30"/>
        <v>3.9185822010040283E-2</v>
      </c>
      <c r="F126" s="178">
        <f t="shared" si="30"/>
        <v>4.9426645040512085E-2</v>
      </c>
      <c r="G126" s="178">
        <f t="shared" si="30"/>
        <v>4.0775507688522367E-2</v>
      </c>
      <c r="H126" s="178">
        <f t="shared" ref="H126:M126" si="31">H101-H89</f>
        <v>3.682267665863026E-2</v>
      </c>
      <c r="I126" s="178">
        <f t="shared" si="31"/>
        <v>3.7828803062438909E-2</v>
      </c>
      <c r="J126" s="178">
        <f t="shared" si="31"/>
        <v>3.48950475454331E-2</v>
      </c>
      <c r="K126" s="178">
        <f t="shared" si="31"/>
        <v>3.406912088394165E-2</v>
      </c>
      <c r="L126" s="178">
        <f t="shared" si="31"/>
        <v>3.3691376447677612E-2</v>
      </c>
      <c r="M126" s="178">
        <f t="shared" si="31"/>
        <v>3.4299805760383606E-2</v>
      </c>
      <c r="N126" s="178">
        <f t="shared" si="30"/>
        <v>3.2174608648736225E-3</v>
      </c>
      <c r="O126" s="178">
        <f t="shared" si="30"/>
        <v>2.4126627743124601E-2</v>
      </c>
      <c r="P126" s="178">
        <f t="shared" si="30"/>
        <v>-2.0909166878251007E-2</v>
      </c>
      <c r="Q126" s="178">
        <f t="shared" si="30"/>
        <v>4.7070617027481498E-3</v>
      </c>
      <c r="R126" s="178">
        <f t="shared" si="30"/>
        <v>3.1317708319789805E-2</v>
      </c>
      <c r="S126" s="178">
        <f t="shared" si="30"/>
        <v>-2.66106466170416E-2</v>
      </c>
      <c r="T126" s="178">
        <f t="shared" si="30"/>
        <v>4.7913739999999982E-2</v>
      </c>
      <c r="U126" s="178">
        <f t="shared" si="30"/>
        <v>4.2215307000000007E-2</v>
      </c>
      <c r="V126" s="178">
        <f t="shared" ref="V126:W126" si="32">V101-V89</f>
        <v>5.2692989236211324E-2</v>
      </c>
      <c r="W126" s="178">
        <f t="shared" si="32"/>
        <v>4.3657895613330694E-2</v>
      </c>
      <c r="X126" s="178"/>
      <c r="Y126" s="178"/>
      <c r="Z126" s="178">
        <f>Z101-Z89</f>
        <v>2.8354400000000002E-2</v>
      </c>
      <c r="AA126" s="178">
        <f>AA101-AA89</f>
        <v>2.8926500000000022E-2</v>
      </c>
      <c r="AB126" s="178">
        <f>AB101-AB89</f>
        <v>1.8356000000000067E-3</v>
      </c>
      <c r="AC126" s="178">
        <f t="shared" ref="AC126:AJ126" si="33">AC101-AC89</f>
        <v>2.4766385555267334E-2</v>
      </c>
      <c r="AD126" s="178">
        <f t="shared" si="33"/>
        <v>2.3290395736694336E-2</v>
      </c>
      <c r="AE126" s="178">
        <f t="shared" si="33"/>
        <v>-1.3792961835861206E-3</v>
      </c>
      <c r="AF126" s="178">
        <f t="shared" si="33"/>
        <v>2.7297235769059291E-2</v>
      </c>
      <c r="AG126" s="178">
        <f t="shared" si="33"/>
        <v>2.921349042758542E-2</v>
      </c>
      <c r="AH126" s="178">
        <f t="shared" si="33"/>
        <v>6.7379103574300714E-3</v>
      </c>
      <c r="AI126" s="178">
        <f t="shared" si="33"/>
        <v>3.8812041662674657E-2</v>
      </c>
      <c r="AJ126" s="178">
        <f t="shared" si="33"/>
        <v>7.6180293101093255E-3</v>
      </c>
      <c r="AK126" s="178">
        <f t="shared" ref="AK126:AL126" si="34">AK101-AK89</f>
        <v>3.3657694282960615E-2</v>
      </c>
      <c r="AL126" s="178">
        <f t="shared" si="34"/>
        <v>5.7988038498957839E-3</v>
      </c>
      <c r="AM126" s="178">
        <f t="shared" ref="AM126:AN126" si="35">AM101-AM89</f>
        <v>3.1564399999999992E-2</v>
      </c>
      <c r="AN126" s="178">
        <f t="shared" si="35"/>
        <v>1.1137499999999995E-2</v>
      </c>
      <c r="AR126" s="178">
        <f t="shared" ref="AR126" si="36">AR101-AR89</f>
        <v>4.0091925391599226E-2</v>
      </c>
      <c r="AS126" s="178"/>
      <c r="AT126" s="178"/>
      <c r="AU126" s="180"/>
    </row>
    <row r="127" spans="1:62" s="84" customFormat="1"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</row>
    <row r="128" spans="1:62" s="84" customFormat="1">
      <c r="A128" s="177" t="s">
        <v>113</v>
      </c>
      <c r="B128" s="183">
        <f>B116-B78</f>
        <v>8.5875124423665961E-2</v>
      </c>
      <c r="C128" s="183">
        <f t="shared" ref="C128:U128" si="37">C116-C78</f>
        <v>0.16119896824133859</v>
      </c>
      <c r="D128" s="183">
        <f t="shared" si="37"/>
        <v>0.12817925893679188</v>
      </c>
      <c r="E128" s="183">
        <f t="shared" si="37"/>
        <v>7.5523729105956838E-2</v>
      </c>
      <c r="F128" s="183">
        <f t="shared" si="37"/>
        <v>0.15115157747006164</v>
      </c>
      <c r="G128" s="183">
        <f t="shared" si="37"/>
        <v>0.12092115998762813</v>
      </c>
      <c r="H128" s="183">
        <f t="shared" ref="H128:M128" si="38">H116-H78</f>
        <v>9.7081798300248212E-2</v>
      </c>
      <c r="I128" s="183">
        <f t="shared" si="38"/>
        <v>0.14853201814871039</v>
      </c>
      <c r="J128" s="183">
        <f t="shared" si="38"/>
        <v>0.12296581642964366</v>
      </c>
      <c r="K128" s="183">
        <f t="shared" si="38"/>
        <v>8.7219199758763466E-2</v>
      </c>
      <c r="L128" s="183">
        <f t="shared" si="38"/>
        <v>0.13927336727546091</v>
      </c>
      <c r="M128" s="183">
        <f t="shared" si="38"/>
        <v>0.11335202177697656</v>
      </c>
      <c r="N128" s="183"/>
      <c r="O128" s="183"/>
      <c r="P128" s="183"/>
      <c r="Q128" s="183"/>
      <c r="R128" s="183"/>
      <c r="S128" s="183"/>
      <c r="T128" s="183">
        <f t="shared" si="37"/>
        <v>8.5689139999999969E-2</v>
      </c>
      <c r="U128" s="183">
        <f t="shared" si="37"/>
        <v>7.7451294999999989E-2</v>
      </c>
      <c r="V128" s="183">
        <f t="shared" ref="V128:W128" si="39">V116-V78</f>
        <v>9.1244342394677047E-2</v>
      </c>
      <c r="W128" s="183">
        <f t="shared" si="39"/>
        <v>8.4315444987982754E-2</v>
      </c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84"/>
      <c r="AJ128" s="184"/>
      <c r="AK128" s="184"/>
      <c r="AL128" s="184"/>
      <c r="AM128" s="184"/>
      <c r="AN128" s="184"/>
      <c r="AO128" s="184"/>
      <c r="AP128" s="184"/>
      <c r="AQ128" s="184"/>
      <c r="AR128" s="183">
        <f t="shared" ref="AR128" si="40">AR116-AR78</f>
        <v>0.10139563239193744</v>
      </c>
      <c r="AS128" s="183"/>
      <c r="AT128" s="183"/>
      <c r="AU128" s="180"/>
    </row>
    <row r="129" spans="1:47" s="84" customFormat="1">
      <c r="A129" s="185" t="s">
        <v>114</v>
      </c>
      <c r="B129" s="178">
        <f t="shared" ref="B129:M129" si="41">B101-B78</f>
        <v>2.8367780131013154E-2</v>
      </c>
      <c r="C129" s="178">
        <f t="shared" si="41"/>
        <v>0.10011189509651694</v>
      </c>
      <c r="D129" s="178">
        <f t="shared" si="41"/>
        <v>8.4488883642481152E-2</v>
      </c>
      <c r="E129" s="178">
        <f t="shared" si="41"/>
        <v>2.602159478283661E-2</v>
      </c>
      <c r="F129" s="178">
        <f t="shared" si="41"/>
        <v>9.7128728863951963E-2</v>
      </c>
      <c r="G129" s="178">
        <f t="shared" si="41"/>
        <v>8.0419461136042744E-2</v>
      </c>
      <c r="H129" s="178">
        <f t="shared" si="41"/>
        <v>3.9669710382920331E-2</v>
      </c>
      <c r="I129" s="178">
        <f t="shared" si="41"/>
        <v>0.10148097583036622</v>
      </c>
      <c r="J129" s="178">
        <f t="shared" si="41"/>
        <v>8.9715529254465159E-2</v>
      </c>
      <c r="K129" s="178">
        <f t="shared" si="41"/>
        <v>3.3874175173039589E-2</v>
      </c>
      <c r="L129" s="178">
        <f t="shared" si="41"/>
        <v>9.565564190314646E-2</v>
      </c>
      <c r="M129" s="178">
        <f t="shared" si="41"/>
        <v>8.4180376135649659E-2</v>
      </c>
      <c r="N129" s="182"/>
      <c r="O129" s="182"/>
      <c r="P129" s="178"/>
      <c r="Q129" s="178"/>
      <c r="R129" s="178"/>
      <c r="S129" s="178"/>
      <c r="T129" s="178">
        <f>T101-T78</f>
        <v>7.1334759999999969E-2</v>
      </c>
      <c r="U129" s="178">
        <f>U101-U78</f>
        <v>6.8836624999999999E-2</v>
      </c>
      <c r="V129" s="178">
        <f>V101-V78</f>
        <v>7.5538914016360759E-2</v>
      </c>
      <c r="W129" s="178">
        <f>W101-W78</f>
        <v>7.3398946885481528E-2</v>
      </c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78">
        <f>AR101-AR78</f>
        <v>8.3067281788326675E-2</v>
      </c>
      <c r="AS129" s="178"/>
      <c r="AT129" s="178"/>
      <c r="AU129" s="180"/>
    </row>
    <row r="131" spans="1:47">
      <c r="N131" s="115"/>
      <c r="T131" s="115"/>
      <c r="U131" s="115"/>
      <c r="V131" s="115"/>
      <c r="W131" s="115"/>
      <c r="AO131" s="115">
        <f>AO112-AO78</f>
        <v>0.11627055899743223</v>
      </c>
    </row>
    <row r="132" spans="1:47">
      <c r="N132" s="115"/>
    </row>
    <row r="133" spans="1:47">
      <c r="AC133" s="115"/>
    </row>
    <row r="134" spans="1:47">
      <c r="U134" s="115"/>
      <c r="V134" s="115"/>
      <c r="W134" s="115"/>
    </row>
  </sheetData>
  <mergeCells count="36">
    <mergeCell ref="A4:AT4"/>
    <mergeCell ref="H7:M7"/>
    <mergeCell ref="BH9:BI9"/>
    <mergeCell ref="AF8:AH8"/>
    <mergeCell ref="AF7:AH7"/>
    <mergeCell ref="AK8:AL8"/>
    <mergeCell ref="T7:W7"/>
    <mergeCell ref="V8:W8"/>
    <mergeCell ref="T8:U8"/>
    <mergeCell ref="AI8:AJ8"/>
    <mergeCell ref="AC8:AE8"/>
    <mergeCell ref="Z7:AB7"/>
    <mergeCell ref="Z8:AB8"/>
    <mergeCell ref="X7:Y7"/>
    <mergeCell ref="BI7:BI8"/>
    <mergeCell ref="AM8:AN8"/>
    <mergeCell ref="BJ7:BJ8"/>
    <mergeCell ref="BH7:BH8"/>
    <mergeCell ref="AS7:AT7"/>
    <mergeCell ref="E8:G8"/>
    <mergeCell ref="AW7:AW8"/>
    <mergeCell ref="B8:D8"/>
    <mergeCell ref="B7:G7"/>
    <mergeCell ref="BG7:BG8"/>
    <mergeCell ref="K8:M8"/>
    <mergeCell ref="Q8:S8"/>
    <mergeCell ref="N8:P8"/>
    <mergeCell ref="AX7:AX8"/>
    <mergeCell ref="AY7:AY8"/>
    <mergeCell ref="AZ7:AZ8"/>
    <mergeCell ref="AO7:AR7"/>
    <mergeCell ref="AC7:AE7"/>
    <mergeCell ref="N7:S7"/>
    <mergeCell ref="X8:Y8"/>
    <mergeCell ref="H8:J8"/>
    <mergeCell ref="AI7:AN7"/>
  </mergeCells>
  <pageMargins left="0.75" right="0.75" top="1" bottom="1" header="0.5" footer="0.5"/>
  <pageSetup paperSize="9" scale="43" fitToHeight="2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5"/>
  <sheetViews>
    <sheetView workbookViewId="0">
      <pane xSplit="1" ySplit="7" topLeftCell="B46" activePane="bottomRight" state="frozen"/>
      <selection activeCell="P45" sqref="P45"/>
      <selection pane="topRight" activeCell="P45" sqref="P45"/>
      <selection pane="bottomLeft" activeCell="P45" sqref="P45"/>
      <selection pane="bottomRight" activeCell="W67" sqref="W67"/>
    </sheetView>
  </sheetViews>
  <sheetFormatPr baseColWidth="10" defaultRowHeight="15" x14ac:dyDescent="0"/>
  <cols>
    <col min="1" max="1" width="10.83203125" style="28"/>
    <col min="2" max="2" width="12.83203125" style="28" bestFit="1" customWidth="1"/>
    <col min="3" max="3" width="11.33203125" style="28" customWidth="1"/>
    <col min="4" max="8" width="10.83203125" style="28"/>
    <col min="9" max="9" width="10.83203125" style="94"/>
    <col min="11" max="20" width="10.83203125" style="28"/>
    <col min="21" max="21" width="14.1640625" style="28" bestFit="1" customWidth="1"/>
    <col min="22" max="16384" width="10.83203125" style="28"/>
  </cols>
  <sheetData>
    <row r="1" spans="1:35">
      <c r="A1" s="93"/>
      <c r="B1" s="112"/>
      <c r="C1" s="112"/>
      <c r="D1" s="112"/>
      <c r="E1" s="112"/>
      <c r="F1" s="112"/>
      <c r="G1" s="112"/>
      <c r="H1" s="112"/>
      <c r="I1" s="113"/>
    </row>
    <row r="2" spans="1:35">
      <c r="O2" s="152"/>
    </row>
    <row r="3" spans="1:35" ht="16" thickBot="1">
      <c r="T3" s="152"/>
    </row>
    <row r="4" spans="1:35" ht="25" customHeight="1" thickBot="1">
      <c r="A4" s="437" t="s">
        <v>194</v>
      </c>
      <c r="B4" s="438"/>
      <c r="C4" s="438"/>
      <c r="D4" s="438"/>
      <c r="E4" s="438"/>
      <c r="F4" s="438"/>
      <c r="G4" s="438"/>
      <c r="H4" s="438"/>
      <c r="I4" s="439"/>
      <c r="T4" s="152"/>
    </row>
    <row r="5" spans="1:35">
      <c r="A5" s="90"/>
      <c r="B5" s="148"/>
      <c r="C5" s="148"/>
      <c r="D5" s="148"/>
      <c r="E5" s="148"/>
      <c r="F5" s="148"/>
      <c r="G5" s="148"/>
      <c r="H5" s="148"/>
      <c r="I5" s="111"/>
      <c r="K5" s="440" t="s">
        <v>191</v>
      </c>
      <c r="L5" s="441"/>
      <c r="M5" s="441"/>
      <c r="N5" s="441"/>
      <c r="O5" s="441"/>
      <c r="P5" s="441"/>
      <c r="Q5" s="441"/>
      <c r="R5" s="441"/>
      <c r="S5" s="441"/>
      <c r="T5" s="441"/>
      <c r="U5" s="442"/>
      <c r="W5" s="440" t="s">
        <v>192</v>
      </c>
      <c r="X5" s="441"/>
      <c r="Y5" s="441"/>
      <c r="Z5" s="442"/>
      <c r="AB5" s="440" t="s">
        <v>195</v>
      </c>
      <c r="AC5" s="441"/>
      <c r="AD5" s="441"/>
      <c r="AE5" s="441"/>
      <c r="AF5" s="441"/>
      <c r="AG5" s="441"/>
      <c r="AH5" s="441"/>
      <c r="AI5" s="442"/>
    </row>
    <row r="6" spans="1:35">
      <c r="A6" s="90"/>
      <c r="B6" s="327" t="s">
        <v>28</v>
      </c>
      <c r="C6" s="327" t="s">
        <v>29</v>
      </c>
      <c r="D6" s="327" t="s">
        <v>30</v>
      </c>
      <c r="E6" s="327" t="s">
        <v>31</v>
      </c>
      <c r="F6" s="327" t="s">
        <v>32</v>
      </c>
      <c r="G6" s="328" t="s">
        <v>33</v>
      </c>
      <c r="H6" s="328"/>
      <c r="I6" s="91" t="s">
        <v>34</v>
      </c>
      <c r="K6" s="443"/>
      <c r="L6" s="444"/>
      <c r="M6" s="444"/>
      <c r="N6" s="444"/>
      <c r="O6" s="444"/>
      <c r="P6" s="444"/>
      <c r="Q6" s="444"/>
      <c r="R6" s="444"/>
      <c r="S6" s="444"/>
      <c r="T6" s="444"/>
      <c r="U6" s="445"/>
      <c r="W6" s="443"/>
      <c r="X6" s="444"/>
      <c r="Y6" s="444"/>
      <c r="Z6" s="445"/>
      <c r="AB6" s="443"/>
      <c r="AC6" s="444"/>
      <c r="AD6" s="444"/>
      <c r="AE6" s="444"/>
      <c r="AF6" s="444"/>
      <c r="AG6" s="444"/>
      <c r="AH6" s="444"/>
      <c r="AI6" s="445"/>
    </row>
    <row r="7" spans="1:35" s="154" customFormat="1" ht="78" customHeight="1">
      <c r="A7" s="153"/>
      <c r="B7" s="109" t="s">
        <v>64</v>
      </c>
      <c r="C7" s="110" t="s">
        <v>63</v>
      </c>
      <c r="D7" s="109" t="s">
        <v>62</v>
      </c>
      <c r="E7" s="109" t="s">
        <v>61</v>
      </c>
      <c r="F7" s="109" t="s">
        <v>60</v>
      </c>
      <c r="G7" s="109" t="s">
        <v>59</v>
      </c>
      <c r="H7" s="375" t="s">
        <v>206</v>
      </c>
      <c r="I7" s="329" t="s">
        <v>58</v>
      </c>
      <c r="K7" s="281" t="s">
        <v>37</v>
      </c>
      <c r="L7" s="282" t="s">
        <v>116</v>
      </c>
      <c r="M7" s="282" t="s">
        <v>115</v>
      </c>
      <c r="N7" s="282" t="s">
        <v>117</v>
      </c>
      <c r="O7" s="41" t="s">
        <v>119</v>
      </c>
      <c r="P7" s="282" t="s">
        <v>118</v>
      </c>
      <c r="Q7" s="41" t="s">
        <v>190</v>
      </c>
      <c r="R7" s="283" t="s">
        <v>122</v>
      </c>
      <c r="S7" s="282" t="s">
        <v>129</v>
      </c>
      <c r="T7" s="135" t="s">
        <v>128</v>
      </c>
      <c r="U7" s="284" t="s">
        <v>129</v>
      </c>
      <c r="W7" s="306" t="s">
        <v>193</v>
      </c>
      <c r="X7" s="307" t="s">
        <v>170</v>
      </c>
      <c r="Y7" s="308" t="s">
        <v>123</v>
      </c>
      <c r="Z7" s="309" t="s">
        <v>171</v>
      </c>
      <c r="AA7" s="155"/>
      <c r="AB7" s="317" t="s">
        <v>124</v>
      </c>
      <c r="AC7" s="282" t="s">
        <v>126</v>
      </c>
      <c r="AD7" s="282" t="s">
        <v>127</v>
      </c>
      <c r="AE7" s="135" t="s">
        <v>125</v>
      </c>
      <c r="AF7" s="282" t="s">
        <v>127</v>
      </c>
      <c r="AG7" s="282" t="s">
        <v>120</v>
      </c>
      <c r="AH7" s="282" t="s">
        <v>121</v>
      </c>
      <c r="AI7" s="134"/>
    </row>
    <row r="8" spans="1:35" s="37" customFormat="1" ht="15" customHeight="1">
      <c r="A8" s="151">
        <v>1965</v>
      </c>
      <c r="B8" s="133"/>
      <c r="C8" s="134"/>
      <c r="D8" s="133"/>
      <c r="E8" s="133"/>
      <c r="F8" s="133"/>
      <c r="G8" s="133"/>
      <c r="H8" s="376">
        <v>74772.263448492304</v>
      </c>
      <c r="I8" s="330"/>
      <c r="K8" s="285"/>
      <c r="L8" s="286"/>
      <c r="M8" s="286"/>
      <c r="N8" s="286"/>
      <c r="O8" s="286"/>
      <c r="P8" s="286"/>
      <c r="Q8" s="286"/>
      <c r="R8" s="287"/>
      <c r="S8" s="286"/>
      <c r="T8" s="288"/>
      <c r="U8" s="289"/>
      <c r="W8" s="285"/>
      <c r="X8" s="286"/>
      <c r="Y8" s="286"/>
      <c r="Z8" s="289"/>
      <c r="AB8" s="285"/>
      <c r="AC8" s="286"/>
      <c r="AD8" s="286"/>
      <c r="AE8" s="286"/>
      <c r="AF8" s="286"/>
      <c r="AG8" s="286"/>
      <c r="AH8" s="286"/>
      <c r="AI8" s="289"/>
    </row>
    <row r="9" spans="1:35" s="37" customFormat="1" ht="16" customHeight="1">
      <c r="A9" s="151">
        <v>1966</v>
      </c>
      <c r="B9" s="102">
        <v>2160.2764029840177</v>
      </c>
      <c r="C9" s="134"/>
      <c r="D9" s="133"/>
      <c r="E9" s="133"/>
      <c r="F9" s="133"/>
      <c r="G9" s="331">
        <f>ROUND(0.0025*H9,0)</f>
        <v>190</v>
      </c>
      <c r="H9" s="377">
        <v>75831.168722140283</v>
      </c>
      <c r="I9" s="330"/>
      <c r="J9" s="136"/>
      <c r="K9" s="290"/>
      <c r="L9" s="286"/>
      <c r="M9" s="286"/>
      <c r="N9" s="286"/>
      <c r="O9" s="286"/>
      <c r="P9" s="286"/>
      <c r="Q9" s="286"/>
      <c r="R9" s="287"/>
      <c r="S9" s="286"/>
      <c r="T9" s="288"/>
      <c r="U9" s="289"/>
      <c r="W9" s="285"/>
      <c r="X9" s="286"/>
      <c r="Y9" s="286"/>
      <c r="Z9" s="289"/>
      <c r="AB9" s="285"/>
      <c r="AC9" s="286"/>
      <c r="AD9" s="286"/>
      <c r="AE9" s="286"/>
      <c r="AF9" s="286"/>
      <c r="AG9" s="286"/>
      <c r="AH9" s="286"/>
      <c r="AI9" s="289"/>
    </row>
    <row r="10" spans="1:35" s="37" customFormat="1" ht="16" customHeight="1">
      <c r="A10" s="151">
        <v>1967</v>
      </c>
      <c r="B10" s="102">
        <v>2300.6673046449841</v>
      </c>
      <c r="C10" s="134"/>
      <c r="D10" s="133"/>
      <c r="E10" s="133"/>
      <c r="F10" s="133"/>
      <c r="G10" s="331">
        <f t="shared" ref="G10:G62" si="0">ROUND(0.0025*H10,0)</f>
        <v>192</v>
      </c>
      <c r="H10" s="377">
        <v>76855.772597697025</v>
      </c>
      <c r="I10" s="330"/>
      <c r="J10" s="136"/>
      <c r="K10" s="290"/>
      <c r="L10" s="286"/>
      <c r="M10" s="286"/>
      <c r="N10" s="286"/>
      <c r="O10" s="286"/>
      <c r="P10" s="286"/>
      <c r="Q10" s="286"/>
      <c r="R10" s="287"/>
      <c r="S10" s="286"/>
      <c r="T10" s="288"/>
      <c r="U10" s="289"/>
      <c r="W10" s="285"/>
      <c r="X10" s="286"/>
      <c r="Y10" s="286"/>
      <c r="Z10" s="289"/>
      <c r="AB10" s="285"/>
      <c r="AC10" s="286"/>
      <c r="AD10" s="286"/>
      <c r="AE10" s="286"/>
      <c r="AF10" s="286"/>
      <c r="AG10" s="286"/>
      <c r="AH10" s="286"/>
      <c r="AI10" s="289"/>
    </row>
    <row r="11" spans="1:35" s="37" customFormat="1" ht="16" customHeight="1">
      <c r="A11" s="151">
        <v>1968</v>
      </c>
      <c r="B11" s="102">
        <v>2569.0018286147651</v>
      </c>
      <c r="C11" s="134"/>
      <c r="D11" s="133"/>
      <c r="E11" s="133"/>
      <c r="F11" s="133"/>
      <c r="G11" s="331">
        <f t="shared" si="0"/>
        <v>195</v>
      </c>
      <c r="H11" s="377">
        <v>77825.685517022051</v>
      </c>
      <c r="I11" s="330"/>
      <c r="J11" s="136"/>
      <c r="K11" s="290"/>
      <c r="L11" s="286"/>
      <c r="M11" s="286"/>
      <c r="N11" s="286"/>
      <c r="O11" s="286"/>
      <c r="P11" s="286"/>
      <c r="Q11" s="286"/>
      <c r="R11" s="287"/>
      <c r="S11" s="286"/>
      <c r="T11" s="288"/>
      <c r="U11" s="289"/>
      <c r="W11" s="285"/>
      <c r="X11" s="286"/>
      <c r="Y11" s="286"/>
      <c r="Z11" s="289"/>
      <c r="AB11" s="285"/>
      <c r="AC11" s="286"/>
      <c r="AD11" s="286"/>
      <c r="AE11" s="286"/>
      <c r="AF11" s="286"/>
      <c r="AG11" s="286"/>
      <c r="AH11" s="286"/>
      <c r="AI11" s="289"/>
    </row>
    <row r="12" spans="1:35" s="37" customFormat="1" ht="16" customHeight="1">
      <c r="A12" s="151">
        <v>1969</v>
      </c>
      <c r="B12" s="102">
        <v>2710.2763378802192</v>
      </c>
      <c r="C12" s="134"/>
      <c r="D12" s="133"/>
      <c r="E12" s="133"/>
      <c r="F12" s="133"/>
      <c r="G12" s="331">
        <f t="shared" si="0"/>
        <v>197</v>
      </c>
      <c r="H12" s="377">
        <v>78792.880570712965</v>
      </c>
      <c r="I12" s="330"/>
      <c r="J12" s="136"/>
      <c r="K12" s="290"/>
      <c r="L12" s="286"/>
      <c r="M12" s="286"/>
      <c r="N12" s="286"/>
      <c r="O12" s="286"/>
      <c r="P12" s="286"/>
      <c r="Q12" s="286"/>
      <c r="R12" s="287"/>
      <c r="S12" s="286"/>
      <c r="T12" s="288"/>
      <c r="U12" s="289"/>
      <c r="W12" s="285"/>
      <c r="X12" s="286"/>
      <c r="Y12" s="286"/>
      <c r="Z12" s="289"/>
      <c r="AB12" s="285"/>
      <c r="AC12" s="286"/>
      <c r="AD12" s="286"/>
      <c r="AE12" s="286"/>
      <c r="AF12" s="286"/>
      <c r="AG12" s="286"/>
      <c r="AH12" s="286"/>
      <c r="AI12" s="289"/>
    </row>
    <row r="13" spans="1:35" s="37" customFormat="1" ht="16" customHeight="1">
      <c r="A13" s="151">
        <v>1970</v>
      </c>
      <c r="B13" s="102">
        <v>2762.155445648626</v>
      </c>
      <c r="C13" s="134"/>
      <c r="D13" s="133"/>
      <c r="E13" s="133"/>
      <c r="F13" s="133"/>
      <c r="G13" s="331">
        <f t="shared" si="0"/>
        <v>200</v>
      </c>
      <c r="H13" s="377">
        <v>79924</v>
      </c>
      <c r="I13" s="330"/>
      <c r="J13" s="136"/>
      <c r="K13" s="290"/>
      <c r="L13" s="286"/>
      <c r="M13" s="286"/>
      <c r="N13" s="286"/>
      <c r="O13" s="286"/>
      <c r="P13" s="286"/>
      <c r="Q13" s="286"/>
      <c r="R13" s="287"/>
      <c r="S13" s="286"/>
      <c r="T13" s="288"/>
      <c r="U13" s="289"/>
      <c r="W13" s="285"/>
      <c r="X13" s="286"/>
      <c r="Y13" s="286"/>
      <c r="Z13" s="289"/>
      <c r="AB13" s="285"/>
      <c r="AC13" s="286"/>
      <c r="AD13" s="286"/>
      <c r="AE13" s="286"/>
      <c r="AF13" s="286"/>
      <c r="AG13" s="286"/>
      <c r="AH13" s="286"/>
      <c r="AI13" s="289"/>
    </row>
    <row r="14" spans="1:35" s="37" customFormat="1" ht="16" customHeight="1">
      <c r="A14" s="151">
        <v>1971</v>
      </c>
      <c r="B14" s="102">
        <v>2979.0027732473432</v>
      </c>
      <c r="C14" s="134"/>
      <c r="D14" s="133"/>
      <c r="E14" s="133"/>
      <c r="F14" s="133"/>
      <c r="G14" s="331">
        <f t="shared" si="0"/>
        <v>205</v>
      </c>
      <c r="H14" s="377">
        <v>81849.283100873465</v>
      </c>
      <c r="I14" s="330"/>
      <c r="J14" s="136"/>
      <c r="K14" s="290"/>
      <c r="L14" s="286"/>
      <c r="M14" s="286"/>
      <c r="N14" s="286"/>
      <c r="O14" s="286"/>
      <c r="P14" s="286"/>
      <c r="Q14" s="286"/>
      <c r="R14" s="287"/>
      <c r="S14" s="286"/>
      <c r="T14" s="288"/>
      <c r="U14" s="289"/>
      <c r="W14" s="285"/>
      <c r="X14" s="286"/>
      <c r="Y14" s="286"/>
      <c r="Z14" s="289"/>
      <c r="AB14" s="285"/>
      <c r="AC14" s="286"/>
      <c r="AD14" s="286"/>
      <c r="AE14" s="286"/>
      <c r="AF14" s="286"/>
      <c r="AG14" s="286"/>
      <c r="AH14" s="286"/>
      <c r="AI14" s="289"/>
    </row>
    <row r="15" spans="1:35" s="37" customFormat="1" ht="16" customHeight="1">
      <c r="A15" s="151">
        <v>1972</v>
      </c>
      <c r="B15" s="102">
        <v>3371.3864388780239</v>
      </c>
      <c r="C15" s="134"/>
      <c r="D15" s="133"/>
      <c r="E15" s="133"/>
      <c r="F15" s="133"/>
      <c r="G15" s="331">
        <f t="shared" si="0"/>
        <v>209</v>
      </c>
      <c r="H15" s="377">
        <v>83669.52931419824</v>
      </c>
      <c r="I15" s="330"/>
      <c r="J15" s="136"/>
      <c r="K15" s="290"/>
      <c r="L15" s="286"/>
      <c r="M15" s="286"/>
      <c r="N15" s="286"/>
      <c r="O15" s="286"/>
      <c r="P15" s="286"/>
      <c r="Q15" s="286"/>
      <c r="R15" s="287"/>
      <c r="S15" s="286"/>
      <c r="T15" s="288"/>
      <c r="U15" s="289"/>
      <c r="W15" s="285"/>
      <c r="X15" s="286"/>
      <c r="Y15" s="286"/>
      <c r="Z15" s="289"/>
      <c r="AB15" s="285"/>
      <c r="AC15" s="286"/>
      <c r="AD15" s="286"/>
      <c r="AE15" s="286"/>
      <c r="AF15" s="286"/>
      <c r="AG15" s="286"/>
      <c r="AH15" s="286"/>
      <c r="AI15" s="289"/>
    </row>
    <row r="16" spans="1:35" s="37" customFormat="1" ht="16" customHeight="1">
      <c r="A16" s="151">
        <v>1973</v>
      </c>
      <c r="B16" s="102">
        <v>3658.9417091539444</v>
      </c>
      <c r="C16" s="134"/>
      <c r="D16" s="133"/>
      <c r="E16" s="133"/>
      <c r="F16" s="133"/>
      <c r="G16" s="331">
        <f t="shared" si="0"/>
        <v>214</v>
      </c>
      <c r="H16" s="377">
        <v>85441.835116484566</v>
      </c>
      <c r="I16" s="330"/>
      <c r="J16" s="136"/>
      <c r="K16" s="290"/>
      <c r="L16" s="286"/>
      <c r="M16" s="286"/>
      <c r="N16" s="286"/>
      <c r="O16" s="286"/>
      <c r="P16" s="286"/>
      <c r="Q16" s="286"/>
      <c r="R16" s="287"/>
      <c r="S16" s="286"/>
      <c r="T16" s="288"/>
      <c r="U16" s="289"/>
      <c r="W16" s="285"/>
      <c r="X16" s="286"/>
      <c r="Y16" s="286"/>
      <c r="Z16" s="289"/>
      <c r="AB16" s="285"/>
      <c r="AC16" s="286"/>
      <c r="AD16" s="286"/>
      <c r="AE16" s="286"/>
      <c r="AF16" s="286"/>
      <c r="AG16" s="286"/>
      <c r="AH16" s="286"/>
      <c r="AI16" s="289"/>
    </row>
    <row r="17" spans="1:35" s="37" customFormat="1" ht="16" customHeight="1">
      <c r="A17" s="151">
        <v>1974</v>
      </c>
      <c r="B17" s="102">
        <v>3680.1965726918711</v>
      </c>
      <c r="C17" s="134"/>
      <c r="D17" s="133"/>
      <c r="E17" s="133"/>
      <c r="F17" s="133"/>
      <c r="G17" s="331">
        <f t="shared" si="0"/>
        <v>218</v>
      </c>
      <c r="H17" s="377">
        <v>87227.731585466507</v>
      </c>
      <c r="I17" s="330"/>
      <c r="J17" s="136"/>
      <c r="K17" s="290"/>
      <c r="L17" s="286"/>
      <c r="M17" s="286"/>
      <c r="N17" s="286"/>
      <c r="O17" s="286"/>
      <c r="P17" s="286"/>
      <c r="Q17" s="286"/>
      <c r="R17" s="287"/>
      <c r="S17" s="286"/>
      <c r="T17" s="288"/>
      <c r="U17" s="289"/>
      <c r="W17" s="285"/>
      <c r="X17" s="286"/>
      <c r="Y17" s="286"/>
      <c r="Z17" s="289"/>
      <c r="AB17" s="285"/>
      <c r="AC17" s="286"/>
      <c r="AD17" s="286"/>
      <c r="AE17" s="286"/>
      <c r="AF17" s="286"/>
      <c r="AG17" s="286"/>
      <c r="AH17" s="286"/>
      <c r="AI17" s="289"/>
    </row>
    <row r="18" spans="1:35" s="37" customFormat="1" ht="16" customHeight="1">
      <c r="A18" s="151">
        <v>1975</v>
      </c>
      <c r="B18" s="102">
        <v>3919.5315889957037</v>
      </c>
      <c r="C18" s="134"/>
      <c r="D18" s="133"/>
      <c r="E18" s="133"/>
      <c r="F18" s="133"/>
      <c r="G18" s="331">
        <f t="shared" si="0"/>
        <v>223</v>
      </c>
      <c r="H18" s="377">
        <v>89127.466196003021</v>
      </c>
      <c r="I18" s="330"/>
      <c r="J18" s="136"/>
      <c r="K18" s="290"/>
      <c r="L18" s="286"/>
      <c r="M18" s="286"/>
      <c r="N18" s="286"/>
      <c r="O18" s="286"/>
      <c r="P18" s="286"/>
      <c r="Q18" s="286"/>
      <c r="R18" s="287"/>
      <c r="S18" s="286"/>
      <c r="T18" s="288"/>
      <c r="U18" s="289"/>
      <c r="W18" s="285"/>
      <c r="X18" s="286"/>
      <c r="Y18" s="286"/>
      <c r="Z18" s="289"/>
      <c r="AB18" s="285"/>
      <c r="AC18" s="286"/>
      <c r="AD18" s="286"/>
      <c r="AE18" s="286"/>
      <c r="AF18" s="286"/>
      <c r="AG18" s="286"/>
      <c r="AH18" s="286"/>
      <c r="AI18" s="289"/>
    </row>
    <row r="19" spans="1:35" s="37" customFormat="1" ht="16" customHeight="1">
      <c r="A19" s="151">
        <v>1976</v>
      </c>
      <c r="B19" s="102">
        <v>4461.9149073411936</v>
      </c>
      <c r="C19" s="134"/>
      <c r="D19" s="133"/>
      <c r="E19" s="133"/>
      <c r="F19" s="133"/>
      <c r="G19" s="331">
        <f t="shared" si="0"/>
        <v>228</v>
      </c>
      <c r="H19" s="377">
        <v>91048.45550544768</v>
      </c>
      <c r="I19" s="330"/>
      <c r="J19" s="136"/>
      <c r="K19" s="290"/>
      <c r="L19" s="286"/>
      <c r="M19" s="286"/>
      <c r="N19" s="286"/>
      <c r="O19" s="286"/>
      <c r="P19" s="286"/>
      <c r="Q19" s="286"/>
      <c r="R19" s="287"/>
      <c r="S19" s="286"/>
      <c r="T19" s="288"/>
      <c r="U19" s="289"/>
      <c r="W19" s="285"/>
      <c r="X19" s="286"/>
      <c r="Y19" s="286"/>
      <c r="Z19" s="289"/>
      <c r="AB19" s="285"/>
      <c r="AC19" s="286"/>
      <c r="AD19" s="286"/>
      <c r="AE19" s="286"/>
      <c r="AF19" s="286"/>
      <c r="AG19" s="286"/>
      <c r="AH19" s="286"/>
      <c r="AI19" s="289"/>
    </row>
    <row r="20" spans="1:35" s="37" customFormat="1" ht="16" customHeight="1">
      <c r="A20" s="151">
        <v>1977</v>
      </c>
      <c r="B20" s="102">
        <v>4949.6476228791844</v>
      </c>
      <c r="C20" s="134"/>
      <c r="D20" s="133"/>
      <c r="E20" s="133"/>
      <c r="F20" s="133"/>
      <c r="G20" s="331">
        <f t="shared" si="0"/>
        <v>233</v>
      </c>
      <c r="H20" s="377">
        <v>93075.821147921553</v>
      </c>
      <c r="I20" s="330"/>
      <c r="J20" s="136"/>
      <c r="K20" s="290"/>
      <c r="L20" s="286"/>
      <c r="M20" s="286"/>
      <c r="N20" s="286"/>
      <c r="O20" s="286"/>
      <c r="P20" s="286"/>
      <c r="Q20" s="286"/>
      <c r="R20" s="287"/>
      <c r="S20" s="286"/>
      <c r="T20" s="288"/>
      <c r="U20" s="289"/>
      <c r="W20" s="285"/>
      <c r="X20" s="286"/>
      <c r="Y20" s="286"/>
      <c r="Z20" s="289"/>
      <c r="AB20" s="285"/>
      <c r="AC20" s="286"/>
      <c r="AD20" s="286"/>
      <c r="AE20" s="286"/>
      <c r="AF20" s="286"/>
      <c r="AG20" s="286"/>
      <c r="AH20" s="286"/>
      <c r="AI20" s="289"/>
    </row>
    <row r="21" spans="1:35" s="37" customFormat="1" ht="16" customHeight="1">
      <c r="A21" s="151">
        <v>1978</v>
      </c>
      <c r="B21" s="102">
        <v>5501.0824912474545</v>
      </c>
      <c r="C21" s="134"/>
      <c r="D21" s="133"/>
      <c r="E21" s="133"/>
      <c r="F21" s="133"/>
      <c r="G21" s="331">
        <f t="shared" si="0"/>
        <v>238</v>
      </c>
      <c r="H21" s="377">
        <v>95212.836116289182</v>
      </c>
      <c r="I21" s="330"/>
      <c r="J21" s="136"/>
      <c r="K21" s="290"/>
      <c r="L21" s="286"/>
      <c r="M21" s="286"/>
      <c r="N21" s="286"/>
      <c r="O21" s="286"/>
      <c r="P21" s="286"/>
      <c r="Q21" s="286"/>
      <c r="R21" s="287"/>
      <c r="S21" s="286"/>
      <c r="T21" s="288"/>
      <c r="U21" s="289"/>
      <c r="W21" s="285"/>
      <c r="X21" s="286"/>
      <c r="Y21" s="286"/>
      <c r="Z21" s="289"/>
      <c r="AB21" s="285"/>
      <c r="AC21" s="286"/>
      <c r="AD21" s="286"/>
      <c r="AE21" s="286"/>
      <c r="AF21" s="286"/>
      <c r="AG21" s="286"/>
      <c r="AH21" s="286"/>
      <c r="AI21" s="289"/>
    </row>
    <row r="22" spans="1:35" s="37" customFormat="1" ht="16" customHeight="1">
      <c r="A22" s="151">
        <v>1979</v>
      </c>
      <c r="B22" s="102">
        <v>6299.3549243280031</v>
      </c>
      <c r="C22" s="134"/>
      <c r="D22" s="133"/>
      <c r="E22" s="133"/>
      <c r="F22" s="133"/>
      <c r="G22" s="331">
        <f t="shared" si="0"/>
        <v>244</v>
      </c>
      <c r="H22" s="377">
        <v>97457.045574318821</v>
      </c>
      <c r="I22" s="330"/>
      <c r="J22" s="136"/>
      <c r="K22" s="290"/>
      <c r="L22" s="286"/>
      <c r="M22" s="286"/>
      <c r="N22" s="286"/>
      <c r="O22" s="286"/>
      <c r="P22" s="286"/>
      <c r="Q22" s="286"/>
      <c r="R22" s="287"/>
      <c r="S22" s="286"/>
      <c r="T22" s="288"/>
      <c r="U22" s="289"/>
      <c r="W22" s="285"/>
      <c r="X22" s="286"/>
      <c r="Y22" s="286"/>
      <c r="Z22" s="289"/>
      <c r="AB22" s="285"/>
      <c r="AC22" s="286"/>
      <c r="AD22" s="286"/>
      <c r="AE22" s="286"/>
      <c r="AF22" s="286"/>
      <c r="AG22" s="286"/>
      <c r="AH22" s="286"/>
      <c r="AI22" s="289"/>
    </row>
    <row r="23" spans="1:35" s="37" customFormat="1" ht="16" customHeight="1">
      <c r="A23" s="151">
        <v>1980</v>
      </c>
      <c r="B23" s="102">
        <v>7284.4169622363825</v>
      </c>
      <c r="C23" s="134"/>
      <c r="D23" s="133"/>
      <c r="E23" s="133"/>
      <c r="F23" s="133"/>
      <c r="G23" s="331">
        <f t="shared" si="0"/>
        <v>249</v>
      </c>
      <c r="H23" s="377">
        <v>99625</v>
      </c>
      <c r="I23" s="330"/>
      <c r="J23" s="136"/>
      <c r="K23" s="290"/>
      <c r="L23" s="286"/>
      <c r="M23" s="286"/>
      <c r="N23" s="286"/>
      <c r="O23" s="286"/>
      <c r="P23" s="286"/>
      <c r="Q23" s="286"/>
      <c r="R23" s="287"/>
      <c r="S23" s="286"/>
      <c r="T23" s="288"/>
      <c r="U23" s="289"/>
      <c r="W23" s="285"/>
      <c r="X23" s="286"/>
      <c r="Y23" s="286"/>
      <c r="Z23" s="289"/>
      <c r="AB23" s="285"/>
      <c r="AC23" s="286"/>
      <c r="AD23" s="286"/>
      <c r="AE23" s="286"/>
      <c r="AF23" s="286"/>
      <c r="AG23" s="286"/>
      <c r="AH23" s="286"/>
      <c r="AI23" s="289"/>
    </row>
    <row r="24" spans="1:35" s="37" customFormat="1" ht="16" customHeight="1">
      <c r="A24" s="151">
        <v>1981</v>
      </c>
      <c r="B24" s="102">
        <v>8148.3011792617617</v>
      </c>
      <c r="C24" s="134"/>
      <c r="D24" s="133"/>
      <c r="E24" s="133"/>
      <c r="F24" s="133"/>
      <c r="G24" s="331">
        <f t="shared" si="0"/>
        <v>254</v>
      </c>
      <c r="H24" s="377">
        <v>101432.20736241926</v>
      </c>
      <c r="I24" s="330"/>
      <c r="J24" s="136"/>
      <c r="K24" s="290"/>
      <c r="L24" s="286"/>
      <c r="M24" s="286"/>
      <c r="N24" s="286"/>
      <c r="O24" s="286"/>
      <c r="P24" s="286"/>
      <c r="Q24" s="286"/>
      <c r="R24" s="287"/>
      <c r="S24" s="286"/>
      <c r="T24" s="288"/>
      <c r="U24" s="289"/>
      <c r="W24" s="285"/>
      <c r="X24" s="286"/>
      <c r="Y24" s="286"/>
      <c r="Z24" s="289"/>
      <c r="AB24" s="285"/>
      <c r="AC24" s="286"/>
      <c r="AD24" s="286"/>
      <c r="AE24" s="286"/>
      <c r="AF24" s="286"/>
      <c r="AG24" s="286"/>
      <c r="AH24" s="286"/>
      <c r="AI24" s="289"/>
    </row>
    <row r="25" spans="1:35">
      <c r="A25" s="85">
        <v>1982</v>
      </c>
      <c r="B25" s="102">
        <v>8846.1086799849963</v>
      </c>
      <c r="C25" s="103">
        <v>92</v>
      </c>
      <c r="D25" s="331">
        <v>91</v>
      </c>
      <c r="E25" s="331">
        <v>118.3</v>
      </c>
      <c r="F25" s="331">
        <v>153.79</v>
      </c>
      <c r="G25" s="331">
        <f t="shared" si="0"/>
        <v>258</v>
      </c>
      <c r="H25" s="377">
        <v>103250.43781266264</v>
      </c>
      <c r="I25" s="332">
        <f>(C25+0.001*(G25-400)*(D25+E25+F25)/3)/B25</f>
        <v>8.4572485718236601E-3</v>
      </c>
      <c r="J25" s="212"/>
      <c r="K25" s="301">
        <f t="shared" ref="K25:K62" si="1">C25/B25</f>
        <v>1.0400053099975711E-2</v>
      </c>
      <c r="L25" s="291">
        <f t="shared" ref="L25:L62" si="2">(1000*C25/400)/D25</f>
        <v>2.5274725274725274</v>
      </c>
      <c r="M25" s="302">
        <f>L25/(L25-1)</f>
        <v>1.6546762589928059</v>
      </c>
      <c r="N25" s="292">
        <f t="shared" ref="N25:N62" si="3">MAX(((D25/1000)^(M25-1)-1)*C25,0)</f>
        <v>0</v>
      </c>
      <c r="O25" s="293">
        <v>75.81</v>
      </c>
      <c r="P25" s="292">
        <f t="shared" ref="P25:P62" si="4">C25+N25-O25</f>
        <v>16.189999999999998</v>
      </c>
      <c r="Q25" s="292">
        <v>15.4</v>
      </c>
      <c r="R25" s="303">
        <f t="shared" ref="R25:R62" si="5">MAX(P25,Q25)</f>
        <v>16.189999999999998</v>
      </c>
      <c r="S25" s="304">
        <f t="shared" ref="S25:S62" si="6">R25/B25</f>
        <v>1.8301832574848557E-3</v>
      </c>
      <c r="T25" s="305">
        <f t="shared" ref="T25:T48" si="7">C25</f>
        <v>92</v>
      </c>
      <c r="U25" s="300">
        <f t="shared" ref="U25:U62" si="8">T25/B25</f>
        <v>1.0400053099975711E-2</v>
      </c>
      <c r="W25" s="310">
        <v>11.051799774169922</v>
      </c>
      <c r="X25" s="292">
        <v>11725.04</v>
      </c>
      <c r="Y25" s="311">
        <f t="shared" ref="Y25:Y63" si="9">X25/1000/B25</f>
        <v>1.3254460717319479E-3</v>
      </c>
      <c r="Z25" s="312">
        <f>X25/1000/W25</f>
        <v>1.0609167954167578</v>
      </c>
      <c r="AA25" s="83"/>
      <c r="AB25" s="318">
        <v>4.97</v>
      </c>
      <c r="AC25" s="319">
        <f t="shared" ref="AC25:AC59" si="10">AB25/R25</f>
        <v>0.30697961704756027</v>
      </c>
      <c r="AD25" s="295">
        <f t="shared" ref="AD25:AD59" si="11">AB25/B25</f>
        <v>5.6182895550955733E-4</v>
      </c>
      <c r="AE25" s="296">
        <v>61.77</v>
      </c>
      <c r="AF25" s="295">
        <f t="shared" ref="AF25:AF59" si="12">AE25/B25</f>
        <v>6.9827313041902137E-3</v>
      </c>
      <c r="AG25" s="294">
        <f>99.71-8.5</f>
        <v>91.21</v>
      </c>
      <c r="AH25" s="320">
        <f t="shared" ref="AH25:AH62" si="13">AG25-C25</f>
        <v>-0.79000000000000625</v>
      </c>
      <c r="AI25" s="321">
        <f>AH25/AG25</f>
        <v>-8.6613309944085764E-3</v>
      </c>
    </row>
    <row r="26" spans="1:35">
      <c r="A26" s="85">
        <v>1983</v>
      </c>
      <c r="B26" s="102">
        <v>9576.9869575150005</v>
      </c>
      <c r="C26" s="103">
        <v>117.99999999999999</v>
      </c>
      <c r="D26" s="331">
        <v>125</v>
      </c>
      <c r="E26" s="331">
        <v>162.5</v>
      </c>
      <c r="F26" s="331">
        <v>211.25</v>
      </c>
      <c r="G26" s="331">
        <f t="shared" si="0"/>
        <v>263</v>
      </c>
      <c r="H26" s="377">
        <v>105066.9706211951</v>
      </c>
      <c r="I26" s="332">
        <f>(C26+0.001*(G26-400)*(D26+E26+F26)/3)/B26</f>
        <v>9.9429758464146707E-3</v>
      </c>
      <c r="J26" s="212"/>
      <c r="K26" s="301">
        <f t="shared" si="1"/>
        <v>1.2321202954902861E-2</v>
      </c>
      <c r="L26" s="291">
        <f t="shared" si="2"/>
        <v>2.3599999999999994</v>
      </c>
      <c r="M26" s="302">
        <f t="shared" ref="M26:M62" si="14">L26/(L26-1)</f>
        <v>1.7352941176470591</v>
      </c>
      <c r="N26" s="292">
        <f t="shared" si="3"/>
        <v>0</v>
      </c>
      <c r="O26" s="293">
        <v>97.772000000000006</v>
      </c>
      <c r="P26" s="292">
        <f t="shared" si="4"/>
        <v>20.22799999999998</v>
      </c>
      <c r="Q26" s="292">
        <v>20.5</v>
      </c>
      <c r="R26" s="303">
        <f t="shared" si="5"/>
        <v>20.5</v>
      </c>
      <c r="S26" s="304">
        <f t="shared" si="6"/>
        <v>2.1405479709788872E-3</v>
      </c>
      <c r="T26" s="305">
        <f t="shared" si="7"/>
        <v>117.99999999999999</v>
      </c>
      <c r="U26" s="300">
        <f t="shared" si="8"/>
        <v>1.2321202954902861E-2</v>
      </c>
      <c r="W26" s="310">
        <v>11.265499877929688</v>
      </c>
      <c r="X26" s="292">
        <v>16006.7</v>
      </c>
      <c r="Y26" s="311">
        <f t="shared" si="9"/>
        <v>1.6713711808325736E-3</v>
      </c>
      <c r="Z26" s="312">
        <f t="shared" ref="Z26:Z63" si="15">X26/1000/W26</f>
        <v>1.4208601636363096</v>
      </c>
      <c r="AA26" s="83"/>
      <c r="AB26" s="318">
        <v>1.365</v>
      </c>
      <c r="AC26" s="319">
        <f t="shared" si="10"/>
        <v>6.658536585365854E-2</v>
      </c>
      <c r="AD26" s="295">
        <f t="shared" si="11"/>
        <v>1.4252916977493566E-4</v>
      </c>
      <c r="AE26" s="296">
        <v>60.2</v>
      </c>
      <c r="AF26" s="295">
        <f t="shared" si="12"/>
        <v>6.2859018464843418E-3</v>
      </c>
      <c r="AG26" s="294">
        <f>127.272-9</f>
        <v>118.27200000000001</v>
      </c>
      <c r="AH26" s="320">
        <f t="shared" si="13"/>
        <v>0.27200000000001978</v>
      </c>
      <c r="AI26" s="321">
        <f t="shared" ref="AI26:AI62" si="16">AH26/AG26</f>
        <v>2.2997835497837169E-3</v>
      </c>
    </row>
    <row r="27" spans="1:35">
      <c r="A27" s="85">
        <v>1984</v>
      </c>
      <c r="B27" s="102">
        <v>10373.258707110246</v>
      </c>
      <c r="C27" s="103">
        <v>124.99999999999999</v>
      </c>
      <c r="D27" s="331">
        <v>150</v>
      </c>
      <c r="E27" s="331">
        <v>195</v>
      </c>
      <c r="F27" s="331">
        <v>253.5</v>
      </c>
      <c r="G27" s="331">
        <f t="shared" si="0"/>
        <v>267</v>
      </c>
      <c r="H27" s="377">
        <v>106871.14951319493</v>
      </c>
      <c r="I27" s="332">
        <f>(C27+0.001*(G27-400)*(D27+E27+F27)/3)/B27</f>
        <v>9.4923401392184598E-3</v>
      </c>
      <c r="J27" s="212"/>
      <c r="K27" s="301">
        <f t="shared" si="1"/>
        <v>1.2050215224490641E-2</v>
      </c>
      <c r="L27" s="291">
        <f t="shared" si="2"/>
        <v>2.083333333333333</v>
      </c>
      <c r="M27" s="302">
        <f t="shared" si="14"/>
        <v>1.9230769230769234</v>
      </c>
      <c r="N27" s="292">
        <f t="shared" si="3"/>
        <v>0</v>
      </c>
      <c r="O27" s="293">
        <v>108.616</v>
      </c>
      <c r="P27" s="292">
        <f t="shared" si="4"/>
        <v>16.383999999999986</v>
      </c>
      <c r="Q27" s="292">
        <v>18.899999999999999</v>
      </c>
      <c r="R27" s="303">
        <f t="shared" si="5"/>
        <v>18.899999999999999</v>
      </c>
      <c r="S27" s="304">
        <f t="shared" si="6"/>
        <v>1.821992541942985E-3</v>
      </c>
      <c r="T27" s="305">
        <f t="shared" si="7"/>
        <v>124.99999999999999</v>
      </c>
      <c r="U27" s="300">
        <f t="shared" si="8"/>
        <v>1.2050215224490641E-2</v>
      </c>
      <c r="W27" s="310">
        <v>11.447299957275391</v>
      </c>
      <c r="X27" s="292">
        <v>17587.12</v>
      </c>
      <c r="Y27" s="311">
        <f t="shared" si="9"/>
        <v>1.6954286494315508E-3</v>
      </c>
      <c r="Z27" s="312">
        <f t="shared" si="15"/>
        <v>1.5363553034899216</v>
      </c>
      <c r="AA27" s="83"/>
      <c r="AB27" s="318">
        <v>3.1339999999999999</v>
      </c>
      <c r="AC27" s="319">
        <f t="shared" si="10"/>
        <v>0.16582010582010584</v>
      </c>
      <c r="AD27" s="295">
        <f t="shared" si="11"/>
        <v>3.0212299610842935E-4</v>
      </c>
      <c r="AE27" s="296">
        <v>69.8</v>
      </c>
      <c r="AF27" s="295">
        <f t="shared" si="12"/>
        <v>6.7288401813555745E-3</v>
      </c>
      <c r="AG27" s="294">
        <f>136.516-9</f>
        <v>127.51599999999999</v>
      </c>
      <c r="AH27" s="320">
        <f t="shared" si="13"/>
        <v>2.5160000000000053</v>
      </c>
      <c r="AI27" s="321">
        <f t="shared" si="16"/>
        <v>1.973085730418148E-2</v>
      </c>
    </row>
    <row r="28" spans="1:35">
      <c r="A28" s="85">
        <v>1985</v>
      </c>
      <c r="B28" s="102">
        <v>11480.322144307276</v>
      </c>
      <c r="C28" s="103">
        <v>134</v>
      </c>
      <c r="D28" s="331">
        <v>150</v>
      </c>
      <c r="E28" s="331">
        <v>195</v>
      </c>
      <c r="F28" s="331">
        <v>253.5</v>
      </c>
      <c r="G28" s="331">
        <f t="shared" si="0"/>
        <v>272</v>
      </c>
      <c r="H28" s="377">
        <v>108736.06385144978</v>
      </c>
      <c r="I28" s="332">
        <f t="shared" ref="I28:I43" si="17">(C28+0.001*(G28-400)*(D28+E28)/2)/B28</f>
        <v>9.7488553538105666E-3</v>
      </c>
      <c r="J28" s="212"/>
      <c r="K28" s="301">
        <f t="shared" si="1"/>
        <v>1.1672146331402931E-2</v>
      </c>
      <c r="L28" s="291">
        <f t="shared" si="2"/>
        <v>2.2333333333333334</v>
      </c>
      <c r="M28" s="302">
        <f t="shared" si="14"/>
        <v>1.8108108108108107</v>
      </c>
      <c r="N28" s="292">
        <f t="shared" si="3"/>
        <v>0</v>
      </c>
      <c r="O28" s="293">
        <v>116.96599999999999</v>
      </c>
      <c r="P28" s="292">
        <f t="shared" si="4"/>
        <v>17.034000000000006</v>
      </c>
      <c r="Q28" s="292">
        <v>19</v>
      </c>
      <c r="R28" s="303">
        <f t="shared" si="5"/>
        <v>19</v>
      </c>
      <c r="S28" s="304">
        <f t="shared" si="6"/>
        <v>1.6550058231093708E-3</v>
      </c>
      <c r="T28" s="305">
        <f t="shared" si="7"/>
        <v>134</v>
      </c>
      <c r="U28" s="300">
        <f t="shared" si="8"/>
        <v>1.1672146331402931E-2</v>
      </c>
      <c r="W28" s="310">
        <v>11.676000213623048</v>
      </c>
      <c r="X28" s="313">
        <v>14873.61</v>
      </c>
      <c r="Y28" s="311">
        <f t="shared" si="9"/>
        <v>1.2955742716135668E-3</v>
      </c>
      <c r="Z28" s="312">
        <f t="shared" si="15"/>
        <v>1.2738617444222142</v>
      </c>
      <c r="AA28" s="83"/>
      <c r="AB28" s="318">
        <v>3.3130000000000002</v>
      </c>
      <c r="AC28" s="319">
        <f t="shared" si="10"/>
        <v>0.17436842105263159</v>
      </c>
      <c r="AD28" s="295">
        <f t="shared" si="11"/>
        <v>2.8858075220849187E-4</v>
      </c>
      <c r="AE28" s="296">
        <v>75.760000000000005</v>
      </c>
      <c r="AF28" s="295">
        <f t="shared" si="12"/>
        <v>6.5991179557245228E-3</v>
      </c>
      <c r="AG28" s="294">
        <v>135.96600000000001</v>
      </c>
      <c r="AH28" s="320">
        <f t="shared" si="13"/>
        <v>1.9660000000000082</v>
      </c>
      <c r="AI28" s="321">
        <f t="shared" si="16"/>
        <v>1.4459497227248048E-2</v>
      </c>
    </row>
    <row r="29" spans="1:35">
      <c r="A29" s="85">
        <v>1986</v>
      </c>
      <c r="B29" s="102">
        <v>12829.477988122344</v>
      </c>
      <c r="C29" s="103">
        <v>156</v>
      </c>
      <c r="D29" s="331">
        <v>180</v>
      </c>
      <c r="E29" s="331">
        <v>234</v>
      </c>
      <c r="F29" s="331">
        <v>304.2</v>
      </c>
      <c r="G29" s="331">
        <f t="shared" si="0"/>
        <v>277</v>
      </c>
      <c r="H29" s="377">
        <v>110683.65034819435</v>
      </c>
      <c r="I29" s="332">
        <f t="shared" si="17"/>
        <v>1.0174926845882138E-2</v>
      </c>
      <c r="J29" s="212"/>
      <c r="K29" s="301">
        <f t="shared" si="1"/>
        <v>1.2159497069516493E-2</v>
      </c>
      <c r="L29" s="291">
        <f t="shared" si="2"/>
        <v>2.1666666666666665</v>
      </c>
      <c r="M29" s="302">
        <f t="shared" si="14"/>
        <v>1.8571428571428572</v>
      </c>
      <c r="N29" s="292">
        <f t="shared" si="3"/>
        <v>0</v>
      </c>
      <c r="O29" s="293">
        <v>123.07899999999999</v>
      </c>
      <c r="P29" s="292">
        <f t="shared" si="4"/>
        <v>32.921000000000006</v>
      </c>
      <c r="Q29" s="292">
        <v>36.798999999999999</v>
      </c>
      <c r="R29" s="303">
        <f t="shared" si="5"/>
        <v>36.798999999999999</v>
      </c>
      <c r="S29" s="304">
        <f t="shared" si="6"/>
        <v>2.8683162350072911E-3</v>
      </c>
      <c r="T29" s="305">
        <f t="shared" si="7"/>
        <v>156</v>
      </c>
      <c r="U29" s="300">
        <f t="shared" si="8"/>
        <v>1.2159497069516493E-2</v>
      </c>
      <c r="W29" s="310">
        <v>11.914199829101562</v>
      </c>
      <c r="X29" s="313">
        <v>20877.62</v>
      </c>
      <c r="Y29" s="311">
        <f t="shared" si="9"/>
        <v>1.6273164051825574E-3</v>
      </c>
      <c r="Z29" s="312">
        <f t="shared" si="15"/>
        <v>1.7523308572519016</v>
      </c>
      <c r="AA29" s="83"/>
      <c r="AB29" s="318">
        <v>3.1970000000000001</v>
      </c>
      <c r="AC29" s="319">
        <f t="shared" si="10"/>
        <v>8.6877360797847775E-2</v>
      </c>
      <c r="AD29" s="295">
        <f t="shared" si="11"/>
        <v>2.4919174443105278E-4</v>
      </c>
      <c r="AE29" s="296">
        <v>85.72</v>
      </c>
      <c r="AF29" s="295">
        <f t="shared" si="12"/>
        <v>6.6814877487112422E-3</v>
      </c>
      <c r="AG29" s="294">
        <v>159.87799999999999</v>
      </c>
      <c r="AH29" s="320">
        <f t="shared" si="13"/>
        <v>3.8779999999999859</v>
      </c>
      <c r="AI29" s="321">
        <f t="shared" si="16"/>
        <v>2.4255995196337123E-2</v>
      </c>
    </row>
    <row r="30" spans="1:35">
      <c r="A30" s="85">
        <v>1987</v>
      </c>
      <c r="B30" s="102">
        <v>13968.521178437726</v>
      </c>
      <c r="C30" s="103">
        <v>220</v>
      </c>
      <c r="D30" s="331">
        <v>225</v>
      </c>
      <c r="E30" s="331">
        <v>292.5</v>
      </c>
      <c r="F30" s="331">
        <v>380.25</v>
      </c>
      <c r="G30" s="331">
        <f t="shared" si="0"/>
        <v>282</v>
      </c>
      <c r="H30" s="377">
        <v>112640.14745716355</v>
      </c>
      <c r="I30" s="332">
        <f t="shared" si="17"/>
        <v>1.356389109338706E-2</v>
      </c>
      <c r="J30" s="212"/>
      <c r="K30" s="301">
        <f t="shared" si="1"/>
        <v>1.5749698711099019E-2</v>
      </c>
      <c r="L30" s="291">
        <f t="shared" si="2"/>
        <v>2.4444444444444446</v>
      </c>
      <c r="M30" s="302">
        <f t="shared" si="14"/>
        <v>1.6923076923076923</v>
      </c>
      <c r="N30" s="292">
        <f t="shared" si="3"/>
        <v>0</v>
      </c>
      <c r="O30" s="293">
        <v>142.59399999999999</v>
      </c>
      <c r="P30" s="292">
        <f t="shared" si="4"/>
        <v>77.406000000000006</v>
      </c>
      <c r="Q30" s="292">
        <v>84.77</v>
      </c>
      <c r="R30" s="303">
        <f t="shared" si="5"/>
        <v>84.77</v>
      </c>
      <c r="S30" s="304">
        <f t="shared" si="6"/>
        <v>6.0686452715448353E-3</v>
      </c>
      <c r="T30" s="305">
        <f t="shared" si="7"/>
        <v>220</v>
      </c>
      <c r="U30" s="300">
        <f t="shared" si="8"/>
        <v>1.5749698711099019E-2</v>
      </c>
      <c r="W30" s="310">
        <v>12.166799926757813</v>
      </c>
      <c r="X30" s="313">
        <v>32898.03</v>
      </c>
      <c r="Y30" s="311">
        <f t="shared" si="9"/>
        <v>2.3551548213122581E-3</v>
      </c>
      <c r="Z30" s="312">
        <f t="shared" si="15"/>
        <v>2.7039180555315179</v>
      </c>
      <c r="AA30" s="83"/>
      <c r="AB30" s="318">
        <v>3.7440000000000002</v>
      </c>
      <c r="AC30" s="319">
        <f t="shared" si="10"/>
        <v>4.4166568361448631E-2</v>
      </c>
      <c r="AD30" s="295">
        <f t="shared" si="11"/>
        <v>2.6803123624706695E-4</v>
      </c>
      <c r="AE30" s="296">
        <v>101.7</v>
      </c>
      <c r="AF30" s="295">
        <f t="shared" si="12"/>
        <v>7.2806561769035013E-3</v>
      </c>
      <c r="AG30" s="294">
        <v>227.364</v>
      </c>
      <c r="AH30" s="320">
        <f t="shared" si="13"/>
        <v>7.3640000000000043</v>
      </c>
      <c r="AI30" s="321">
        <f t="shared" si="16"/>
        <v>3.2388592741155173E-2</v>
      </c>
    </row>
    <row r="31" spans="1:35">
      <c r="A31" s="85">
        <v>1988</v>
      </c>
      <c r="B31" s="102">
        <v>15171.788697402808</v>
      </c>
      <c r="C31" s="103">
        <v>220</v>
      </c>
      <c r="D31" s="331">
        <v>225</v>
      </c>
      <c r="E31" s="331">
        <v>292.5</v>
      </c>
      <c r="F31" s="331">
        <v>380.25</v>
      </c>
      <c r="G31" s="331">
        <f t="shared" si="0"/>
        <v>287</v>
      </c>
      <c r="H31" s="377">
        <v>114656.00857399579</v>
      </c>
      <c r="I31" s="332">
        <f t="shared" si="17"/>
        <v>1.2573418586607101E-2</v>
      </c>
      <c r="J31" s="212"/>
      <c r="K31" s="301">
        <f t="shared" si="1"/>
        <v>1.4500597417209009E-2</v>
      </c>
      <c r="L31" s="291">
        <f t="shared" si="2"/>
        <v>2.4444444444444446</v>
      </c>
      <c r="M31" s="302">
        <f t="shared" si="14"/>
        <v>1.6923076923076923</v>
      </c>
      <c r="N31" s="292">
        <f t="shared" si="3"/>
        <v>0</v>
      </c>
      <c r="O31" s="293">
        <v>139.47499999999999</v>
      </c>
      <c r="P31" s="292">
        <f t="shared" si="4"/>
        <v>80.525000000000006</v>
      </c>
      <c r="Q31" s="292">
        <v>89.88</v>
      </c>
      <c r="R31" s="303">
        <f t="shared" si="5"/>
        <v>89.88</v>
      </c>
      <c r="S31" s="304">
        <f t="shared" si="6"/>
        <v>5.9241531629942983E-3</v>
      </c>
      <c r="T31" s="305">
        <f t="shared" si="7"/>
        <v>220</v>
      </c>
      <c r="U31" s="300">
        <f t="shared" si="8"/>
        <v>1.4500597417209009E-2</v>
      </c>
      <c r="W31" s="310">
        <v>12.325499725341798</v>
      </c>
      <c r="X31" s="313">
        <v>35504.32</v>
      </c>
      <c r="Y31" s="311">
        <f t="shared" si="9"/>
        <v>2.3401538676898282E-3</v>
      </c>
      <c r="Z31" s="312">
        <f t="shared" si="15"/>
        <v>2.8805582565550241</v>
      </c>
      <c r="AA31" s="83"/>
      <c r="AB31" s="318">
        <v>25.47</v>
      </c>
      <c r="AC31" s="319">
        <f t="shared" si="10"/>
        <v>0.28337783711615488</v>
      </c>
      <c r="AD31" s="295">
        <f t="shared" si="11"/>
        <v>1.678773710074152E-3</v>
      </c>
      <c r="AE31" s="296">
        <v>146.19999999999999</v>
      </c>
      <c r="AF31" s="295">
        <f t="shared" si="12"/>
        <v>9.6363061017998054E-3</v>
      </c>
      <c r="AG31" s="294">
        <v>229.35499999999999</v>
      </c>
      <c r="AH31" s="320">
        <f t="shared" si="13"/>
        <v>9.3549999999999898</v>
      </c>
      <c r="AI31" s="321">
        <f t="shared" si="16"/>
        <v>4.0788297617230886E-2</v>
      </c>
    </row>
    <row r="32" spans="1:35">
      <c r="A32" s="89">
        <v>1989</v>
      </c>
      <c r="B32" s="106">
        <v>16659.481138303356</v>
      </c>
      <c r="C32" s="108">
        <v>268.47389267560834</v>
      </c>
      <c r="D32" s="107">
        <v>275.14776245426401</v>
      </c>
      <c r="E32" s="107">
        <v>349.78891077962288</v>
      </c>
      <c r="F32" s="107">
        <v>450.04221784407542</v>
      </c>
      <c r="G32" s="331">
        <f t="shared" si="0"/>
        <v>292</v>
      </c>
      <c r="H32" s="378">
        <v>116759.35846722893</v>
      </c>
      <c r="I32" s="333">
        <f t="shared" si="17"/>
        <v>1.4089713261314913E-2</v>
      </c>
      <c r="J32" s="212"/>
      <c r="K32" s="301">
        <f t="shared" si="1"/>
        <v>1.611538141234994E-2</v>
      </c>
      <c r="L32" s="291">
        <f t="shared" si="2"/>
        <v>2.4393610389638818</v>
      </c>
      <c r="M32" s="302">
        <f t="shared" si="14"/>
        <v>1.6947527221661121</v>
      </c>
      <c r="N32" s="292">
        <f t="shared" si="3"/>
        <v>0</v>
      </c>
      <c r="O32" s="293">
        <v>154.12200000000001</v>
      </c>
      <c r="P32" s="292">
        <f t="shared" si="4"/>
        <v>114.35189267560833</v>
      </c>
      <c r="Q32" s="292">
        <v>124.31</v>
      </c>
      <c r="R32" s="303">
        <f t="shared" si="5"/>
        <v>124.31</v>
      </c>
      <c r="S32" s="304">
        <f t="shared" si="6"/>
        <v>7.461817025872875E-3</v>
      </c>
      <c r="T32" s="305">
        <f t="shared" si="7"/>
        <v>268.47389267560834</v>
      </c>
      <c r="U32" s="300">
        <f t="shared" si="8"/>
        <v>1.611538141234994E-2</v>
      </c>
      <c r="W32" s="310">
        <v>12.506600189208985</v>
      </c>
      <c r="X32" s="313">
        <v>37178.449999999997</v>
      </c>
      <c r="Y32" s="311">
        <f t="shared" si="9"/>
        <v>2.2316691433156093E-3</v>
      </c>
      <c r="Z32" s="312">
        <f t="shared" si="15"/>
        <v>2.9727063660417095</v>
      </c>
      <c r="AA32" s="83"/>
      <c r="AB32" s="318">
        <v>14.82</v>
      </c>
      <c r="AC32" s="319">
        <f t="shared" si="10"/>
        <v>0.11921808382270131</v>
      </c>
      <c r="AD32" s="295">
        <f t="shared" si="11"/>
        <v>8.8958352766017217E-4</v>
      </c>
      <c r="AE32" s="296">
        <v>148.5</v>
      </c>
      <c r="AF32" s="295">
        <f t="shared" si="12"/>
        <v>8.9138430403195388E-3</v>
      </c>
      <c r="AG32" s="294">
        <v>278.43200000000002</v>
      </c>
      <c r="AH32" s="320">
        <f t="shared" si="13"/>
        <v>9.9581073243916762</v>
      </c>
      <c r="AI32" s="321">
        <f t="shared" si="16"/>
        <v>3.5764952751090665E-2</v>
      </c>
    </row>
    <row r="33" spans="1:44">
      <c r="A33" s="85">
        <v>1990</v>
      </c>
      <c r="B33" s="102">
        <v>17571.255179322554</v>
      </c>
      <c r="C33" s="103">
        <v>272.65481423342118</v>
      </c>
      <c r="D33" s="331">
        <v>260</v>
      </c>
      <c r="E33" s="331">
        <v>338</v>
      </c>
      <c r="F33" s="331"/>
      <c r="G33" s="331">
        <f t="shared" si="0"/>
        <v>298</v>
      </c>
      <c r="H33" s="377">
        <v>119055</v>
      </c>
      <c r="I33" s="332">
        <f t="shared" si="17"/>
        <v>1.3781418103721224E-2</v>
      </c>
      <c r="J33" s="212"/>
      <c r="K33" s="301">
        <f t="shared" si="1"/>
        <v>1.551709376768229E-2</v>
      </c>
      <c r="L33" s="291">
        <f t="shared" si="2"/>
        <v>2.6216809060905883</v>
      </c>
      <c r="M33" s="302">
        <f t="shared" si="14"/>
        <v>1.6166441229247224</v>
      </c>
      <c r="N33" s="292">
        <f t="shared" si="3"/>
        <v>0</v>
      </c>
      <c r="O33" s="293">
        <v>155.94399999999999</v>
      </c>
      <c r="P33" s="292">
        <f t="shared" si="4"/>
        <v>116.71081423342119</v>
      </c>
      <c r="Q33" s="292">
        <v>125.163</v>
      </c>
      <c r="R33" s="303">
        <f t="shared" si="5"/>
        <v>125.163</v>
      </c>
      <c r="S33" s="304">
        <f t="shared" si="6"/>
        <v>7.1231678512807053E-3</v>
      </c>
      <c r="T33" s="305">
        <f t="shared" si="7"/>
        <v>272.65481423342118</v>
      </c>
      <c r="U33" s="300">
        <f t="shared" si="8"/>
        <v>1.551709376768229E-2</v>
      </c>
      <c r="W33" s="310">
        <v>12.703600311279297</v>
      </c>
      <c r="X33" s="313">
        <v>37326.75</v>
      </c>
      <c r="Y33" s="311">
        <f t="shared" si="9"/>
        <v>2.1243075477001354E-3</v>
      </c>
      <c r="Z33" s="312">
        <f t="shared" si="15"/>
        <v>2.9382812026019307</v>
      </c>
      <c r="AA33" s="83"/>
      <c r="AB33" s="318">
        <v>29.74</v>
      </c>
      <c r="AC33" s="319">
        <f t="shared" si="10"/>
        <v>0.23761015635611163</v>
      </c>
      <c r="AD33" s="295">
        <f t="shared" si="11"/>
        <v>1.692537026893636E-3</v>
      </c>
      <c r="AE33" s="296">
        <v>170.2</v>
      </c>
      <c r="AF33" s="295">
        <f t="shared" si="12"/>
        <v>9.6862744444282736E-3</v>
      </c>
      <c r="AG33" s="294">
        <v>281.10700000000003</v>
      </c>
      <c r="AH33" s="320">
        <f t="shared" si="13"/>
        <v>8.4521857665788502</v>
      </c>
      <c r="AI33" s="321">
        <f t="shared" si="16"/>
        <v>3.0067503714168803E-2</v>
      </c>
    </row>
    <row r="34" spans="1:44">
      <c r="A34" s="85">
        <v>1991</v>
      </c>
      <c r="B34" s="102">
        <v>18444.802332884508</v>
      </c>
      <c r="C34" s="103">
        <v>287.17773606831923</v>
      </c>
      <c r="D34" s="331">
        <v>275</v>
      </c>
      <c r="E34" s="331">
        <v>357.5</v>
      </c>
      <c r="F34" s="331"/>
      <c r="G34" s="331">
        <f t="shared" si="0"/>
        <v>301</v>
      </c>
      <c r="H34" s="377">
        <v>120453.26162647238</v>
      </c>
      <c r="I34" s="332">
        <f t="shared" si="17"/>
        <v>1.3872145737888475E-2</v>
      </c>
      <c r="J34" s="212"/>
      <c r="K34" s="301">
        <f t="shared" si="1"/>
        <v>1.5569575151061468E-2</v>
      </c>
      <c r="L34" s="291">
        <f t="shared" si="2"/>
        <v>2.6107066915301749</v>
      </c>
      <c r="M34" s="302">
        <f t="shared" si="14"/>
        <v>1.6208454992199715</v>
      </c>
      <c r="N34" s="292">
        <f t="shared" si="3"/>
        <v>0</v>
      </c>
      <c r="O34" s="293">
        <v>152.80000000000001</v>
      </c>
      <c r="P34" s="292">
        <f t="shared" si="4"/>
        <v>134.37773606831922</v>
      </c>
      <c r="Q34" s="292">
        <v>144.6</v>
      </c>
      <c r="R34" s="303">
        <f t="shared" si="5"/>
        <v>144.6</v>
      </c>
      <c r="S34" s="304">
        <f t="shared" si="6"/>
        <v>7.8396069196251771E-3</v>
      </c>
      <c r="T34" s="305">
        <f t="shared" si="7"/>
        <v>287.17773606831923</v>
      </c>
      <c r="U34" s="300">
        <f t="shared" si="8"/>
        <v>1.5569575151061468E-2</v>
      </c>
      <c r="W34" s="310">
        <v>12.92830047607422</v>
      </c>
      <c r="X34" s="313">
        <v>51126.91</v>
      </c>
      <c r="Y34" s="311">
        <f t="shared" si="9"/>
        <v>2.7718871190529301E-3</v>
      </c>
      <c r="Z34" s="312">
        <f t="shared" si="15"/>
        <v>3.954650504497331</v>
      </c>
      <c r="AA34" s="83"/>
      <c r="AB34" s="318">
        <v>32.24</v>
      </c>
      <c r="AC34" s="319">
        <f t="shared" si="10"/>
        <v>0.22295988934993086</v>
      </c>
      <c r="AD34" s="295">
        <f t="shared" si="11"/>
        <v>1.7479178913465817E-3</v>
      </c>
      <c r="AE34" s="296">
        <v>172.9</v>
      </c>
      <c r="AF34" s="295">
        <f t="shared" si="12"/>
        <v>9.3739144979473939E-3</v>
      </c>
      <c r="AG34" s="294">
        <v>297.39999999999998</v>
      </c>
      <c r="AH34" s="320">
        <f t="shared" si="13"/>
        <v>10.222263931680743</v>
      </c>
      <c r="AI34" s="321">
        <f t="shared" si="16"/>
        <v>3.4372104679491408E-2</v>
      </c>
    </row>
    <row r="35" spans="1:44">
      <c r="A35" s="85">
        <v>1992</v>
      </c>
      <c r="B35" s="102">
        <v>19570.156953252706</v>
      </c>
      <c r="C35" s="103">
        <v>300.5384114896795</v>
      </c>
      <c r="D35" s="331">
        <v>265.14329976762201</v>
      </c>
      <c r="E35" s="331">
        <v>349.72889233152597</v>
      </c>
      <c r="F35" s="331">
        <v>474.98063516653758</v>
      </c>
      <c r="G35" s="331">
        <f t="shared" si="0"/>
        <v>305</v>
      </c>
      <c r="H35" s="377">
        <v>121944.05147316495</v>
      </c>
      <c r="I35" s="332">
        <f t="shared" si="17"/>
        <v>1.3864578756987055E-2</v>
      </c>
      <c r="J35" s="212"/>
      <c r="K35" s="301">
        <f t="shared" si="1"/>
        <v>1.5356975021078089E-2</v>
      </c>
      <c r="L35" s="291">
        <f t="shared" si="2"/>
        <v>2.8337356794710504</v>
      </c>
      <c r="M35" s="302">
        <f t="shared" si="14"/>
        <v>1.545334865430799</v>
      </c>
      <c r="N35" s="292">
        <f t="shared" si="3"/>
        <v>0</v>
      </c>
      <c r="O35" s="293">
        <v>152.97499999999999</v>
      </c>
      <c r="P35" s="292">
        <f t="shared" si="4"/>
        <v>147.56341148967951</v>
      </c>
      <c r="Q35" s="292">
        <v>154.85</v>
      </c>
      <c r="R35" s="303">
        <f t="shared" si="5"/>
        <v>154.85</v>
      </c>
      <c r="S35" s="304">
        <f t="shared" si="6"/>
        <v>7.9125578997598575E-3</v>
      </c>
      <c r="T35" s="305">
        <f t="shared" si="7"/>
        <v>300.5384114896795</v>
      </c>
      <c r="U35" s="300">
        <f t="shared" si="8"/>
        <v>1.5356975021078089E-2</v>
      </c>
      <c r="W35" s="310">
        <v>13.173199462890626</v>
      </c>
      <c r="X35" s="313">
        <v>58013.77</v>
      </c>
      <c r="Y35" s="311">
        <f t="shared" si="9"/>
        <v>2.9643998327952945E-3</v>
      </c>
      <c r="Z35" s="312">
        <f t="shared" si="15"/>
        <v>4.4039240553084209</v>
      </c>
      <c r="AA35" s="83"/>
      <c r="AB35" s="318">
        <v>45.47</v>
      </c>
      <c r="AC35" s="319">
        <f t="shared" si="10"/>
        <v>0.29363900548918309</v>
      </c>
      <c r="AD35" s="295">
        <f t="shared" si="11"/>
        <v>2.3234356325610634E-3</v>
      </c>
      <c r="AE35" s="296">
        <v>206</v>
      </c>
      <c r="AF35" s="295">
        <f t="shared" si="12"/>
        <v>1.0526231368101586E-2</v>
      </c>
      <c r="AG35" s="294">
        <v>307.82499999999999</v>
      </c>
      <c r="AH35" s="320">
        <f t="shared" si="13"/>
        <v>7.2865885103204846</v>
      </c>
      <c r="AI35" s="321">
        <f t="shared" si="16"/>
        <v>2.3671204451621814E-2</v>
      </c>
    </row>
    <row r="36" spans="1:44">
      <c r="A36" s="85">
        <v>1993</v>
      </c>
      <c r="B36" s="102">
        <v>20610.167696923407</v>
      </c>
      <c r="C36" s="103">
        <v>327.47614384583346</v>
      </c>
      <c r="D36" s="331">
        <v>300</v>
      </c>
      <c r="E36" s="331">
        <v>390</v>
      </c>
      <c r="F36" s="331"/>
      <c r="G36" s="331">
        <f t="shared" si="0"/>
        <v>308</v>
      </c>
      <c r="H36" s="377">
        <v>123378.49496791861</v>
      </c>
      <c r="I36" s="332">
        <f t="shared" si="17"/>
        <v>1.4349041123521747E-2</v>
      </c>
      <c r="J36" s="212"/>
      <c r="K36" s="301">
        <f t="shared" si="1"/>
        <v>1.5889057704984982E-2</v>
      </c>
      <c r="L36" s="291">
        <f t="shared" si="2"/>
        <v>2.7289678653819456</v>
      </c>
      <c r="M36" s="302">
        <f t="shared" si="14"/>
        <v>1.5783797489949822</v>
      </c>
      <c r="N36" s="292">
        <f t="shared" si="3"/>
        <v>0</v>
      </c>
      <c r="O36" s="293">
        <v>157.065</v>
      </c>
      <c r="P36" s="292">
        <f t="shared" si="4"/>
        <v>170.41114384583346</v>
      </c>
      <c r="Q36" s="292">
        <v>178.39</v>
      </c>
      <c r="R36" s="303">
        <f t="shared" si="5"/>
        <v>178.39</v>
      </c>
      <c r="S36" s="304">
        <f t="shared" si="6"/>
        <v>8.6554366089233344E-3</v>
      </c>
      <c r="T36" s="305">
        <f t="shared" si="7"/>
        <v>327.47614384583346</v>
      </c>
      <c r="U36" s="300">
        <f t="shared" si="8"/>
        <v>1.5889057704984982E-2</v>
      </c>
      <c r="W36" s="310">
        <v>13.34320068359375</v>
      </c>
      <c r="X36" s="313">
        <v>63256.26</v>
      </c>
      <c r="Y36" s="311">
        <f t="shared" si="9"/>
        <v>3.069177356060165E-3</v>
      </c>
      <c r="Z36" s="312">
        <f t="shared" si="15"/>
        <v>4.7407111307092382</v>
      </c>
      <c r="AA36" s="83"/>
      <c r="AB36" s="318">
        <v>55.3</v>
      </c>
      <c r="AC36" s="319">
        <f t="shared" si="10"/>
        <v>0.30999495487415213</v>
      </c>
      <c r="AD36" s="295">
        <f t="shared" si="11"/>
        <v>2.6831416809992735E-3</v>
      </c>
      <c r="AE36" s="296">
        <v>226.7</v>
      </c>
      <c r="AF36" s="295">
        <f t="shared" si="12"/>
        <v>1.0999425299865015E-2</v>
      </c>
      <c r="AG36" s="294">
        <v>335.45499999999998</v>
      </c>
      <c r="AH36" s="320">
        <f t="shared" si="13"/>
        <v>7.9788561541665217</v>
      </c>
      <c r="AI36" s="321">
        <f t="shared" si="16"/>
        <v>2.3785175818415352E-2</v>
      </c>
    </row>
    <row r="37" spans="1:44">
      <c r="A37" s="85">
        <v>1994</v>
      </c>
      <c r="B37" s="102">
        <v>21551.859871950277</v>
      </c>
      <c r="C37" s="103">
        <v>348.52748342111704</v>
      </c>
      <c r="D37" s="331">
        <v>310</v>
      </c>
      <c r="E37" s="331">
        <v>403</v>
      </c>
      <c r="F37" s="331"/>
      <c r="G37" s="331">
        <f t="shared" si="0"/>
        <v>312</v>
      </c>
      <c r="H37" s="377">
        <v>124715.80547807975</v>
      </c>
      <c r="I37" s="332">
        <f t="shared" si="17"/>
        <v>1.4715921749003878E-2</v>
      </c>
      <c r="J37" s="212"/>
      <c r="K37" s="301">
        <f t="shared" si="1"/>
        <v>1.6171573381224755E-2</v>
      </c>
      <c r="L37" s="291">
        <f t="shared" si="2"/>
        <v>2.8107055114606219</v>
      </c>
      <c r="M37" s="302">
        <f t="shared" si="14"/>
        <v>1.5522709207381498</v>
      </c>
      <c r="N37" s="292">
        <f t="shared" si="3"/>
        <v>0</v>
      </c>
      <c r="O37" s="293">
        <v>161.09</v>
      </c>
      <c r="P37" s="292">
        <f t="shared" si="4"/>
        <v>187.43748342111704</v>
      </c>
      <c r="Q37" s="292">
        <v>198.49</v>
      </c>
      <c r="R37" s="303">
        <f t="shared" si="5"/>
        <v>198.49</v>
      </c>
      <c r="S37" s="304">
        <f t="shared" si="6"/>
        <v>9.2098779956496721E-3</v>
      </c>
      <c r="T37" s="305">
        <f t="shared" si="7"/>
        <v>348.52748342111704</v>
      </c>
      <c r="U37" s="300">
        <f t="shared" si="8"/>
        <v>1.6171573381224755E-2</v>
      </c>
      <c r="W37" s="310">
        <v>13.528399658203126</v>
      </c>
      <c r="X37" s="313">
        <v>68456.66</v>
      </c>
      <c r="Y37" s="311">
        <f t="shared" si="9"/>
        <v>3.176369019042123E-3</v>
      </c>
      <c r="Z37" s="312">
        <f t="shared" si="15"/>
        <v>5.0602186311438828</v>
      </c>
      <c r="AA37" s="83"/>
      <c r="AB37" s="318">
        <v>59.44</v>
      </c>
      <c r="AC37" s="319">
        <f t="shared" si="10"/>
        <v>0.29946093002166352</v>
      </c>
      <c r="AD37" s="295">
        <f t="shared" si="11"/>
        <v>2.7579986299633053E-3</v>
      </c>
      <c r="AE37" s="296">
        <v>229</v>
      </c>
      <c r="AF37" s="295">
        <f t="shared" si="12"/>
        <v>1.0625533079771146E-2</v>
      </c>
      <c r="AG37" s="294">
        <v>359.58</v>
      </c>
      <c r="AH37" s="320">
        <f t="shared" si="13"/>
        <v>11.052516578882944</v>
      </c>
      <c r="AI37" s="321">
        <f t="shared" si="16"/>
        <v>3.0737295118980323E-2</v>
      </c>
    </row>
    <row r="38" spans="1:44" ht="16" thickBot="1">
      <c r="A38" s="85">
        <v>1995</v>
      </c>
      <c r="B38" s="102">
        <v>23032.755487445858</v>
      </c>
      <c r="C38" s="103">
        <v>394.37263814681279</v>
      </c>
      <c r="D38" s="331">
        <v>340.3599576520412</v>
      </c>
      <c r="E38" s="331">
        <v>435.24291259851799</v>
      </c>
      <c r="F38" s="331">
        <v>599.76473356075792</v>
      </c>
      <c r="G38" s="331">
        <f t="shared" si="0"/>
        <v>315</v>
      </c>
      <c r="H38" s="377">
        <v>126023</v>
      </c>
      <c r="I38" s="332">
        <f t="shared" si="17"/>
        <v>1.5691110703543586E-2</v>
      </c>
      <c r="J38" s="212"/>
      <c r="K38" s="301">
        <f t="shared" si="1"/>
        <v>1.712225175844757E-2</v>
      </c>
      <c r="L38" s="291">
        <f t="shared" si="2"/>
        <v>2.8967320426540168</v>
      </c>
      <c r="M38" s="302">
        <f t="shared" si="14"/>
        <v>1.5272226005106879</v>
      </c>
      <c r="N38" s="292">
        <f t="shared" si="3"/>
        <v>0</v>
      </c>
      <c r="O38" s="293">
        <v>167.018</v>
      </c>
      <c r="P38" s="292">
        <f t="shared" si="4"/>
        <v>227.35463814681279</v>
      </c>
      <c r="Q38" s="292">
        <v>237</v>
      </c>
      <c r="R38" s="303">
        <f t="shared" si="5"/>
        <v>237</v>
      </c>
      <c r="S38" s="304">
        <f t="shared" si="6"/>
        <v>1.0289693741991845E-2</v>
      </c>
      <c r="T38" s="305">
        <f t="shared" si="7"/>
        <v>394.37263814681279</v>
      </c>
      <c r="U38" s="300">
        <f t="shared" si="8"/>
        <v>1.712225175844757E-2</v>
      </c>
      <c r="W38" s="325">
        <v>13.704100036621094</v>
      </c>
      <c r="X38" s="313">
        <v>78789.89</v>
      </c>
      <c r="Y38" s="311">
        <f t="shared" si="9"/>
        <v>3.4207756880389279E-3</v>
      </c>
      <c r="Z38" s="312">
        <f t="shared" si="15"/>
        <v>5.7493662326932755</v>
      </c>
      <c r="AA38" s="83"/>
      <c r="AB38" s="318">
        <v>50.67</v>
      </c>
      <c r="AC38" s="319">
        <f t="shared" si="10"/>
        <v>0.21379746835443039</v>
      </c>
      <c r="AD38" s="295">
        <f t="shared" si="11"/>
        <v>2.1999104721802821E-3</v>
      </c>
      <c r="AE38" s="296">
        <v>233.2</v>
      </c>
      <c r="AF38" s="295">
        <f t="shared" si="12"/>
        <v>1.0124711310685647E-2</v>
      </c>
      <c r="AG38" s="294">
        <v>404.01799999999997</v>
      </c>
      <c r="AH38" s="293">
        <f t="shared" si="13"/>
        <v>9.6453618531871825</v>
      </c>
      <c r="AI38" s="324">
        <f t="shared" si="16"/>
        <v>2.387359437744651E-2</v>
      </c>
    </row>
    <row r="39" spans="1:44" ht="16" thickTop="1">
      <c r="A39" s="85">
        <v>1996</v>
      </c>
      <c r="B39" s="102">
        <v>25161.77807913471</v>
      </c>
      <c r="C39" s="103">
        <v>468.15211186721973</v>
      </c>
      <c r="D39" s="331">
        <v>415</v>
      </c>
      <c r="E39" s="331">
        <v>650</v>
      </c>
      <c r="F39" s="331">
        <v>925</v>
      </c>
      <c r="G39" s="331">
        <f t="shared" si="0"/>
        <v>319</v>
      </c>
      <c r="H39" s="377">
        <v>127625.25324638988</v>
      </c>
      <c r="I39" s="332">
        <f t="shared" si="17"/>
        <v>1.689147764241929E-2</v>
      </c>
      <c r="J39" s="212"/>
      <c r="K39" s="301">
        <f t="shared" si="1"/>
        <v>1.8605684796792352E-2</v>
      </c>
      <c r="L39" s="291">
        <f t="shared" si="2"/>
        <v>2.8201934449832513</v>
      </c>
      <c r="M39" s="302">
        <f t="shared" si="14"/>
        <v>1.5493921554086256</v>
      </c>
      <c r="N39" s="292">
        <f t="shared" si="3"/>
        <v>0</v>
      </c>
      <c r="O39" s="293">
        <v>163.17500000000001</v>
      </c>
      <c r="P39" s="292">
        <f t="shared" si="4"/>
        <v>304.97711186721972</v>
      </c>
      <c r="Q39" s="292">
        <v>323.2</v>
      </c>
      <c r="R39" s="303">
        <f t="shared" si="5"/>
        <v>323.2</v>
      </c>
      <c r="S39" s="304">
        <f t="shared" si="6"/>
        <v>1.2844879204622352E-2</v>
      </c>
      <c r="T39" s="305">
        <f t="shared" si="7"/>
        <v>468.15211186721973</v>
      </c>
      <c r="U39" s="300">
        <f t="shared" si="8"/>
        <v>1.8605684796792352E-2</v>
      </c>
      <c r="W39" s="325">
        <v>13.952499389648438</v>
      </c>
      <c r="X39" s="313">
        <v>93131.37</v>
      </c>
      <c r="Y39" s="311">
        <f t="shared" si="9"/>
        <v>3.701303211048855E-3</v>
      </c>
      <c r="Z39" s="312">
        <f t="shared" si="15"/>
        <v>6.6748879465349065</v>
      </c>
      <c r="AA39" s="83"/>
      <c r="AB39" s="318">
        <v>111.6</v>
      </c>
      <c r="AC39" s="319">
        <f t="shared" si="10"/>
        <v>0.34529702970297027</v>
      </c>
      <c r="AD39" s="295">
        <f t="shared" si="11"/>
        <v>4.4352986362495494E-3</v>
      </c>
      <c r="AE39" s="296">
        <v>306</v>
      </c>
      <c r="AF39" s="295">
        <f t="shared" si="12"/>
        <v>1.2161302712297152E-2</v>
      </c>
      <c r="AG39" s="294">
        <v>486.375</v>
      </c>
      <c r="AH39" s="293">
        <f t="shared" si="13"/>
        <v>18.22288813278027</v>
      </c>
      <c r="AI39" s="324">
        <f t="shared" si="16"/>
        <v>3.7466745068682125E-2</v>
      </c>
      <c r="AL39" s="336" t="s">
        <v>146</v>
      </c>
      <c r="AM39" s="337"/>
      <c r="AN39" s="337"/>
      <c r="AO39" s="337"/>
      <c r="AP39" s="337"/>
      <c r="AQ39" s="337"/>
      <c r="AR39" s="390"/>
    </row>
    <row r="40" spans="1:44">
      <c r="A40" s="85">
        <v>1997</v>
      </c>
      <c r="B40" s="102">
        <v>27703.181365346285</v>
      </c>
      <c r="C40" s="103">
        <v>623.7724226715959</v>
      </c>
      <c r="D40" s="331">
        <v>475</v>
      </c>
      <c r="E40" s="331">
        <v>725</v>
      </c>
      <c r="F40" s="331">
        <v>1000</v>
      </c>
      <c r="G40" s="331">
        <f t="shared" si="0"/>
        <v>323</v>
      </c>
      <c r="H40" s="377">
        <v>129301.25716290172</v>
      </c>
      <c r="I40" s="332">
        <f t="shared" si="17"/>
        <v>2.0848595511635971E-2</v>
      </c>
      <c r="J40" s="212"/>
      <c r="K40" s="301">
        <f t="shared" si="1"/>
        <v>2.2516274013636154E-2</v>
      </c>
      <c r="L40" s="291">
        <f t="shared" si="2"/>
        <v>3.2830127509031364</v>
      </c>
      <c r="M40" s="302">
        <f t="shared" si="14"/>
        <v>1.4380177025311884</v>
      </c>
      <c r="N40" s="292">
        <f t="shared" si="3"/>
        <v>0</v>
      </c>
      <c r="O40" s="293">
        <v>155.76499999999999</v>
      </c>
      <c r="P40" s="292">
        <f t="shared" si="4"/>
        <v>468.00742267159592</v>
      </c>
      <c r="Q40" s="292">
        <v>478.6</v>
      </c>
      <c r="R40" s="303">
        <f t="shared" si="5"/>
        <v>478.6</v>
      </c>
      <c r="S40" s="304">
        <f t="shared" si="6"/>
        <v>1.7275994178729142E-2</v>
      </c>
      <c r="T40" s="305">
        <f t="shared" si="7"/>
        <v>623.7724226715959</v>
      </c>
      <c r="U40" s="300">
        <f t="shared" si="8"/>
        <v>2.2516274013636154E-2</v>
      </c>
      <c r="W40" s="325">
        <v>14.137699890136719</v>
      </c>
      <c r="X40" s="313">
        <v>150659.79999999999</v>
      </c>
      <c r="Y40" s="311">
        <f t="shared" si="9"/>
        <v>5.4383573501222233E-3</v>
      </c>
      <c r="Z40" s="312">
        <f t="shared" si="15"/>
        <v>10.65659910528367</v>
      </c>
      <c r="AA40" s="83"/>
      <c r="AB40" s="318">
        <v>165.3</v>
      </c>
      <c r="AC40" s="319">
        <f t="shared" si="10"/>
        <v>0.34538236523192645</v>
      </c>
      <c r="AD40" s="295">
        <f t="shared" si="11"/>
        <v>5.9668237311824631E-3</v>
      </c>
      <c r="AE40" s="296">
        <v>354.8</v>
      </c>
      <c r="AF40" s="295">
        <f t="shared" si="12"/>
        <v>1.2807193344365021E-2</v>
      </c>
      <c r="AG40" s="294">
        <v>634.36500000000001</v>
      </c>
      <c r="AH40" s="293">
        <f t="shared" si="13"/>
        <v>10.592577328404104</v>
      </c>
      <c r="AI40" s="324">
        <f t="shared" si="16"/>
        <v>1.6697922061280342E-2</v>
      </c>
      <c r="AL40" s="338" t="s">
        <v>147</v>
      </c>
      <c r="AM40" s="323"/>
      <c r="AN40" s="323"/>
      <c r="AO40" s="323"/>
      <c r="AP40" s="323"/>
      <c r="AQ40" s="323"/>
      <c r="AR40" s="391"/>
    </row>
    <row r="41" spans="1:44">
      <c r="A41" s="85">
        <v>1998</v>
      </c>
      <c r="B41" s="102">
        <v>31114.291017620566</v>
      </c>
      <c r="C41" s="103">
        <v>737.69191685100418</v>
      </c>
      <c r="D41" s="331">
        <v>499.80067706520703</v>
      </c>
      <c r="E41" s="331">
        <v>675.33141392729453</v>
      </c>
      <c r="F41" s="331">
        <v>949.7136710222419</v>
      </c>
      <c r="G41" s="331">
        <f t="shared" si="0"/>
        <v>327</v>
      </c>
      <c r="H41" s="377">
        <v>130945</v>
      </c>
      <c r="I41" s="332">
        <f t="shared" si="17"/>
        <v>2.2330561706718651E-2</v>
      </c>
      <c r="J41" s="212"/>
      <c r="K41" s="301">
        <f t="shared" si="1"/>
        <v>2.3709102561046188E-2</v>
      </c>
      <c r="L41" s="291">
        <f t="shared" si="2"/>
        <v>3.6899305598317569</v>
      </c>
      <c r="M41" s="302">
        <f t="shared" si="14"/>
        <v>1.3717568084964042</v>
      </c>
      <c r="N41" s="292">
        <f t="shared" si="3"/>
        <v>0</v>
      </c>
      <c r="O41" s="293">
        <v>148.9</v>
      </c>
      <c r="P41" s="292">
        <f t="shared" si="4"/>
        <v>588.7919168510042</v>
      </c>
      <c r="Q41" s="292">
        <v>592.70000000000005</v>
      </c>
      <c r="R41" s="303">
        <f t="shared" si="5"/>
        <v>592.70000000000005</v>
      </c>
      <c r="S41" s="304">
        <f t="shared" si="6"/>
        <v>1.9049124393171732E-2</v>
      </c>
      <c r="T41" s="305">
        <f t="shared" si="7"/>
        <v>737.69191685100418</v>
      </c>
      <c r="U41" s="300">
        <f t="shared" si="8"/>
        <v>2.3709102561046188E-2</v>
      </c>
      <c r="W41" s="325">
        <v>14.350599670410157</v>
      </c>
      <c r="X41" s="313">
        <v>209461.5</v>
      </c>
      <c r="Y41" s="311">
        <f t="shared" si="9"/>
        <v>6.7320029847820831E-3</v>
      </c>
      <c r="Z41" s="312">
        <f t="shared" si="15"/>
        <v>14.596010258156227</v>
      </c>
      <c r="AA41" s="83"/>
      <c r="AB41" s="318">
        <v>233.4</v>
      </c>
      <c r="AC41" s="319">
        <f t="shared" si="10"/>
        <v>0.39379112535852873</v>
      </c>
      <c r="AD41" s="295">
        <f t="shared" si="11"/>
        <v>7.5013761318816971E-3</v>
      </c>
      <c r="AE41" s="296">
        <v>434</v>
      </c>
      <c r="AF41" s="295">
        <f t="shared" si="12"/>
        <v>1.394857429835757E-2</v>
      </c>
      <c r="AG41" s="294">
        <v>741.6</v>
      </c>
      <c r="AH41" s="293">
        <f t="shared" si="13"/>
        <v>3.9080831489958427</v>
      </c>
      <c r="AI41" s="324">
        <f t="shared" si="16"/>
        <v>5.2697992839749767E-3</v>
      </c>
      <c r="AL41" s="339" t="s">
        <v>156</v>
      </c>
      <c r="AM41" s="323"/>
      <c r="AN41" s="323"/>
      <c r="AO41" s="323"/>
      <c r="AP41" s="323"/>
      <c r="AQ41" s="323"/>
      <c r="AR41" s="391"/>
    </row>
    <row r="42" spans="1:44">
      <c r="A42" s="89">
        <v>1999</v>
      </c>
      <c r="B42" s="106">
        <v>34821.234321924101</v>
      </c>
      <c r="C42" s="105">
        <v>999.27452715722575</v>
      </c>
      <c r="D42" s="104">
        <v>625.30652280529671</v>
      </c>
      <c r="E42" s="104">
        <v>849.84841053992602</v>
      </c>
      <c r="F42" s="104">
        <v>1200.3990369610772</v>
      </c>
      <c r="G42" s="331">
        <f t="shared" si="0"/>
        <v>331</v>
      </c>
      <c r="H42" s="377">
        <v>132267</v>
      </c>
      <c r="I42" s="334">
        <f t="shared" si="17"/>
        <v>2.7235728440553778E-2</v>
      </c>
      <c r="J42" s="212"/>
      <c r="K42" s="301">
        <f t="shared" si="1"/>
        <v>2.8697274712288525E-2</v>
      </c>
      <c r="L42" s="291">
        <f t="shared" si="2"/>
        <v>3.9951387468109476</v>
      </c>
      <c r="M42" s="302">
        <f t="shared" si="14"/>
        <v>1.333874349248342</v>
      </c>
      <c r="N42" s="292">
        <f t="shared" si="3"/>
        <v>0</v>
      </c>
      <c r="O42" s="293">
        <v>101.456</v>
      </c>
      <c r="P42" s="292">
        <f t="shared" si="4"/>
        <v>897.81852715722573</v>
      </c>
      <c r="Q42" s="292">
        <v>947.9</v>
      </c>
      <c r="R42" s="303">
        <f t="shared" si="5"/>
        <v>947.9</v>
      </c>
      <c r="S42" s="304">
        <f t="shared" si="6"/>
        <v>2.7221895445652951E-2</v>
      </c>
      <c r="T42" s="305">
        <f t="shared" si="7"/>
        <v>999.27452715722575</v>
      </c>
      <c r="U42" s="300">
        <f t="shared" si="8"/>
        <v>2.8697274712288525E-2</v>
      </c>
      <c r="W42" s="325">
        <v>14.585400390625001</v>
      </c>
      <c r="X42" s="313">
        <v>325493.7</v>
      </c>
      <c r="Y42" s="311">
        <f t="shared" si="9"/>
        <v>9.3475635295059908E-3</v>
      </c>
      <c r="Z42" s="312">
        <f t="shared" si="15"/>
        <v>22.316404848866288</v>
      </c>
      <c r="AA42" s="83"/>
      <c r="AB42" s="318">
        <v>295.3</v>
      </c>
      <c r="AC42" s="319">
        <f t="shared" si="10"/>
        <v>0.31153075218904952</v>
      </c>
      <c r="AD42" s="295">
        <f t="shared" si="11"/>
        <v>8.4804575641959246E-3</v>
      </c>
      <c r="AE42" s="296">
        <v>480.2</v>
      </c>
      <c r="AF42" s="295">
        <f t="shared" si="12"/>
        <v>1.3790435903579014E-2</v>
      </c>
      <c r="AG42" s="294">
        <v>1049.356</v>
      </c>
      <c r="AH42" s="293">
        <f t="shared" si="13"/>
        <v>50.081472842774247</v>
      </c>
      <c r="AI42" s="324">
        <f t="shared" si="16"/>
        <v>4.7725912695762207E-2</v>
      </c>
      <c r="AL42" s="338"/>
      <c r="AM42" s="323"/>
      <c r="AN42" s="323"/>
      <c r="AO42" s="323"/>
      <c r="AP42" s="323"/>
      <c r="AQ42" s="323"/>
      <c r="AR42" s="391"/>
    </row>
    <row r="43" spans="1:44">
      <c r="A43" s="87">
        <v>2000</v>
      </c>
      <c r="B43" s="102">
        <v>36980.431653547144</v>
      </c>
      <c r="C43" s="103">
        <v>1200.0881143360748</v>
      </c>
      <c r="D43" s="331">
        <v>724.83597126776328</v>
      </c>
      <c r="E43" s="331">
        <v>979.50806928076122</v>
      </c>
      <c r="F43" s="331">
        <v>1499.6268540688454</v>
      </c>
      <c r="G43" s="331">
        <f t="shared" si="0"/>
        <v>336</v>
      </c>
      <c r="H43" s="377">
        <v>134473</v>
      </c>
      <c r="I43" s="332">
        <f t="shared" si="17"/>
        <v>3.0977169649360797E-2</v>
      </c>
      <c r="J43" s="212"/>
      <c r="K43" s="301">
        <f t="shared" si="1"/>
        <v>3.2451976915227894E-2</v>
      </c>
      <c r="L43" s="291">
        <f t="shared" si="2"/>
        <v>4.1391713501645038</v>
      </c>
      <c r="M43" s="302">
        <f t="shared" si="14"/>
        <v>1.3185554047400427</v>
      </c>
      <c r="N43" s="292">
        <f t="shared" si="3"/>
        <v>0</v>
      </c>
      <c r="O43" s="293">
        <v>85.26</v>
      </c>
      <c r="P43" s="292">
        <f t="shared" si="4"/>
        <v>1114.8281143360748</v>
      </c>
      <c r="Q43" s="292">
        <v>1114.4000000000001</v>
      </c>
      <c r="R43" s="303">
        <f t="shared" si="5"/>
        <v>1114.8281143360748</v>
      </c>
      <c r="S43" s="304">
        <f t="shared" si="6"/>
        <v>3.0146433248275539E-2</v>
      </c>
      <c r="T43" s="305">
        <f t="shared" si="7"/>
        <v>1200.0881143360748</v>
      </c>
      <c r="U43" s="300">
        <f t="shared" si="8"/>
        <v>3.2451976915227894E-2</v>
      </c>
      <c r="W43" s="325">
        <v>14.7926</v>
      </c>
      <c r="X43" s="313">
        <v>355262.2</v>
      </c>
      <c r="Y43" s="311">
        <f t="shared" si="9"/>
        <v>9.6067618498423737E-3</v>
      </c>
      <c r="Z43" s="312">
        <f t="shared" si="15"/>
        <v>24.016210808106756</v>
      </c>
      <c r="AA43" s="83"/>
      <c r="AB43" s="318">
        <v>544.9</v>
      </c>
      <c r="AC43" s="319">
        <f t="shared" si="10"/>
        <v>0.48877489990868228</v>
      </c>
      <c r="AD43" s="295">
        <f t="shared" si="11"/>
        <v>1.4734819893529649E-2</v>
      </c>
      <c r="AE43" s="296">
        <v>568.70000000000005</v>
      </c>
      <c r="AF43" s="295">
        <f t="shared" si="12"/>
        <v>1.5378403511562328E-2</v>
      </c>
      <c r="AG43" s="294">
        <v>1199.6600000000001</v>
      </c>
      <c r="AH43" s="293">
        <f t="shared" si="13"/>
        <v>-0.42811433607471372</v>
      </c>
      <c r="AI43" s="324">
        <f t="shared" si="16"/>
        <v>-3.5686305792867451E-4</v>
      </c>
      <c r="AL43" s="338"/>
      <c r="AM43" s="340" t="s">
        <v>166</v>
      </c>
      <c r="AN43" s="323"/>
      <c r="AO43" s="323"/>
      <c r="AP43" s="340" t="s">
        <v>156</v>
      </c>
      <c r="AQ43" s="323"/>
      <c r="AR43" s="392" t="s">
        <v>201</v>
      </c>
    </row>
    <row r="44" spans="1:44">
      <c r="A44" s="85">
        <v>2001</v>
      </c>
      <c r="B44" s="102">
        <v>37680.66656871172</v>
      </c>
      <c r="C44" s="103">
        <v>951.41181286504616</v>
      </c>
      <c r="D44" s="331">
        <v>600</v>
      </c>
      <c r="E44" s="331">
        <v>875</v>
      </c>
      <c r="F44" s="331">
        <v>1200</v>
      </c>
      <c r="G44" s="331">
        <f t="shared" si="0"/>
        <v>343</v>
      </c>
      <c r="H44" s="377">
        <v>137088</v>
      </c>
      <c r="I44" s="332">
        <f t="shared" ref="I44:I59" si="18">(C44+0.001*(G44-400)*(D44))/B44</f>
        <v>2.4341708796273162E-2</v>
      </c>
      <c r="J44" s="212"/>
      <c r="K44" s="301">
        <f t="shared" si="1"/>
        <v>2.5249336052219799E-2</v>
      </c>
      <c r="L44" s="291">
        <f t="shared" si="2"/>
        <v>3.9642158869376924</v>
      </c>
      <c r="M44" s="302">
        <f t="shared" si="14"/>
        <v>1.3373573444520912</v>
      </c>
      <c r="N44" s="292">
        <f t="shared" si="3"/>
        <v>0</v>
      </c>
      <c r="O44" s="293">
        <v>104.28</v>
      </c>
      <c r="P44" s="292">
        <f t="shared" si="4"/>
        <v>847.13181286504619</v>
      </c>
      <c r="Q44" s="292">
        <v>853.5</v>
      </c>
      <c r="R44" s="303">
        <f t="shared" si="5"/>
        <v>853.5</v>
      </c>
      <c r="S44" s="304">
        <f t="shared" si="6"/>
        <v>2.2650873185685809E-2</v>
      </c>
      <c r="T44" s="305">
        <f t="shared" si="7"/>
        <v>951.41181286504616</v>
      </c>
      <c r="U44" s="300">
        <f t="shared" si="8"/>
        <v>2.5249336052219799E-2</v>
      </c>
      <c r="W44" s="325">
        <v>14.914950000000001</v>
      </c>
      <c r="X44" s="313">
        <v>288058.90000000002</v>
      </c>
      <c r="Y44" s="311">
        <f t="shared" si="9"/>
        <v>7.6447400280118937E-3</v>
      </c>
      <c r="Z44" s="312">
        <f t="shared" si="15"/>
        <v>19.313433836519735</v>
      </c>
      <c r="AA44" s="83"/>
      <c r="AB44" s="318">
        <v>647.6</v>
      </c>
      <c r="AC44" s="319">
        <f t="shared" si="10"/>
        <v>0.75875805506736971</v>
      </c>
      <c r="AD44" s="295">
        <f t="shared" si="11"/>
        <v>1.7186532483948601E-2</v>
      </c>
      <c r="AE44" s="296">
        <v>690</v>
      </c>
      <c r="AF44" s="295">
        <f t="shared" si="12"/>
        <v>1.8311777970853201E-2</v>
      </c>
      <c r="AG44" s="294">
        <v>957.78</v>
      </c>
      <c r="AH44" s="293">
        <f t="shared" si="13"/>
        <v>6.3681871349538142</v>
      </c>
      <c r="AI44" s="324">
        <f t="shared" si="16"/>
        <v>6.6489038557432959E-3</v>
      </c>
      <c r="AK44" s="373" t="s">
        <v>203</v>
      </c>
      <c r="AL44" s="338"/>
      <c r="AM44" s="340" t="s">
        <v>167</v>
      </c>
      <c r="AN44" s="340" t="s">
        <v>168</v>
      </c>
      <c r="AO44" s="340" t="s">
        <v>169</v>
      </c>
      <c r="AP44" s="340" t="s">
        <v>169</v>
      </c>
      <c r="AQ44" s="323"/>
      <c r="AR44" s="391"/>
    </row>
    <row r="45" spans="1:44">
      <c r="A45" s="85">
        <v>2002</v>
      </c>
      <c r="B45" s="102">
        <v>37777.440839254006</v>
      </c>
      <c r="C45" s="103">
        <v>898.43665832319061</v>
      </c>
      <c r="D45" s="331">
        <v>550.17586931375558</v>
      </c>
      <c r="E45" s="331">
        <v>774.50957248412453</v>
      </c>
      <c r="F45" s="331">
        <v>1100.3517386275112</v>
      </c>
      <c r="G45" s="331">
        <f t="shared" si="0"/>
        <v>349</v>
      </c>
      <c r="H45" s="377">
        <v>139703</v>
      </c>
      <c r="I45" s="332">
        <f t="shared" si="18"/>
        <v>2.3039614903818256E-2</v>
      </c>
      <c r="J45" s="212"/>
      <c r="K45" s="301">
        <f t="shared" si="1"/>
        <v>2.3782358951896967E-2</v>
      </c>
      <c r="L45" s="291">
        <f t="shared" si="2"/>
        <v>4.0824975632056848</v>
      </c>
      <c r="M45" s="302">
        <f t="shared" si="14"/>
        <v>1.3244122597002272</v>
      </c>
      <c r="N45" s="292">
        <f t="shared" si="3"/>
        <v>0</v>
      </c>
      <c r="O45" s="293">
        <v>131.01499999999999</v>
      </c>
      <c r="P45" s="292">
        <f t="shared" si="4"/>
        <v>767.42165832319063</v>
      </c>
      <c r="Q45" s="292">
        <v>743.5</v>
      </c>
      <c r="R45" s="303">
        <f t="shared" si="5"/>
        <v>767.42165832319063</v>
      </c>
      <c r="S45" s="304">
        <f t="shared" si="6"/>
        <v>2.0314283902624065E-2</v>
      </c>
      <c r="T45" s="305">
        <f t="shared" si="7"/>
        <v>898.43665832319061</v>
      </c>
      <c r="U45" s="300">
        <f t="shared" si="8"/>
        <v>2.3782358951896967E-2</v>
      </c>
      <c r="W45" s="325">
        <v>15.125100000000002</v>
      </c>
      <c r="X45" s="313">
        <v>262503</v>
      </c>
      <c r="Y45" s="311">
        <f t="shared" si="9"/>
        <v>6.9486707984527324E-3</v>
      </c>
      <c r="Z45" s="312">
        <f t="shared" si="15"/>
        <v>17.355455501120652</v>
      </c>
      <c r="AA45" s="83"/>
      <c r="AB45" s="318">
        <v>518.1</v>
      </c>
      <c r="AC45" s="319">
        <f t="shared" si="10"/>
        <v>0.67511777180232813</v>
      </c>
      <c r="AD45" s="295">
        <f t="shared" si="11"/>
        <v>1.371453408409946E-2</v>
      </c>
      <c r="AE45" s="296">
        <v>614.6</v>
      </c>
      <c r="AF45" s="295">
        <f t="shared" si="12"/>
        <v>1.6268968631707254E-2</v>
      </c>
      <c r="AG45" s="294">
        <v>874.51499999999999</v>
      </c>
      <c r="AH45" s="293">
        <f t="shared" si="13"/>
        <v>-23.921658323190627</v>
      </c>
      <c r="AI45" s="324">
        <f t="shared" si="16"/>
        <v>-2.7354200126001985E-2</v>
      </c>
      <c r="AK45" s="28">
        <v>56</v>
      </c>
      <c r="AL45" s="339" t="s">
        <v>148</v>
      </c>
      <c r="AM45" s="323">
        <v>142.1</v>
      </c>
      <c r="AN45" s="323">
        <v>-2.9</v>
      </c>
      <c r="AO45" s="323">
        <f>AM45-AN45</f>
        <v>145</v>
      </c>
      <c r="AP45" s="323">
        <v>145</v>
      </c>
      <c r="AQ45" s="323">
        <v>1</v>
      </c>
      <c r="AR45" s="391">
        <v>164</v>
      </c>
    </row>
    <row r="46" spans="1:44">
      <c r="A46" s="85">
        <v>2003</v>
      </c>
      <c r="B46" s="102">
        <v>39977.86243715461</v>
      </c>
      <c r="C46" s="103">
        <v>955</v>
      </c>
      <c r="D46" s="331">
        <v>600</v>
      </c>
      <c r="E46" s="331">
        <v>900</v>
      </c>
      <c r="F46" s="331">
        <v>1200</v>
      </c>
      <c r="G46" s="331">
        <f t="shared" si="0"/>
        <v>355</v>
      </c>
      <c r="H46" s="377">
        <v>141843</v>
      </c>
      <c r="I46" s="332">
        <f t="shared" si="18"/>
        <v>2.3212846896424749E-2</v>
      </c>
      <c r="J46" s="212"/>
      <c r="K46" s="301">
        <f t="shared" si="1"/>
        <v>2.3888220674661245E-2</v>
      </c>
      <c r="L46" s="291">
        <f t="shared" si="2"/>
        <v>3.9791666666666665</v>
      </c>
      <c r="M46" s="302">
        <f t="shared" si="14"/>
        <v>1.3356643356643356</v>
      </c>
      <c r="N46" s="292">
        <f t="shared" si="3"/>
        <v>0</v>
      </c>
      <c r="O46" s="293">
        <v>108.97499999999999</v>
      </c>
      <c r="P46" s="292">
        <f t="shared" si="4"/>
        <v>846.02499999999998</v>
      </c>
      <c r="Q46" s="292">
        <v>846.5</v>
      </c>
      <c r="R46" s="303">
        <f t="shared" si="5"/>
        <v>846.5</v>
      </c>
      <c r="S46" s="304">
        <f t="shared" si="6"/>
        <v>2.1174218639896068E-2</v>
      </c>
      <c r="T46" s="305">
        <f t="shared" si="7"/>
        <v>955</v>
      </c>
      <c r="U46" s="300">
        <f t="shared" si="8"/>
        <v>2.3888220674661245E-2</v>
      </c>
      <c r="W46" s="325">
        <v>15.294600000000001</v>
      </c>
      <c r="X46" s="313">
        <v>284116.7</v>
      </c>
      <c r="Y46" s="311">
        <f t="shared" si="9"/>
        <v>7.106850708855003E-3</v>
      </c>
      <c r="Z46" s="312">
        <f t="shared" si="15"/>
        <v>18.576275286702497</v>
      </c>
      <c r="AA46" s="83"/>
      <c r="AB46" s="318">
        <v>603.5</v>
      </c>
      <c r="AC46" s="319">
        <f t="shared" si="10"/>
        <v>0.71293561724748966</v>
      </c>
      <c r="AD46" s="295">
        <f t="shared" si="11"/>
        <v>1.5095854635767604E-2</v>
      </c>
      <c r="AE46" s="296">
        <v>681.2</v>
      </c>
      <c r="AF46" s="295">
        <f t="shared" si="12"/>
        <v>1.7039430286470411E-2</v>
      </c>
      <c r="AG46" s="294">
        <v>955.47500000000002</v>
      </c>
      <c r="AH46" s="293">
        <f t="shared" si="13"/>
        <v>0.47500000000002274</v>
      </c>
      <c r="AI46" s="324">
        <f t="shared" si="16"/>
        <v>4.9713493288680783E-4</v>
      </c>
      <c r="AK46" s="28">
        <v>65</v>
      </c>
      <c r="AL46" s="339" t="s">
        <v>149</v>
      </c>
      <c r="AM46" s="323">
        <v>105.5</v>
      </c>
      <c r="AN46" s="323">
        <v>-1.1000000000000001</v>
      </c>
      <c r="AO46" s="323">
        <f t="shared" ref="AO46:AO62" si="19">AM46-AN46</f>
        <v>106.6</v>
      </c>
      <c r="AP46" s="323">
        <v>108</v>
      </c>
      <c r="AQ46" s="323">
        <v>2</v>
      </c>
      <c r="AR46" s="391">
        <v>108.7</v>
      </c>
    </row>
    <row r="47" spans="1:44">
      <c r="A47" s="85">
        <v>2004</v>
      </c>
      <c r="B47" s="102">
        <v>45697.906059174253</v>
      </c>
      <c r="C47" s="103">
        <v>1005</v>
      </c>
      <c r="D47" s="331">
        <v>750</v>
      </c>
      <c r="E47" s="331">
        <v>1000</v>
      </c>
      <c r="F47" s="331">
        <v>1500</v>
      </c>
      <c r="G47" s="331">
        <f t="shared" si="0"/>
        <v>360</v>
      </c>
      <c r="H47" s="377">
        <v>143982</v>
      </c>
      <c r="I47" s="332">
        <f t="shared" si="18"/>
        <v>2.1335769712018574E-2</v>
      </c>
      <c r="J47" s="212"/>
      <c r="K47" s="301">
        <f t="shared" si="1"/>
        <v>2.1992254933926834E-2</v>
      </c>
      <c r="L47" s="291">
        <f t="shared" si="2"/>
        <v>3.35</v>
      </c>
      <c r="M47" s="302">
        <f t="shared" si="14"/>
        <v>1.425531914893617</v>
      </c>
      <c r="N47" s="292">
        <f t="shared" si="3"/>
        <v>0</v>
      </c>
      <c r="O47" s="293">
        <v>33.197499999999998</v>
      </c>
      <c r="P47" s="292">
        <f t="shared" si="4"/>
        <v>971.80250000000001</v>
      </c>
      <c r="Q47" s="292">
        <v>852.81500000000005</v>
      </c>
      <c r="R47" s="303">
        <f t="shared" si="5"/>
        <v>971.80250000000001</v>
      </c>
      <c r="S47" s="304">
        <f t="shared" si="6"/>
        <v>2.1265799328783516E-2</v>
      </c>
      <c r="T47" s="305">
        <f t="shared" si="7"/>
        <v>1005</v>
      </c>
      <c r="U47" s="300">
        <f t="shared" si="8"/>
        <v>2.1992254933926834E-2</v>
      </c>
      <c r="W47" s="325">
        <v>15.4793</v>
      </c>
      <c r="X47" s="313">
        <v>275861.59999999998</v>
      </c>
      <c r="Y47" s="311">
        <f t="shared" si="9"/>
        <v>6.0366354563989554E-3</v>
      </c>
      <c r="Z47" s="312">
        <f t="shared" si="15"/>
        <v>17.821322669629762</v>
      </c>
      <c r="AA47" s="83"/>
      <c r="AB47" s="318">
        <v>739.3</v>
      </c>
      <c r="AC47" s="319">
        <f t="shared" si="10"/>
        <v>0.76075128434018224</v>
      </c>
      <c r="AD47" s="295">
        <f t="shared" si="11"/>
        <v>1.6177984151892644E-2</v>
      </c>
      <c r="AE47" s="296">
        <v>770.9</v>
      </c>
      <c r="AF47" s="295">
        <f t="shared" si="12"/>
        <v>1.6869481918969351E-2</v>
      </c>
      <c r="AG47" s="294">
        <v>886.01250000000005</v>
      </c>
      <c r="AH47" s="293">
        <f t="shared" si="13"/>
        <v>-118.98749999999995</v>
      </c>
      <c r="AI47" s="324">
        <f t="shared" si="16"/>
        <v>-0.13429550937486767</v>
      </c>
      <c r="AK47" s="28">
        <v>36</v>
      </c>
      <c r="AL47" s="339" t="s">
        <v>150</v>
      </c>
      <c r="AM47" s="323">
        <v>77.5</v>
      </c>
      <c r="AN47" s="323">
        <v>-1.1000000000000001</v>
      </c>
      <c r="AO47" s="323">
        <f t="shared" si="19"/>
        <v>78.599999999999994</v>
      </c>
      <c r="AP47" s="323">
        <v>81.099999999999994</v>
      </c>
      <c r="AQ47" s="323">
        <v>3</v>
      </c>
      <c r="AR47" s="391">
        <v>86.8</v>
      </c>
    </row>
    <row r="48" spans="1:44">
      <c r="A48" s="85">
        <v>2005</v>
      </c>
      <c r="B48" s="102">
        <v>51447.851868330123</v>
      </c>
      <c r="C48" s="103">
        <v>1130</v>
      </c>
      <c r="D48" s="331">
        <v>900</v>
      </c>
      <c r="E48" s="331">
        <v>1200</v>
      </c>
      <c r="F48" s="331">
        <v>1600</v>
      </c>
      <c r="G48" s="331">
        <f t="shared" si="0"/>
        <v>365</v>
      </c>
      <c r="H48" s="377">
        <v>145881</v>
      </c>
      <c r="I48" s="332">
        <f t="shared" si="18"/>
        <v>2.135171751799041E-2</v>
      </c>
      <c r="J48" s="212"/>
      <c r="K48" s="301">
        <f t="shared" si="1"/>
        <v>2.1963987979362009E-2</v>
      </c>
      <c r="L48" s="291">
        <f t="shared" si="2"/>
        <v>3.1388888888888888</v>
      </c>
      <c r="M48" s="302">
        <f t="shared" si="14"/>
        <v>1.4675324675324675</v>
      </c>
      <c r="N48" s="292">
        <f t="shared" si="3"/>
        <v>0</v>
      </c>
      <c r="O48" s="293">
        <v>23.87</v>
      </c>
      <c r="P48" s="292">
        <f t="shared" si="4"/>
        <v>1106.1300000000001</v>
      </c>
      <c r="Q48" s="292">
        <v>1101.4000000000001</v>
      </c>
      <c r="R48" s="303">
        <f t="shared" si="5"/>
        <v>1106.1300000000001</v>
      </c>
      <c r="S48" s="304">
        <f t="shared" si="6"/>
        <v>2.1500023029744866E-2</v>
      </c>
      <c r="T48" s="305">
        <f t="shared" si="7"/>
        <v>1130</v>
      </c>
      <c r="U48" s="300">
        <f t="shared" si="8"/>
        <v>2.1963987979362009E-2</v>
      </c>
      <c r="W48" s="325">
        <v>15.725200000000001</v>
      </c>
      <c r="X48" s="313">
        <v>284663.2</v>
      </c>
      <c r="Y48" s="311">
        <f t="shared" si="9"/>
        <v>5.5330434539528524E-3</v>
      </c>
      <c r="Z48" s="312">
        <f t="shared" si="15"/>
        <v>18.10235799862641</v>
      </c>
      <c r="AA48" s="83"/>
      <c r="AB48" s="318">
        <v>1086</v>
      </c>
      <c r="AC48" s="319">
        <f t="shared" si="10"/>
        <v>0.9818014157467928</v>
      </c>
      <c r="AD48" s="295">
        <f t="shared" si="11"/>
        <v>2.1108753049192158E-2</v>
      </c>
      <c r="AE48" s="296">
        <v>1076</v>
      </c>
      <c r="AF48" s="295">
        <f t="shared" si="12"/>
        <v>2.0914381474153556E-2</v>
      </c>
      <c r="AG48" s="294">
        <v>1125.27</v>
      </c>
      <c r="AH48" s="293">
        <f t="shared" si="13"/>
        <v>-4.7300000000000182</v>
      </c>
      <c r="AI48" s="324">
        <f t="shared" si="16"/>
        <v>-4.2034356198956853E-3</v>
      </c>
      <c r="AK48" s="28">
        <v>90</v>
      </c>
      <c r="AL48" s="339" t="s">
        <v>151</v>
      </c>
      <c r="AM48" s="323">
        <v>68.400000000000006</v>
      </c>
      <c r="AN48" s="323">
        <v>-0.41899999999999998</v>
      </c>
      <c r="AO48" s="323">
        <f t="shared" si="19"/>
        <v>68.819000000000003</v>
      </c>
      <c r="AP48" s="323">
        <v>68.8</v>
      </c>
      <c r="AQ48" s="323">
        <v>4</v>
      </c>
      <c r="AR48" s="391">
        <v>70.599999999999994</v>
      </c>
    </row>
    <row r="49" spans="1:45">
      <c r="A49" s="85">
        <v>2006</v>
      </c>
      <c r="B49" s="102">
        <v>55950.290386706831</v>
      </c>
      <c r="C49" s="103">
        <v>1260</v>
      </c>
      <c r="D49" s="331">
        <v>1000</v>
      </c>
      <c r="E49" s="331">
        <v>1300</v>
      </c>
      <c r="F49" s="331">
        <v>1800</v>
      </c>
      <c r="G49" s="331">
        <f t="shared" si="0"/>
        <v>371</v>
      </c>
      <c r="H49" s="377">
        <v>148361</v>
      </c>
      <c r="I49" s="332">
        <f t="shared" si="18"/>
        <v>2.2001673118974052E-2</v>
      </c>
      <c r="J49" s="212"/>
      <c r="K49" s="301">
        <f t="shared" si="1"/>
        <v>2.2519990357357682E-2</v>
      </c>
      <c r="L49" s="291">
        <f t="shared" si="2"/>
        <v>3.15</v>
      </c>
      <c r="M49" s="302">
        <f t="shared" si="14"/>
        <v>1.4651162790697674</v>
      </c>
      <c r="N49" s="292">
        <f t="shared" si="3"/>
        <v>0</v>
      </c>
      <c r="O49" s="293">
        <v>0</v>
      </c>
      <c r="P49" s="292">
        <f t="shared" si="4"/>
        <v>1260</v>
      </c>
      <c r="Q49" s="292">
        <v>1254.4000000000001</v>
      </c>
      <c r="R49" s="303">
        <f t="shared" si="5"/>
        <v>1260</v>
      </c>
      <c r="S49" s="304">
        <f t="shared" si="6"/>
        <v>2.2519990357357682E-2</v>
      </c>
      <c r="T49" s="305">
        <f t="shared" ref="T49:T62" si="20">R49</f>
        <v>1260</v>
      </c>
      <c r="U49" s="300">
        <f t="shared" si="8"/>
        <v>2.2519990357357682E-2</v>
      </c>
      <c r="W49" s="325">
        <v>15.913300000000001</v>
      </c>
      <c r="X49" s="313">
        <v>301571</v>
      </c>
      <c r="Y49" s="311">
        <f t="shared" si="9"/>
        <v>5.3899809619513605E-3</v>
      </c>
      <c r="Z49" s="312">
        <f t="shared" si="15"/>
        <v>18.95087756782063</v>
      </c>
      <c r="AA49" s="83"/>
      <c r="AB49" s="318">
        <v>1199</v>
      </c>
      <c r="AC49" s="319">
        <f t="shared" si="10"/>
        <v>0.95158730158730154</v>
      </c>
      <c r="AD49" s="295">
        <f t="shared" si="11"/>
        <v>2.1429736855930047E-2</v>
      </c>
      <c r="AE49" s="296">
        <v>1282</v>
      </c>
      <c r="AF49" s="295">
        <f t="shared" si="12"/>
        <v>2.2913196538200436E-2</v>
      </c>
      <c r="AG49" s="294">
        <v>1254.4000000000001</v>
      </c>
      <c r="AH49" s="293">
        <f t="shared" si="13"/>
        <v>-5.5999999999999091</v>
      </c>
      <c r="AI49" s="324">
        <f t="shared" si="16"/>
        <v>-4.4642857142856412E-3</v>
      </c>
      <c r="AK49" s="28">
        <v>76</v>
      </c>
      <c r="AL49" s="339" t="s">
        <v>152</v>
      </c>
      <c r="AM49" s="323">
        <v>66</v>
      </c>
      <c r="AN49" s="323">
        <v>-1.4</v>
      </c>
      <c r="AO49" s="323">
        <f t="shared" si="19"/>
        <v>67.400000000000006</v>
      </c>
      <c r="AP49" s="323">
        <v>60.3</v>
      </c>
      <c r="AQ49" s="323">
        <v>5</v>
      </c>
      <c r="AR49" s="391">
        <v>68.7</v>
      </c>
    </row>
    <row r="50" spans="1:45">
      <c r="A50" s="85">
        <v>2007</v>
      </c>
      <c r="B50" s="102">
        <v>58426.625444188889</v>
      </c>
      <c r="C50" s="103">
        <v>1540</v>
      </c>
      <c r="D50" s="331">
        <v>1300</v>
      </c>
      <c r="E50" s="331"/>
      <c r="F50" s="331"/>
      <c r="G50" s="331">
        <f t="shared" si="0"/>
        <v>375</v>
      </c>
      <c r="H50" s="377">
        <v>149875</v>
      </c>
      <c r="I50" s="332">
        <f t="shared" si="18"/>
        <v>2.5801592827571662E-2</v>
      </c>
      <c r="J50" s="212"/>
      <c r="K50" s="301">
        <f t="shared" si="1"/>
        <v>2.6357846072610519E-2</v>
      </c>
      <c r="L50" s="291">
        <f t="shared" si="2"/>
        <v>2.9615384615384617</v>
      </c>
      <c r="M50" s="302">
        <f t="shared" si="14"/>
        <v>1.5098039215686274</v>
      </c>
      <c r="N50" s="292">
        <f t="shared" si="3"/>
        <v>220.39241511418243</v>
      </c>
      <c r="O50" s="293">
        <v>0</v>
      </c>
      <c r="P50" s="292">
        <f t="shared" si="4"/>
        <v>1760.3924151141823</v>
      </c>
      <c r="Q50" s="292"/>
      <c r="R50" s="303">
        <f t="shared" si="5"/>
        <v>1760.3924151141823</v>
      </c>
      <c r="S50" s="304">
        <f t="shared" si="6"/>
        <v>3.0129969029201752E-2</v>
      </c>
      <c r="T50" s="305">
        <f t="shared" si="20"/>
        <v>1760.3924151141823</v>
      </c>
      <c r="U50" s="300">
        <f t="shared" si="8"/>
        <v>3.0129969029201752E-2</v>
      </c>
      <c r="W50" s="325">
        <v>16.1312</v>
      </c>
      <c r="X50" s="313">
        <v>352798.8</v>
      </c>
      <c r="Y50" s="311">
        <f t="shared" si="9"/>
        <v>6.0383223798712365E-3</v>
      </c>
      <c r="Z50" s="312">
        <f t="shared" si="15"/>
        <v>21.87058619321563</v>
      </c>
      <c r="AA50" s="83"/>
      <c r="AB50" s="318">
        <v>1650</v>
      </c>
      <c r="AC50" s="319">
        <f t="shared" si="10"/>
        <v>0.93729101865789277</v>
      </c>
      <c r="AD50" s="295">
        <f t="shared" si="11"/>
        <v>2.8240549363511273E-2</v>
      </c>
      <c r="AE50" s="296">
        <v>1738</v>
      </c>
      <c r="AF50" s="295">
        <f t="shared" si="12"/>
        <v>2.9746711996231873E-2</v>
      </c>
      <c r="AG50" s="294">
        <v>1539.9</v>
      </c>
      <c r="AH50" s="293">
        <f t="shared" si="13"/>
        <v>-9.9999999999909051E-2</v>
      </c>
      <c r="AI50" s="324">
        <f t="shared" si="16"/>
        <v>-6.4939281771484545E-5</v>
      </c>
      <c r="AK50" s="28">
        <v>64</v>
      </c>
      <c r="AL50" s="339" t="s">
        <v>153</v>
      </c>
      <c r="AM50" s="323">
        <v>65.099999999999994</v>
      </c>
      <c r="AN50" s="323">
        <v>-1.2</v>
      </c>
      <c r="AO50" s="323">
        <f t="shared" si="19"/>
        <v>66.3</v>
      </c>
      <c r="AP50" s="323">
        <v>67.5</v>
      </c>
      <c r="AQ50" s="323">
        <v>6</v>
      </c>
      <c r="AR50" s="391">
        <v>70</v>
      </c>
    </row>
    <row r="51" spans="1:45">
      <c r="A51" s="85">
        <v>2008</v>
      </c>
      <c r="B51" s="102">
        <v>53850.276329636828</v>
      </c>
      <c r="C51" s="103">
        <v>1570</v>
      </c>
      <c r="D51" s="331">
        <v>1300</v>
      </c>
      <c r="E51" s="331"/>
      <c r="F51" s="331"/>
      <c r="G51" s="331">
        <f t="shared" si="0"/>
        <v>381</v>
      </c>
      <c r="H51" s="377">
        <v>152462</v>
      </c>
      <c r="I51" s="332">
        <f t="shared" si="18"/>
        <v>2.8696231576244201E-2</v>
      </c>
      <c r="J51" s="212"/>
      <c r="K51" s="301">
        <f t="shared" si="1"/>
        <v>2.9154910745294374E-2</v>
      </c>
      <c r="L51" s="291">
        <f t="shared" si="2"/>
        <v>3.0192307692307692</v>
      </c>
      <c r="M51" s="302">
        <f t="shared" si="14"/>
        <v>1.4952380952380953</v>
      </c>
      <c r="N51" s="292">
        <f t="shared" si="3"/>
        <v>217.84037663534238</v>
      </c>
      <c r="O51" s="293">
        <v>0</v>
      </c>
      <c r="P51" s="292">
        <f t="shared" si="4"/>
        <v>1787.8403766353424</v>
      </c>
      <c r="Q51" s="292"/>
      <c r="R51" s="303">
        <f t="shared" si="5"/>
        <v>1787.8403766353424</v>
      </c>
      <c r="S51" s="304">
        <f t="shared" si="6"/>
        <v>3.3200208030341967E-2</v>
      </c>
      <c r="T51" s="305">
        <f t="shared" si="20"/>
        <v>1787.8403766353424</v>
      </c>
      <c r="U51" s="300">
        <f t="shared" si="8"/>
        <v>3.3200208030341967E-2</v>
      </c>
      <c r="W51" s="325">
        <v>16.367900000000002</v>
      </c>
      <c r="X51" s="313">
        <v>368793</v>
      </c>
      <c r="Y51" s="311">
        <f t="shared" si="9"/>
        <v>6.8484885340696485E-3</v>
      </c>
      <c r="Z51" s="312">
        <f t="shared" si="15"/>
        <v>22.531479297894045</v>
      </c>
      <c r="AA51" s="83"/>
      <c r="AB51" s="318">
        <v>1747</v>
      </c>
      <c r="AC51" s="319">
        <f t="shared" si="10"/>
        <v>0.97715658670143546</v>
      </c>
      <c r="AD51" s="295">
        <f t="shared" si="11"/>
        <v>3.244180195670654E-2</v>
      </c>
      <c r="AE51" s="296">
        <v>1403</v>
      </c>
      <c r="AF51" s="295">
        <f t="shared" si="12"/>
        <v>2.6053719602323569E-2</v>
      </c>
      <c r="AG51" s="294">
        <v>1572.9</v>
      </c>
      <c r="AH51" s="293">
        <f t="shared" si="13"/>
        <v>2.9000000000000909</v>
      </c>
      <c r="AI51" s="324">
        <f t="shared" si="16"/>
        <v>1.8437281454638508E-3</v>
      </c>
      <c r="AK51" s="28">
        <v>47</v>
      </c>
      <c r="AL51" s="339" t="s">
        <v>154</v>
      </c>
      <c r="AM51" s="323">
        <v>62.2</v>
      </c>
      <c r="AN51" s="323">
        <v>-1.1000000000000001</v>
      </c>
      <c r="AO51" s="323">
        <f t="shared" si="19"/>
        <v>63.300000000000004</v>
      </c>
      <c r="AP51" s="323">
        <v>66.8</v>
      </c>
      <c r="AQ51" s="323">
        <v>7</v>
      </c>
      <c r="AR51" s="391">
        <v>64.7</v>
      </c>
    </row>
    <row r="52" spans="1:45">
      <c r="A52" s="89">
        <v>2009</v>
      </c>
      <c r="B52" s="106">
        <v>49608.8350473541</v>
      </c>
      <c r="C52" s="105">
        <v>1270</v>
      </c>
      <c r="D52" s="104">
        <v>950</v>
      </c>
      <c r="E52" s="104"/>
      <c r="F52" s="104"/>
      <c r="G52" s="331">
        <f t="shared" si="0"/>
        <v>384</v>
      </c>
      <c r="H52" s="379">
        <v>153543</v>
      </c>
      <c r="I52" s="333">
        <f t="shared" si="18"/>
        <v>2.529388159996563E-2</v>
      </c>
      <c r="J52" s="212"/>
      <c r="K52" s="301">
        <f t="shared" si="1"/>
        <v>2.5600278635604361E-2</v>
      </c>
      <c r="L52" s="291">
        <f t="shared" si="2"/>
        <v>3.3421052631578947</v>
      </c>
      <c r="M52" s="302">
        <f t="shared" si="14"/>
        <v>1.4269662921348314</v>
      </c>
      <c r="N52" s="292">
        <f t="shared" si="3"/>
        <v>0</v>
      </c>
      <c r="O52" s="293">
        <v>8.7100000000000009</v>
      </c>
      <c r="P52" s="292">
        <f t="shared" si="4"/>
        <v>1261.29</v>
      </c>
      <c r="Q52" s="292"/>
      <c r="R52" s="303">
        <f t="shared" si="5"/>
        <v>1261.29</v>
      </c>
      <c r="S52" s="304">
        <f t="shared" si="6"/>
        <v>2.5424705071103483E-2</v>
      </c>
      <c r="T52" s="305">
        <f t="shared" si="20"/>
        <v>1261.29</v>
      </c>
      <c r="U52" s="300">
        <f t="shared" si="8"/>
        <v>2.5424705071103483E-2</v>
      </c>
      <c r="W52" s="325">
        <v>16.525400000000001</v>
      </c>
      <c r="X52" s="313">
        <v>321551.59999999998</v>
      </c>
      <c r="Y52" s="311">
        <f t="shared" si="9"/>
        <v>6.4817405950585811E-3</v>
      </c>
      <c r="Z52" s="312">
        <f t="shared" si="15"/>
        <v>19.458022196134433</v>
      </c>
      <c r="AA52" s="83"/>
      <c r="AB52" s="318">
        <v>1673</v>
      </c>
      <c r="AC52" s="319">
        <f t="shared" si="10"/>
        <v>1.326419776577948</v>
      </c>
      <c r="AD52" s="295">
        <f t="shared" si="11"/>
        <v>3.3723831619973305E-2</v>
      </c>
      <c r="AE52" s="296">
        <v>1408</v>
      </c>
      <c r="AF52" s="295">
        <f t="shared" si="12"/>
        <v>2.8382041196008616E-2</v>
      </c>
      <c r="AG52" s="294">
        <v>1268.01</v>
      </c>
      <c r="AH52" s="293">
        <f t="shared" si="13"/>
        <v>-1.9900000000000091</v>
      </c>
      <c r="AI52" s="324">
        <f t="shared" si="16"/>
        <v>-1.5693882540358587E-3</v>
      </c>
      <c r="AK52" s="28">
        <v>47</v>
      </c>
      <c r="AL52" s="339" t="s">
        <v>155</v>
      </c>
      <c r="AM52" s="323">
        <v>59.9</v>
      </c>
      <c r="AN52" s="323">
        <v>-1.1000000000000001</v>
      </c>
      <c r="AO52" s="323">
        <f t="shared" si="19"/>
        <v>61</v>
      </c>
      <c r="AP52" s="323">
        <v>64.8</v>
      </c>
      <c r="AQ52" s="323">
        <v>8</v>
      </c>
      <c r="AR52" s="391">
        <v>63.1</v>
      </c>
    </row>
    <row r="53" spans="1:45">
      <c r="A53" s="85">
        <v>2010</v>
      </c>
      <c r="B53" s="102">
        <v>51972.431240514801</v>
      </c>
      <c r="C53" s="103">
        <v>1370</v>
      </c>
      <c r="D53" s="331">
        <v>1000</v>
      </c>
      <c r="E53" s="331"/>
      <c r="F53" s="331"/>
      <c r="G53" s="331">
        <f t="shared" si="0"/>
        <v>390</v>
      </c>
      <c r="H53" s="377">
        <v>156167</v>
      </c>
      <c r="I53" s="332">
        <f t="shared" si="18"/>
        <v>2.616771945315154E-2</v>
      </c>
      <c r="J53" s="212"/>
      <c r="K53" s="301">
        <f t="shared" si="1"/>
        <v>2.636012915501295E-2</v>
      </c>
      <c r="L53" s="291">
        <f t="shared" si="2"/>
        <v>3.4249999999999998</v>
      </c>
      <c r="M53" s="302">
        <f t="shared" si="14"/>
        <v>1.4123711340206186</v>
      </c>
      <c r="N53" s="292">
        <f t="shared" si="3"/>
        <v>0</v>
      </c>
      <c r="O53" s="293">
        <v>0</v>
      </c>
      <c r="P53" s="292">
        <f t="shared" si="4"/>
        <v>1370</v>
      </c>
      <c r="Q53" s="292"/>
      <c r="R53" s="303">
        <f t="shared" si="5"/>
        <v>1370</v>
      </c>
      <c r="S53" s="304">
        <f t="shared" si="6"/>
        <v>2.636012915501295E-2</v>
      </c>
      <c r="T53" s="305">
        <f t="shared" si="20"/>
        <v>1370</v>
      </c>
      <c r="U53" s="300">
        <f t="shared" si="8"/>
        <v>2.636012915501295E-2</v>
      </c>
      <c r="W53" s="325">
        <v>16.792100000000001</v>
      </c>
      <c r="X53" s="313">
        <v>354803</v>
      </c>
      <c r="Y53" s="311">
        <f t="shared" si="9"/>
        <v>6.8267539449533279E-3</v>
      </c>
      <c r="Z53" s="312">
        <f t="shared" si="15"/>
        <v>21.129161927334877</v>
      </c>
      <c r="AA53" s="83"/>
      <c r="AB53" s="318">
        <v>2223</v>
      </c>
      <c r="AC53" s="319">
        <f t="shared" si="10"/>
        <v>1.6226277372262774</v>
      </c>
      <c r="AD53" s="295">
        <f t="shared" si="11"/>
        <v>4.2772676723791085E-2</v>
      </c>
      <c r="AE53" s="296">
        <v>1936</v>
      </c>
      <c r="AF53" s="295">
        <f t="shared" si="12"/>
        <v>3.7250518280368662E-2</v>
      </c>
      <c r="AG53" s="294">
        <v>1292.96</v>
      </c>
      <c r="AH53" s="293">
        <f t="shared" si="13"/>
        <v>-77.039999999999964</v>
      </c>
      <c r="AI53" s="324">
        <f t="shared" si="16"/>
        <v>-5.9584209875015441E-2</v>
      </c>
      <c r="AK53" s="28">
        <v>78</v>
      </c>
      <c r="AL53" s="339" t="s">
        <v>156</v>
      </c>
      <c r="AM53" s="323">
        <v>58.5</v>
      </c>
      <c r="AN53" s="323">
        <v>0</v>
      </c>
      <c r="AO53" s="323">
        <f t="shared" si="19"/>
        <v>58.5</v>
      </c>
      <c r="AP53" s="341">
        <f>AO53</f>
        <v>58.5</v>
      </c>
      <c r="AQ53" s="323">
        <v>9</v>
      </c>
      <c r="AR53" s="391">
        <v>60.1</v>
      </c>
    </row>
    <row r="54" spans="1:45">
      <c r="A54" s="85">
        <v>2011</v>
      </c>
      <c r="B54" s="102">
        <v>53801.215978301516</v>
      </c>
      <c r="C54" s="101">
        <v>1500</v>
      </c>
      <c r="D54" s="100">
        <v>1050</v>
      </c>
      <c r="E54" s="100"/>
      <c r="F54" s="100"/>
      <c r="G54" s="331">
        <f t="shared" si="0"/>
        <v>396</v>
      </c>
      <c r="H54" s="380">
        <v>158367</v>
      </c>
      <c r="I54" s="332">
        <f t="shared" si="18"/>
        <v>2.7802345593885253E-2</v>
      </c>
      <c r="J54" s="212"/>
      <c r="K54" s="301">
        <f t="shared" si="1"/>
        <v>2.7880410743968364E-2</v>
      </c>
      <c r="L54" s="291">
        <f t="shared" si="2"/>
        <v>3.5714285714285716</v>
      </c>
      <c r="M54" s="302">
        <f t="shared" si="14"/>
        <v>1.3888888888888888</v>
      </c>
      <c r="N54" s="292">
        <f t="shared" si="3"/>
        <v>28.732653099251326</v>
      </c>
      <c r="O54" s="293">
        <v>0</v>
      </c>
      <c r="P54" s="292">
        <f t="shared" si="4"/>
        <v>1528.7326530992514</v>
      </c>
      <c r="Q54" s="292"/>
      <c r="R54" s="303">
        <f t="shared" si="5"/>
        <v>1528.7326530992514</v>
      </c>
      <c r="S54" s="304">
        <f t="shared" si="6"/>
        <v>2.8414462857415754E-2</v>
      </c>
      <c r="T54" s="305">
        <f t="shared" si="20"/>
        <v>1528.7326530992514</v>
      </c>
      <c r="U54" s="300">
        <f t="shared" si="8"/>
        <v>2.8414462857415754E-2</v>
      </c>
      <c r="W54" s="325">
        <v>17.012900000000002</v>
      </c>
      <c r="X54" s="313">
        <v>398272.9</v>
      </c>
      <c r="Y54" s="311">
        <f t="shared" si="9"/>
        <v>7.4026746934609594E-3</v>
      </c>
      <c r="Z54" s="312">
        <f t="shared" si="15"/>
        <v>23.410053547602114</v>
      </c>
      <c r="AA54" s="83"/>
      <c r="AB54" s="318">
        <v>1569</v>
      </c>
      <c r="AC54" s="319">
        <f t="shared" si="10"/>
        <v>1.0263403459192904</v>
      </c>
      <c r="AD54" s="295">
        <f t="shared" si="11"/>
        <v>2.9162909638190907E-2</v>
      </c>
      <c r="AE54" s="296">
        <v>1287</v>
      </c>
      <c r="AF54" s="295">
        <f t="shared" si="12"/>
        <v>2.3921392418324857E-2</v>
      </c>
      <c r="AG54" s="294">
        <v>1525.15</v>
      </c>
      <c r="AH54" s="293">
        <f t="shared" si="13"/>
        <v>25.150000000000091</v>
      </c>
      <c r="AI54" s="324">
        <f t="shared" si="16"/>
        <v>1.6490181293643307E-2</v>
      </c>
      <c r="AK54" s="28">
        <v>72</v>
      </c>
      <c r="AL54" s="339" t="s">
        <v>157</v>
      </c>
      <c r="AM54" s="323">
        <v>55</v>
      </c>
      <c r="AN54" s="323">
        <v>0.04</v>
      </c>
      <c r="AO54" s="323">
        <f t="shared" si="19"/>
        <v>54.96</v>
      </c>
      <c r="AP54" s="323">
        <v>54.5</v>
      </c>
      <c r="AQ54" s="323">
        <v>10</v>
      </c>
      <c r="AR54" s="391">
        <v>53.5</v>
      </c>
    </row>
    <row r="55" spans="1:45">
      <c r="A55" s="85">
        <v>2012</v>
      </c>
      <c r="B55" s="102">
        <v>56604.356380812234</v>
      </c>
      <c r="C55" s="101">
        <v>1700</v>
      </c>
      <c r="D55" s="100">
        <v>1100</v>
      </c>
      <c r="E55" s="100"/>
      <c r="F55" s="100"/>
      <c r="G55" s="331">
        <f t="shared" si="0"/>
        <v>402</v>
      </c>
      <c r="H55" s="380">
        <v>160681</v>
      </c>
      <c r="I55" s="332">
        <f t="shared" si="18"/>
        <v>3.0071890377981799E-2</v>
      </c>
      <c r="J55" s="212"/>
      <c r="K55" s="301">
        <f t="shared" si="1"/>
        <v>3.0033024111484584E-2</v>
      </c>
      <c r="L55" s="291">
        <f t="shared" si="2"/>
        <v>3.8636363636363638</v>
      </c>
      <c r="M55" s="302">
        <f t="shared" si="14"/>
        <v>1.3492063492063493</v>
      </c>
      <c r="N55" s="292">
        <f t="shared" si="3"/>
        <v>57.533087518164308</v>
      </c>
      <c r="O55" s="293">
        <v>0</v>
      </c>
      <c r="P55" s="292">
        <f t="shared" si="4"/>
        <v>1757.5330875181644</v>
      </c>
      <c r="Q55" s="292"/>
      <c r="R55" s="303">
        <f t="shared" si="5"/>
        <v>1757.5330875181644</v>
      </c>
      <c r="S55" s="304">
        <f t="shared" si="6"/>
        <v>3.1049431525979398E-2</v>
      </c>
      <c r="T55" s="305">
        <f t="shared" si="20"/>
        <v>1757.5330875181644</v>
      </c>
      <c r="U55" s="300">
        <f t="shared" si="8"/>
        <v>3.1049431525979398E-2</v>
      </c>
      <c r="W55" s="325">
        <v>17.204499999999999</v>
      </c>
      <c r="X55" s="313">
        <v>468557.7</v>
      </c>
      <c r="Y55" s="311">
        <f t="shared" si="9"/>
        <v>8.2777674716010344E-3</v>
      </c>
      <c r="Z55" s="312">
        <f t="shared" si="15"/>
        <v>27.234601412421171</v>
      </c>
      <c r="AA55" s="83"/>
      <c r="AB55" s="318">
        <v>2200</v>
      </c>
      <c r="AC55" s="319">
        <f t="shared" si="10"/>
        <v>1.25175452776633</v>
      </c>
      <c r="AD55" s="295">
        <f t="shared" si="11"/>
        <v>3.8866266497215342E-2</v>
      </c>
      <c r="AE55" s="296">
        <v>1583</v>
      </c>
      <c r="AF55" s="295">
        <f t="shared" si="12"/>
        <v>2.7966045393223584E-2</v>
      </c>
      <c r="AG55" s="294">
        <v>1695.32</v>
      </c>
      <c r="AH55" s="293">
        <f t="shared" si="13"/>
        <v>-4.6800000000000637</v>
      </c>
      <c r="AI55" s="324">
        <f t="shared" si="16"/>
        <v>-2.7605407828610903E-3</v>
      </c>
      <c r="AK55" s="28">
        <v>71</v>
      </c>
      <c r="AL55" s="339" t="s">
        <v>158</v>
      </c>
      <c r="AM55" s="323">
        <v>54.8</v>
      </c>
      <c r="AN55" s="323">
        <v>0.04</v>
      </c>
      <c r="AO55" s="323">
        <f t="shared" si="19"/>
        <v>54.76</v>
      </c>
      <c r="AP55" s="323">
        <v>54.7</v>
      </c>
      <c r="AQ55" s="323">
        <v>11</v>
      </c>
      <c r="AR55" s="391">
        <v>53.3</v>
      </c>
    </row>
    <row r="56" spans="1:45">
      <c r="A56" s="85">
        <v>2013</v>
      </c>
      <c r="B56" s="102">
        <v>62754.847769187349</v>
      </c>
      <c r="C56" s="101">
        <v>2000</v>
      </c>
      <c r="D56" s="100">
        <v>1300</v>
      </c>
      <c r="E56" s="100"/>
      <c r="F56" s="100"/>
      <c r="G56" s="331">
        <f t="shared" si="0"/>
        <v>407</v>
      </c>
      <c r="H56" s="380">
        <v>162998</v>
      </c>
      <c r="I56" s="332">
        <f t="shared" si="18"/>
        <v>3.2015056548132824E-2</v>
      </c>
      <c r="J56" s="212"/>
      <c r="K56" s="301">
        <f t="shared" si="1"/>
        <v>3.1870047830504032E-2</v>
      </c>
      <c r="L56" s="291">
        <f t="shared" si="2"/>
        <v>3.8461538461538463</v>
      </c>
      <c r="M56" s="302">
        <f t="shared" si="14"/>
        <v>1.3513513513513513</v>
      </c>
      <c r="N56" s="292">
        <f t="shared" si="3"/>
        <v>193.12884251530437</v>
      </c>
      <c r="O56" s="293">
        <v>0</v>
      </c>
      <c r="P56" s="292">
        <f t="shared" si="4"/>
        <v>2193.1288425153043</v>
      </c>
      <c r="Q56" s="292"/>
      <c r="R56" s="303">
        <f t="shared" si="5"/>
        <v>2193.1288425153043</v>
      </c>
      <c r="S56" s="304">
        <f t="shared" si="6"/>
        <v>3.4947560554710343E-2</v>
      </c>
      <c r="T56" s="305">
        <f t="shared" si="20"/>
        <v>2193.1288425153043</v>
      </c>
      <c r="U56" s="300">
        <f t="shared" si="8"/>
        <v>3.4947560554710343E-2</v>
      </c>
      <c r="W56" s="325">
        <v>17.345500000000001</v>
      </c>
      <c r="X56" s="313">
        <v>562645.9</v>
      </c>
      <c r="Y56" s="311">
        <f t="shared" si="9"/>
        <v>8.965775872318494E-3</v>
      </c>
      <c r="Z56" s="312">
        <f t="shared" si="15"/>
        <v>32.43757170447666</v>
      </c>
      <c r="AA56" s="83"/>
      <c r="AB56" s="318">
        <v>2196</v>
      </c>
      <c r="AC56" s="319">
        <f t="shared" si="10"/>
        <v>1.0013091604236999</v>
      </c>
      <c r="AD56" s="295">
        <f t="shared" si="11"/>
        <v>3.4993312517893428E-2</v>
      </c>
      <c r="AE56" s="296">
        <v>1232</v>
      </c>
      <c r="AF56" s="295">
        <f t="shared" si="12"/>
        <v>1.9631949463590485E-2</v>
      </c>
      <c r="AG56" s="294">
        <v>2020.7</v>
      </c>
      <c r="AH56" s="293">
        <f t="shared" si="13"/>
        <v>20.700000000000045</v>
      </c>
      <c r="AI56" s="324">
        <f t="shared" si="16"/>
        <v>1.0243974860196984E-2</v>
      </c>
      <c r="AK56" s="28">
        <v>76</v>
      </c>
      <c r="AL56" s="339" t="s">
        <v>159</v>
      </c>
      <c r="AM56" s="323">
        <v>54.6</v>
      </c>
      <c r="AN56" s="323">
        <v>3.4000000000000002E-2</v>
      </c>
      <c r="AO56" s="323">
        <f t="shared" si="19"/>
        <v>54.566000000000003</v>
      </c>
      <c r="AP56" s="323">
        <v>54</v>
      </c>
      <c r="AQ56" s="323">
        <v>12</v>
      </c>
      <c r="AR56" s="391">
        <v>53.1</v>
      </c>
    </row>
    <row r="57" spans="1:45">
      <c r="A57" s="85">
        <v>2014</v>
      </c>
      <c r="B57" s="102">
        <v>69239.020265810541</v>
      </c>
      <c r="C57" s="101">
        <v>2290</v>
      </c>
      <c r="D57" s="100">
        <v>1550</v>
      </c>
      <c r="E57" s="99"/>
      <c r="F57" s="99"/>
      <c r="G57" s="331">
        <f t="shared" si="0"/>
        <v>413</v>
      </c>
      <c r="H57" s="380">
        <v>165033</v>
      </c>
      <c r="I57" s="332">
        <f t="shared" si="18"/>
        <v>3.336485685573351E-2</v>
      </c>
      <c r="J57" s="212"/>
      <c r="K57" s="301">
        <f t="shared" si="1"/>
        <v>3.3073835984516041E-2</v>
      </c>
      <c r="L57" s="291">
        <f t="shared" si="2"/>
        <v>3.693548387096774</v>
      </c>
      <c r="M57" s="302">
        <f t="shared" si="14"/>
        <v>1.3712574850299402</v>
      </c>
      <c r="N57" s="292">
        <f t="shared" si="3"/>
        <v>404.62013058571415</v>
      </c>
      <c r="O57" s="293">
        <v>0</v>
      </c>
      <c r="P57" s="292">
        <f t="shared" si="4"/>
        <v>2694.6201305857139</v>
      </c>
      <c r="Q57" s="292"/>
      <c r="R57" s="303">
        <f t="shared" si="5"/>
        <v>2694.6201305857139</v>
      </c>
      <c r="S57" s="304">
        <f t="shared" si="6"/>
        <v>3.8917652506361179E-2</v>
      </c>
      <c r="T57" s="305">
        <f t="shared" si="20"/>
        <v>2694.6201305857139</v>
      </c>
      <c r="U57" s="300">
        <f t="shared" si="8"/>
        <v>3.8917652506361179E-2</v>
      </c>
      <c r="W57" s="325">
        <v>17.571000000000002</v>
      </c>
      <c r="X57" s="313">
        <v>657779.19999999995</v>
      </c>
      <c r="Y57" s="311">
        <f t="shared" si="9"/>
        <v>9.5001228711031321E-3</v>
      </c>
      <c r="Z57" s="312">
        <f t="shared" si="15"/>
        <v>37.435501678902732</v>
      </c>
      <c r="AA57" s="83"/>
      <c r="AB57" s="318">
        <v>2727</v>
      </c>
      <c r="AC57" s="319">
        <f t="shared" si="10"/>
        <v>1.0120164876105366</v>
      </c>
      <c r="AD57" s="295">
        <f t="shared" si="11"/>
        <v>3.9385305995535039E-2</v>
      </c>
      <c r="AE57" s="296">
        <v>1326</v>
      </c>
      <c r="AF57" s="295">
        <f t="shared" si="12"/>
        <v>1.9151050880117149E-2</v>
      </c>
      <c r="AG57" s="294">
        <v>2289.6999999999998</v>
      </c>
      <c r="AH57" s="293">
        <f t="shared" si="13"/>
        <v>-0.3000000000001819</v>
      </c>
      <c r="AI57" s="324">
        <f t="shared" si="16"/>
        <v>-1.310215312050408E-4</v>
      </c>
      <c r="AK57" s="28">
        <v>50</v>
      </c>
      <c r="AL57" s="339" t="s">
        <v>160</v>
      </c>
      <c r="AM57" s="323">
        <v>46.2</v>
      </c>
      <c r="AN57" s="323">
        <v>-1</v>
      </c>
      <c r="AO57" s="323">
        <f t="shared" si="19"/>
        <v>47.2</v>
      </c>
      <c r="AP57" s="323">
        <v>47.7</v>
      </c>
      <c r="AQ57" s="323">
        <v>13</v>
      </c>
      <c r="AR57" s="391">
        <v>53.8</v>
      </c>
    </row>
    <row r="58" spans="1:45">
      <c r="A58" s="85">
        <v>2015</v>
      </c>
      <c r="B58" s="102">
        <v>73177.584408920811</v>
      </c>
      <c r="C58" s="101">
        <v>2337.6</v>
      </c>
      <c r="D58" s="100">
        <v>1700</v>
      </c>
      <c r="E58" s="99"/>
      <c r="F58" s="99"/>
      <c r="G58" s="331">
        <f t="shared" si="0"/>
        <v>418</v>
      </c>
      <c r="H58" s="380">
        <v>167314</v>
      </c>
      <c r="I58" s="332">
        <f t="shared" si="18"/>
        <v>3.2362369147994195E-2</v>
      </c>
      <c r="J58" s="212"/>
      <c r="K58" s="301">
        <f t="shared" si="1"/>
        <v>3.1944208310257252E-2</v>
      </c>
      <c r="L58" s="291">
        <f t="shared" si="2"/>
        <v>3.4376470588235293</v>
      </c>
      <c r="M58" s="302">
        <f t="shared" si="14"/>
        <v>1.4102316602316602</v>
      </c>
      <c r="N58" s="292">
        <f t="shared" si="3"/>
        <v>568.4805126161616</v>
      </c>
      <c r="O58" s="293">
        <v>0</v>
      </c>
      <c r="P58" s="292">
        <f t="shared" si="4"/>
        <v>2906.0805126161613</v>
      </c>
      <c r="Q58" s="292"/>
      <c r="R58" s="303">
        <f t="shared" si="5"/>
        <v>2906.0805126161613</v>
      </c>
      <c r="S58" s="304">
        <f t="shared" si="6"/>
        <v>3.9712714434201678E-2</v>
      </c>
      <c r="T58" s="305">
        <f t="shared" si="20"/>
        <v>2906.0805126161613</v>
      </c>
      <c r="U58" s="300">
        <f t="shared" si="8"/>
        <v>3.9712714434201678E-2</v>
      </c>
      <c r="W58" s="325">
        <v>17.764700000000001</v>
      </c>
      <c r="X58" s="313">
        <v>655246.19999999995</v>
      </c>
      <c r="Y58" s="311">
        <f t="shared" si="9"/>
        <v>8.9541928077106793E-3</v>
      </c>
      <c r="Z58" s="312">
        <f t="shared" si="15"/>
        <v>36.884732081037107</v>
      </c>
      <c r="AA58" s="83"/>
      <c r="AB58" s="318">
        <v>2865</v>
      </c>
      <c r="AC58" s="319">
        <f t="shared" si="10"/>
        <v>0.98586394546268818</v>
      </c>
      <c r="AD58" s="295">
        <f t="shared" si="11"/>
        <v>3.9151333337135115E-2</v>
      </c>
      <c r="AE58" s="296">
        <v>1401</v>
      </c>
      <c r="AF58" s="295">
        <f t="shared" si="12"/>
        <v>1.9145206982661884E-2</v>
      </c>
      <c r="AG58" s="294">
        <v>2337.6</v>
      </c>
      <c r="AH58" s="293">
        <f t="shared" si="13"/>
        <v>0</v>
      </c>
      <c r="AI58" s="324">
        <f t="shared" si="16"/>
        <v>0</v>
      </c>
      <c r="AK58" s="28">
        <v>85</v>
      </c>
      <c r="AL58" s="339" t="s">
        <v>161</v>
      </c>
      <c r="AM58" s="323">
        <v>45.8</v>
      </c>
      <c r="AN58" s="323">
        <v>0</v>
      </c>
      <c r="AO58" s="323">
        <f t="shared" si="19"/>
        <v>45.8</v>
      </c>
      <c r="AP58" s="323">
        <v>49.9</v>
      </c>
      <c r="AQ58" s="323">
        <v>14</v>
      </c>
      <c r="AR58" s="391">
        <v>46.8</v>
      </c>
    </row>
    <row r="59" spans="1:45">
      <c r="A59" s="85">
        <v>2016</v>
      </c>
      <c r="B59" s="102">
        <v>76668.675619026806</v>
      </c>
      <c r="C59" s="101">
        <v>2397.4</v>
      </c>
      <c r="D59" s="100">
        <v>1700</v>
      </c>
      <c r="E59" s="99"/>
      <c r="F59" s="99"/>
      <c r="G59" s="331">
        <f t="shared" si="0"/>
        <v>424</v>
      </c>
      <c r="H59" s="380">
        <v>169645</v>
      </c>
      <c r="I59" s="332">
        <f t="shared" si="18"/>
        <v>3.180177537063017E-2</v>
      </c>
      <c r="J59" s="212"/>
      <c r="K59" s="301">
        <f t="shared" si="1"/>
        <v>3.1269615402160923E-2</v>
      </c>
      <c r="L59" s="291">
        <f t="shared" si="2"/>
        <v>3.5255882352941175</v>
      </c>
      <c r="M59" s="302">
        <f t="shared" si="14"/>
        <v>1.3959473622918366</v>
      </c>
      <c r="N59" s="292">
        <f t="shared" si="3"/>
        <v>560.5180907651885</v>
      </c>
      <c r="O59" s="293">
        <v>0</v>
      </c>
      <c r="P59" s="292">
        <f t="shared" si="4"/>
        <v>2957.9180907651885</v>
      </c>
      <c r="Q59" s="292"/>
      <c r="R59" s="303">
        <f t="shared" si="5"/>
        <v>2957.9180907651885</v>
      </c>
      <c r="S59" s="304">
        <f t="shared" si="6"/>
        <v>3.8580529360691396E-2</v>
      </c>
      <c r="T59" s="305">
        <f t="shared" si="20"/>
        <v>2957.9180907651885</v>
      </c>
      <c r="U59" s="300">
        <f t="shared" si="8"/>
        <v>3.8580529360691396E-2</v>
      </c>
      <c r="W59" s="325">
        <v>18.001300000000001</v>
      </c>
      <c r="X59" s="313">
        <v>742141.5</v>
      </c>
      <c r="Y59" s="311">
        <f t="shared" si="9"/>
        <v>9.6798528735224862E-3</v>
      </c>
      <c r="Z59" s="312">
        <f t="shared" si="15"/>
        <v>41.227105820135208</v>
      </c>
      <c r="AA59" s="83"/>
      <c r="AB59" s="318">
        <v>3137</v>
      </c>
      <c r="AC59" s="319">
        <f t="shared" si="10"/>
        <v>1.0605432279527676</v>
      </c>
      <c r="AD59" s="295">
        <f t="shared" si="11"/>
        <v>4.0916319144314178E-2</v>
      </c>
      <c r="AE59" s="296">
        <v>1478</v>
      </c>
      <c r="AF59" s="295">
        <f t="shared" si="12"/>
        <v>1.9277755720528006E-2</v>
      </c>
      <c r="AG59" s="294">
        <v>2397.4</v>
      </c>
      <c r="AH59" s="293">
        <f t="shared" si="13"/>
        <v>0</v>
      </c>
      <c r="AI59" s="324">
        <f t="shared" si="16"/>
        <v>0</v>
      </c>
      <c r="AK59" s="28">
        <v>58</v>
      </c>
      <c r="AL59" s="339" t="s">
        <v>162</v>
      </c>
      <c r="AM59" s="323">
        <v>45.8</v>
      </c>
      <c r="AN59" s="323">
        <v>0</v>
      </c>
      <c r="AO59" s="323">
        <f t="shared" si="19"/>
        <v>45.8</v>
      </c>
      <c r="AP59" s="323">
        <v>49.9</v>
      </c>
      <c r="AQ59" s="323">
        <v>15</v>
      </c>
      <c r="AR59" s="391">
        <v>46.8</v>
      </c>
    </row>
    <row r="60" spans="1:45">
      <c r="A60" s="85">
        <v>2017</v>
      </c>
      <c r="B60" s="102">
        <v>83411.491932644669</v>
      </c>
      <c r="C60" s="101">
        <v>2677.6</v>
      </c>
      <c r="D60" s="100">
        <v>2000</v>
      </c>
      <c r="E60" s="99"/>
      <c r="F60" s="99"/>
      <c r="G60" s="331">
        <f t="shared" si="0"/>
        <v>426</v>
      </c>
      <c r="H60" s="380">
        <v>170531</v>
      </c>
      <c r="I60" s="332">
        <f t="shared" ref="I60:I62" si="21">(C60+0.001*(G60-400)*(D60))/B60</f>
        <v>3.2724507579892828E-2</v>
      </c>
      <c r="K60" s="301">
        <f t="shared" si="1"/>
        <v>3.2101092283089473E-2</v>
      </c>
      <c r="L60" s="291">
        <f t="shared" si="2"/>
        <v>3.347</v>
      </c>
      <c r="M60" s="302">
        <f t="shared" si="14"/>
        <v>1.4260758414997869</v>
      </c>
      <c r="N60" s="292">
        <f t="shared" si="3"/>
        <v>919.95388870832778</v>
      </c>
      <c r="O60" s="293">
        <v>0</v>
      </c>
      <c r="P60" s="292">
        <f t="shared" si="4"/>
        <v>3597.5538887083276</v>
      </c>
      <c r="Q60" s="292"/>
      <c r="R60" s="303">
        <f t="shared" si="5"/>
        <v>3597.5538887083276</v>
      </c>
      <c r="S60" s="304">
        <f t="shared" si="6"/>
        <v>4.3130194717214458E-2</v>
      </c>
      <c r="T60" s="305">
        <f t="shared" si="20"/>
        <v>3597.5538887083276</v>
      </c>
      <c r="U60" s="300">
        <f t="shared" si="8"/>
        <v>4.3130194717214458E-2</v>
      </c>
      <c r="W60" s="325">
        <v>18.0198</v>
      </c>
      <c r="X60" s="313">
        <v>846538.1</v>
      </c>
      <c r="Y60" s="311">
        <f t="shared" si="9"/>
        <v>1.0148938478208556E-2</v>
      </c>
      <c r="Z60" s="312">
        <f t="shared" si="15"/>
        <v>46.978218404199822</v>
      </c>
      <c r="AA60" s="83"/>
      <c r="AB60" s="322"/>
      <c r="AC60" s="319"/>
      <c r="AD60" s="319"/>
      <c r="AE60" s="319"/>
      <c r="AF60" s="319"/>
      <c r="AG60" s="294">
        <v>2677.6</v>
      </c>
      <c r="AH60" s="293">
        <f t="shared" si="13"/>
        <v>0</v>
      </c>
      <c r="AI60" s="324">
        <f t="shared" si="16"/>
        <v>0</v>
      </c>
      <c r="AK60" s="28">
        <v>49</v>
      </c>
      <c r="AL60" s="339" t="s">
        <v>163</v>
      </c>
      <c r="AM60" s="323">
        <v>36.4</v>
      </c>
      <c r="AN60" s="323">
        <v>-5.8000000000000003E-2</v>
      </c>
      <c r="AO60" s="323">
        <f t="shared" si="19"/>
        <v>36.457999999999998</v>
      </c>
      <c r="AP60" s="323">
        <v>40.1</v>
      </c>
      <c r="AQ60" s="323">
        <v>16</v>
      </c>
      <c r="AR60" s="391">
        <v>41.7</v>
      </c>
    </row>
    <row r="61" spans="1:45">
      <c r="A61" s="85">
        <v>2018</v>
      </c>
      <c r="B61" s="102">
        <v>87578.663791568382</v>
      </c>
      <c r="C61" s="101">
        <v>2891.7</v>
      </c>
      <c r="D61" s="100">
        <v>2100</v>
      </c>
      <c r="E61" s="99"/>
      <c r="F61" s="99"/>
      <c r="G61" s="331">
        <f t="shared" si="0"/>
        <v>432</v>
      </c>
      <c r="H61" s="380">
        <v>172907</v>
      </c>
      <c r="I61" s="332">
        <f t="shared" si="21"/>
        <v>3.3785626223322984E-2</v>
      </c>
      <c r="K61" s="301">
        <f t="shared" si="1"/>
        <v>3.3018316046498047E-2</v>
      </c>
      <c r="L61" s="291">
        <f t="shared" si="2"/>
        <v>3.4424999999999999</v>
      </c>
      <c r="M61" s="302">
        <f t="shared" si="14"/>
        <v>1.4094165813715456</v>
      </c>
      <c r="N61" s="292">
        <f t="shared" si="3"/>
        <v>1026.3967610025181</v>
      </c>
      <c r="O61" s="293">
        <v>0</v>
      </c>
      <c r="P61" s="292">
        <f t="shared" si="4"/>
        <v>3918.0967610025182</v>
      </c>
      <c r="Q61" s="292"/>
      <c r="R61" s="303">
        <f t="shared" si="5"/>
        <v>3918.0967610025182</v>
      </c>
      <c r="S61" s="304">
        <f t="shared" si="6"/>
        <v>4.47380285491377E-2</v>
      </c>
      <c r="T61" s="305">
        <f t="shared" si="20"/>
        <v>3918.0967610025182</v>
      </c>
      <c r="U61" s="300">
        <f t="shared" si="8"/>
        <v>4.47380285491377E-2</v>
      </c>
      <c r="W61" s="325">
        <v>18.181900000000002</v>
      </c>
      <c r="X61" s="313">
        <v>1010877</v>
      </c>
      <c r="Y61" s="311">
        <f t="shared" si="9"/>
        <v>1.1542503119319364E-2</v>
      </c>
      <c r="Z61" s="312">
        <f t="shared" si="15"/>
        <v>55.59798480906835</v>
      </c>
      <c r="AA61" s="83"/>
      <c r="AB61" s="322"/>
      <c r="AC61" s="323"/>
      <c r="AD61" s="323"/>
      <c r="AE61" s="323"/>
      <c r="AF61" s="323"/>
      <c r="AG61" s="294">
        <v>2891.7</v>
      </c>
      <c r="AH61" s="293">
        <f t="shared" si="13"/>
        <v>0</v>
      </c>
      <c r="AI61" s="324">
        <f t="shared" si="16"/>
        <v>0</v>
      </c>
      <c r="AK61" s="28">
        <v>82</v>
      </c>
      <c r="AL61" s="339" t="s">
        <v>164</v>
      </c>
      <c r="AM61" s="323">
        <v>35.9</v>
      </c>
      <c r="AN61" s="323">
        <v>-0.84899999999999998</v>
      </c>
      <c r="AO61" s="323">
        <f t="shared" si="19"/>
        <v>36.748999999999995</v>
      </c>
      <c r="AP61" s="323">
        <v>33.299999999999997</v>
      </c>
      <c r="AQ61" s="323">
        <v>17</v>
      </c>
      <c r="AR61" s="391">
        <v>40.1</v>
      </c>
    </row>
    <row r="62" spans="1:45">
      <c r="A62" s="85">
        <v>2019</v>
      </c>
      <c r="B62" s="102">
        <v>93687.769657331024</v>
      </c>
      <c r="C62" s="101">
        <v>2955.3</v>
      </c>
      <c r="D62" s="100">
        <v>2100</v>
      </c>
      <c r="E62" s="99"/>
      <c r="F62" s="99"/>
      <c r="G62" s="331">
        <f t="shared" si="0"/>
        <v>435</v>
      </c>
      <c r="H62" s="380">
        <v>174117.34899999999</v>
      </c>
      <c r="I62" s="332">
        <f t="shared" si="21"/>
        <v>3.2328659451260594E-2</v>
      </c>
      <c r="K62" s="301">
        <f t="shared" si="1"/>
        <v>3.1544138693974655E-2</v>
      </c>
      <c r="L62" s="291">
        <f t="shared" si="2"/>
        <v>3.5182142857142855</v>
      </c>
      <c r="M62" s="302">
        <f t="shared" si="14"/>
        <v>1.3971067933626435</v>
      </c>
      <c r="N62" s="292">
        <f t="shared" si="3"/>
        <v>1012.5664352668773</v>
      </c>
      <c r="O62" s="293">
        <v>0</v>
      </c>
      <c r="P62" s="292">
        <f t="shared" si="4"/>
        <v>3967.8664352668775</v>
      </c>
      <c r="Q62" s="292"/>
      <c r="R62" s="303">
        <f t="shared" si="5"/>
        <v>3967.8664352668775</v>
      </c>
      <c r="S62" s="304">
        <f t="shared" si="6"/>
        <v>4.2352021504830369E-2</v>
      </c>
      <c r="T62" s="305">
        <f t="shared" si="20"/>
        <v>3967.8664352668775</v>
      </c>
      <c r="U62" s="300">
        <f t="shared" si="8"/>
        <v>4.2352021504830369E-2</v>
      </c>
      <c r="W62" s="325">
        <v>18.345600000000001</v>
      </c>
      <c r="X62" s="313">
        <v>1005599</v>
      </c>
      <c r="Y62" s="311">
        <f t="shared" si="9"/>
        <v>1.073351413613583E-2</v>
      </c>
      <c r="Z62" s="312">
        <f t="shared" si="15"/>
        <v>54.814178876678874</v>
      </c>
      <c r="AA62" s="83"/>
      <c r="AB62" s="322"/>
      <c r="AC62" s="323"/>
      <c r="AD62" s="323"/>
      <c r="AE62" s="323"/>
      <c r="AF62" s="323"/>
      <c r="AG62" s="294">
        <v>2955.3</v>
      </c>
      <c r="AH62" s="293">
        <f t="shared" si="13"/>
        <v>0</v>
      </c>
      <c r="AI62" s="324">
        <f t="shared" si="16"/>
        <v>0</v>
      </c>
      <c r="AK62" s="28">
        <v>87</v>
      </c>
      <c r="AL62" s="339" t="s">
        <v>165</v>
      </c>
      <c r="AM62" s="323">
        <v>30.3</v>
      </c>
      <c r="AN62" s="323">
        <v>-1.1000000000000001</v>
      </c>
      <c r="AO62" s="323">
        <f t="shared" si="19"/>
        <v>31.400000000000002</v>
      </c>
      <c r="AP62" s="323">
        <v>29</v>
      </c>
      <c r="AQ62" s="323">
        <v>18</v>
      </c>
      <c r="AR62" s="391">
        <v>31.5</v>
      </c>
      <c r="AS62" s="372" t="s">
        <v>202</v>
      </c>
    </row>
    <row r="63" spans="1:45" ht="16" thickBot="1">
      <c r="A63" s="98">
        <v>2020</v>
      </c>
      <c r="B63" s="386">
        <v>100015.71300063121</v>
      </c>
      <c r="C63" s="96"/>
      <c r="D63" s="97"/>
      <c r="E63" s="97"/>
      <c r="F63" s="97"/>
      <c r="G63" s="97"/>
      <c r="H63" s="97"/>
      <c r="I63" s="335"/>
      <c r="K63" s="297"/>
      <c r="L63" s="298"/>
      <c r="M63" s="298"/>
      <c r="N63" s="298"/>
      <c r="O63" s="298"/>
      <c r="P63" s="298"/>
      <c r="Q63" s="298"/>
      <c r="R63" s="298"/>
      <c r="S63" s="298"/>
      <c r="T63" s="298"/>
      <c r="U63" s="299"/>
      <c r="W63" s="326">
        <v>18.474019200000001</v>
      </c>
      <c r="X63" s="314">
        <f>(SUM(AR45:AR61)+(W63-17)*AR62)*1000*1.02</f>
        <v>1216076.2368960001</v>
      </c>
      <c r="Y63" s="315">
        <f t="shared" si="9"/>
        <v>1.2158851848492301E-2</v>
      </c>
      <c r="Z63" s="316">
        <f t="shared" si="15"/>
        <v>65.826294956757437</v>
      </c>
      <c r="AB63" s="297"/>
      <c r="AC63" s="298"/>
      <c r="AD63" s="298"/>
      <c r="AE63" s="298"/>
      <c r="AF63" s="298"/>
      <c r="AG63" s="298"/>
      <c r="AH63" s="298"/>
      <c r="AI63" s="299"/>
      <c r="AL63" s="297"/>
      <c r="AM63" s="298">
        <f>SUM(AM45:AM62)</f>
        <v>1110</v>
      </c>
      <c r="AN63" s="298"/>
      <c r="AO63" s="298">
        <f>SUM(AO45:AO62)</f>
        <v>1123.212</v>
      </c>
      <c r="AP63" s="298">
        <f>SUM(AP45:AP62)</f>
        <v>1133.8999999999999</v>
      </c>
      <c r="AQ63" s="298"/>
      <c r="AR63" s="393">
        <f>SUM(AR45:AR62)</f>
        <v>1177.3</v>
      </c>
    </row>
    <row r="64" spans="1:45">
      <c r="A64" s="84"/>
      <c r="B64" s="92"/>
      <c r="C64" s="92"/>
      <c r="D64" s="92"/>
      <c r="E64" s="92"/>
      <c r="F64" s="92"/>
      <c r="G64" s="92"/>
      <c r="H64" s="92"/>
      <c r="I64" s="95"/>
    </row>
    <row r="65" spans="36:37">
      <c r="AJ65" s="230"/>
      <c r="AK65" s="374">
        <f>AVERAGE(AK45:AK62)</f>
        <v>66.055555555555557</v>
      </c>
    </row>
  </sheetData>
  <mergeCells count="4">
    <mergeCell ref="A4:I4"/>
    <mergeCell ref="K5:U6"/>
    <mergeCell ref="W5:Z6"/>
    <mergeCell ref="AB5:AI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C112" sqref="C112"/>
    </sheetView>
  </sheetViews>
  <sheetFormatPr baseColWidth="10" defaultRowHeight="14" x14ac:dyDescent="0"/>
  <sheetData>
    <row r="1" spans="1:9">
      <c r="B1" s="4" t="s">
        <v>25</v>
      </c>
      <c r="G1" s="4" t="s">
        <v>180</v>
      </c>
    </row>
    <row r="2" spans="1:9" s="250" customFormat="1" ht="70">
      <c r="B2" s="250" t="s">
        <v>207</v>
      </c>
      <c r="C2" s="394" t="s">
        <v>224</v>
      </c>
      <c r="D2" s="250" t="s">
        <v>178</v>
      </c>
      <c r="E2" s="250" t="s">
        <v>179</v>
      </c>
      <c r="G2" s="250" t="s">
        <v>208</v>
      </c>
      <c r="H2" s="250" t="s">
        <v>178</v>
      </c>
      <c r="I2" s="250" t="s">
        <v>179</v>
      </c>
    </row>
    <row r="3" spans="1:9">
      <c r="A3">
        <v>1910</v>
      </c>
    </row>
    <row r="4" spans="1:9">
      <c r="A4">
        <v>1911</v>
      </c>
    </row>
    <row r="5" spans="1:9">
      <c r="A5">
        <v>1912</v>
      </c>
    </row>
    <row r="6" spans="1:9">
      <c r="A6">
        <v>1913</v>
      </c>
      <c r="B6" s="5">
        <v>0.17960041861867684</v>
      </c>
      <c r="C6" s="3">
        <v>0.20430686397266487</v>
      </c>
      <c r="D6" s="3">
        <v>0.18835218480515314</v>
      </c>
      <c r="E6" s="5">
        <v>0.18865797600753217</v>
      </c>
    </row>
    <row r="7" spans="1:9">
      <c r="A7">
        <v>1914</v>
      </c>
      <c r="B7" s="5">
        <v>0.1815794105921632</v>
      </c>
      <c r="C7" s="3">
        <v>0.20918811398278123</v>
      </c>
      <c r="D7" s="3">
        <v>0.19327315990834554</v>
      </c>
      <c r="E7" s="5">
        <v>0.19374637113282686</v>
      </c>
    </row>
    <row r="8" spans="1:9">
      <c r="A8">
        <v>1915</v>
      </c>
      <c r="B8" s="5">
        <v>0.1757772211527503</v>
      </c>
      <c r="C8" s="3">
        <v>0.20277927965118467</v>
      </c>
      <c r="D8" s="3">
        <v>0.18702569406720165</v>
      </c>
      <c r="E8" s="5">
        <v>0.18792300921831689</v>
      </c>
    </row>
    <row r="9" spans="1:9">
      <c r="A9">
        <v>1916</v>
      </c>
      <c r="B9" s="5">
        <v>0.18889374566570749</v>
      </c>
      <c r="C9" s="3">
        <v>0.21372245572669954</v>
      </c>
      <c r="D9" s="3">
        <v>0.20635863045401706</v>
      </c>
      <c r="E9" s="5">
        <v>0.20696524057933283</v>
      </c>
    </row>
    <row r="10" spans="1:9">
      <c r="A10">
        <v>1917</v>
      </c>
      <c r="B10" s="5">
        <v>0.17719495951948278</v>
      </c>
      <c r="C10" s="3">
        <v>0.21301084224604105</v>
      </c>
      <c r="D10" s="3">
        <v>0.20136263442645991</v>
      </c>
      <c r="E10" s="5">
        <v>0.20240038847490976</v>
      </c>
    </row>
    <row r="11" spans="1:9">
      <c r="A11">
        <v>1918</v>
      </c>
      <c r="B11" s="5">
        <v>0.15986705670687723</v>
      </c>
      <c r="C11" s="3">
        <v>0.1970044529094373</v>
      </c>
      <c r="D11" s="3">
        <v>0.18951893559985655</v>
      </c>
      <c r="E11" s="5">
        <v>0.19179810329294222</v>
      </c>
    </row>
    <row r="12" spans="1:9">
      <c r="A12">
        <v>1919</v>
      </c>
      <c r="B12" s="5">
        <v>0.16154283363586541</v>
      </c>
      <c r="C12" s="3">
        <v>0.21640649918603846</v>
      </c>
      <c r="D12" s="3">
        <v>0.21007459057269554</v>
      </c>
      <c r="E12" s="5">
        <v>0.21159031636033279</v>
      </c>
    </row>
    <row r="13" spans="1:9">
      <c r="A13">
        <v>1920</v>
      </c>
      <c r="B13" s="5">
        <v>0.14677641724981247</v>
      </c>
      <c r="C13" s="3">
        <v>0.19131878206434608</v>
      </c>
      <c r="D13" s="3">
        <v>0.18402602239174717</v>
      </c>
      <c r="E13" s="5">
        <v>0.18572655160439031</v>
      </c>
    </row>
    <row r="14" spans="1:9">
      <c r="A14">
        <v>1921</v>
      </c>
      <c r="B14" s="5">
        <v>0.15617163349565791</v>
      </c>
      <c r="C14" s="3">
        <v>0.19179998241246404</v>
      </c>
      <c r="D14" s="3">
        <v>0.18099041031887286</v>
      </c>
      <c r="E14" s="5">
        <v>0.1823962321535228</v>
      </c>
    </row>
    <row r="15" spans="1:9">
      <c r="A15">
        <v>1922</v>
      </c>
      <c r="B15" s="5">
        <v>0.16648551726860947</v>
      </c>
      <c r="C15" s="3">
        <v>0.18577782585487698</v>
      </c>
      <c r="D15" s="3">
        <v>0.17626613263747531</v>
      </c>
      <c r="E15" s="5">
        <v>0.17738277726176202</v>
      </c>
    </row>
    <row r="16" spans="1:9">
      <c r="A16">
        <v>1923</v>
      </c>
      <c r="B16" s="5">
        <v>0.15284841614401537</v>
      </c>
      <c r="C16" s="3">
        <v>0.17705646037321343</v>
      </c>
      <c r="D16" s="3">
        <v>0.16885257938925011</v>
      </c>
      <c r="E16" s="5">
        <v>0.17160984765068799</v>
      </c>
    </row>
    <row r="17" spans="1:5">
      <c r="A17">
        <v>1924</v>
      </c>
      <c r="B17" s="5">
        <v>0.16804630840540569</v>
      </c>
      <c r="C17" s="3">
        <v>0.18473251488057832</v>
      </c>
      <c r="D17" s="3">
        <v>0.17605549310994764</v>
      </c>
      <c r="E17" s="5">
        <v>0.17848604750287142</v>
      </c>
    </row>
    <row r="18" spans="1:5">
      <c r="A18">
        <v>1925</v>
      </c>
      <c r="B18" s="5">
        <v>0.18619295545598177</v>
      </c>
      <c r="C18" s="3">
        <v>0.20689066849684279</v>
      </c>
      <c r="D18" s="3">
        <v>0.19947570860664071</v>
      </c>
      <c r="E18" s="5">
        <v>0.20195995510291193</v>
      </c>
    </row>
    <row r="19" spans="1:5">
      <c r="A19">
        <v>1926</v>
      </c>
      <c r="B19" s="5">
        <v>0.18700619184333572</v>
      </c>
      <c r="C19" s="3">
        <v>0.21916091037069696</v>
      </c>
      <c r="D19" s="3">
        <v>0.21214557740825538</v>
      </c>
      <c r="E19" s="5">
        <v>0.21544861575237487</v>
      </c>
    </row>
    <row r="20" spans="1:5">
      <c r="A20">
        <v>1927</v>
      </c>
      <c r="B20" s="5">
        <v>0.1949471810002813</v>
      </c>
      <c r="C20" s="3">
        <v>0.21244659181777953</v>
      </c>
      <c r="D20" s="3">
        <v>0.2032842715404716</v>
      </c>
      <c r="E20" s="5">
        <v>0.20644197750544552</v>
      </c>
    </row>
    <row r="21" spans="1:5">
      <c r="A21">
        <v>1928</v>
      </c>
      <c r="B21" s="5">
        <v>0.21091164267741028</v>
      </c>
      <c r="C21" s="3">
        <v>0.2229381323325248</v>
      </c>
      <c r="D21" s="3">
        <v>0.21389152741289313</v>
      </c>
      <c r="E21" s="5">
        <v>0.21651506420100167</v>
      </c>
    </row>
    <row r="22" spans="1:5">
      <c r="A22">
        <v>1929</v>
      </c>
      <c r="B22" s="5">
        <v>0.19755574736048817</v>
      </c>
      <c r="C22" s="3">
        <v>0.22183474060982478</v>
      </c>
      <c r="D22" s="3">
        <v>0.21163062361182727</v>
      </c>
      <c r="E22" s="5">
        <v>0.21400562941826134</v>
      </c>
    </row>
    <row r="23" spans="1:5">
      <c r="A23">
        <v>1930</v>
      </c>
      <c r="B23" s="5">
        <v>0.16715336087223565</v>
      </c>
      <c r="C23" s="3">
        <v>0.19379339773372309</v>
      </c>
      <c r="D23" s="3">
        <v>0.18087777716676365</v>
      </c>
      <c r="E23" s="5">
        <v>0.1839928502354351</v>
      </c>
    </row>
    <row r="24" spans="1:5">
      <c r="A24">
        <v>1931</v>
      </c>
      <c r="B24" s="5">
        <v>0.15394874651702928</v>
      </c>
      <c r="C24" s="3">
        <v>0.16767304851132686</v>
      </c>
      <c r="D24" s="3">
        <v>0.15032631780090977</v>
      </c>
      <c r="E24" s="5">
        <v>0.15988699105879081</v>
      </c>
    </row>
    <row r="25" spans="1:5">
      <c r="A25">
        <v>1932</v>
      </c>
      <c r="B25" s="5">
        <v>0.15562770096061632</v>
      </c>
      <c r="C25" s="3">
        <v>0.16520002018841512</v>
      </c>
      <c r="D25" s="3">
        <v>0.1391273974228337</v>
      </c>
      <c r="E25" s="5">
        <v>0.15885803916865587</v>
      </c>
    </row>
    <row r="26" spans="1:5">
      <c r="A26">
        <v>1933</v>
      </c>
      <c r="B26" s="5">
        <v>0.160924641754773</v>
      </c>
      <c r="C26" s="3">
        <v>0.17479944114352206</v>
      </c>
      <c r="D26" s="3">
        <v>0.15156593803209994</v>
      </c>
      <c r="E26" s="5">
        <v>0.17374824104886538</v>
      </c>
    </row>
    <row r="27" spans="1:5">
      <c r="A27">
        <v>1934</v>
      </c>
      <c r="B27" s="5">
        <v>0.16001074812598323</v>
      </c>
      <c r="C27" s="3">
        <v>0.19070173984679706</v>
      </c>
      <c r="D27" s="3">
        <v>0.17151700739952933</v>
      </c>
      <c r="E27" s="5">
        <v>0.17509212512881381</v>
      </c>
    </row>
    <row r="28" spans="1:5">
      <c r="A28">
        <v>1935</v>
      </c>
      <c r="B28" s="5">
        <v>0.1596768275504705</v>
      </c>
      <c r="C28" s="3">
        <v>0.19332875169424676</v>
      </c>
      <c r="D28" s="3">
        <v>0.17361282732280722</v>
      </c>
      <c r="E28" s="5">
        <v>0.18043376633341218</v>
      </c>
    </row>
    <row r="29" spans="1:5">
      <c r="A29">
        <v>1936</v>
      </c>
      <c r="B29" s="5">
        <v>0.18163690434639354</v>
      </c>
      <c r="C29" s="3">
        <v>0.20923003414404112</v>
      </c>
      <c r="D29" s="3">
        <v>0.19243720545539639</v>
      </c>
      <c r="E29" s="5">
        <v>0.19914345097228248</v>
      </c>
    </row>
    <row r="30" spans="1:5">
      <c r="A30">
        <v>1937</v>
      </c>
      <c r="B30" s="5">
        <v>0.16668356532238626</v>
      </c>
      <c r="C30" s="3">
        <v>0.20642565371469937</v>
      </c>
      <c r="D30" s="3">
        <v>0.19041947899912692</v>
      </c>
      <c r="E30" s="5">
        <v>0.19634448812707583</v>
      </c>
    </row>
    <row r="31" spans="1:5">
      <c r="A31">
        <v>1938</v>
      </c>
      <c r="B31" s="5">
        <v>0.15021531373925681</v>
      </c>
      <c r="C31" s="3">
        <v>0.18644219035728662</v>
      </c>
      <c r="D31" s="3">
        <v>0.1719334006072194</v>
      </c>
      <c r="E31" s="5">
        <v>0.17641194971186575</v>
      </c>
    </row>
    <row r="32" spans="1:5">
      <c r="A32">
        <v>1939</v>
      </c>
      <c r="B32" s="5">
        <v>0.15639193731154669</v>
      </c>
      <c r="C32" s="3">
        <v>0.19569612061922045</v>
      </c>
      <c r="D32" s="3">
        <v>0.18481136220024927</v>
      </c>
      <c r="E32" s="5">
        <v>0.18948015107744698</v>
      </c>
    </row>
    <row r="33" spans="1:5">
      <c r="A33">
        <v>1940</v>
      </c>
      <c r="B33" s="5">
        <v>0.15952586818017742</v>
      </c>
      <c r="C33" s="3">
        <v>0.20863856073344064</v>
      </c>
      <c r="D33" s="3">
        <v>0.19305442067419556</v>
      </c>
      <c r="E33" s="5">
        <v>0.20274295544185472</v>
      </c>
    </row>
    <row r="34" spans="1:5">
      <c r="A34">
        <v>1941</v>
      </c>
      <c r="B34" s="5">
        <v>0.15229235442857444</v>
      </c>
      <c r="C34" s="3">
        <v>0.2155795168032886</v>
      </c>
      <c r="D34" s="3">
        <v>0.19486650070173528</v>
      </c>
      <c r="E34" s="5">
        <v>0.21402285131519225</v>
      </c>
    </row>
    <row r="35" spans="1:5">
      <c r="A35">
        <v>1942</v>
      </c>
      <c r="B35" s="5">
        <v>0.13058792446021689</v>
      </c>
      <c r="C35" s="3">
        <v>0.20576026974308481</v>
      </c>
      <c r="D35" s="3">
        <v>0.18493826368831501</v>
      </c>
      <c r="E35" s="5">
        <v>0.20595084055796448</v>
      </c>
    </row>
    <row r="36" spans="1:5">
      <c r="A36">
        <v>1943</v>
      </c>
      <c r="B36" s="5">
        <v>0.11782071941477495</v>
      </c>
      <c r="C36" s="3">
        <v>0.18598669342847449</v>
      </c>
      <c r="D36" s="3">
        <v>0.17183052090929848</v>
      </c>
      <c r="E36" s="5">
        <v>0.19013501628447782</v>
      </c>
    </row>
    <row r="37" spans="1:5">
      <c r="A37">
        <v>1944</v>
      </c>
      <c r="B37" s="5">
        <v>0.10806195806441325</v>
      </c>
      <c r="C37" s="3">
        <v>0.15348033626307556</v>
      </c>
      <c r="D37" s="3">
        <v>0.14836379223715535</v>
      </c>
      <c r="E37" s="5">
        <v>0.16011184610271884</v>
      </c>
    </row>
    <row r="38" spans="1:5">
      <c r="A38">
        <v>1945</v>
      </c>
      <c r="B38" s="5">
        <v>0.11610649729298242</v>
      </c>
      <c r="C38" s="3">
        <v>0.14267346515483076</v>
      </c>
      <c r="D38" s="3">
        <v>0.14279793159629031</v>
      </c>
      <c r="E38" s="5">
        <v>0.15004956637797001</v>
      </c>
    </row>
    <row r="39" spans="1:5">
      <c r="A39">
        <v>1946</v>
      </c>
      <c r="B39" s="5">
        <v>0.1223474568676558</v>
      </c>
      <c r="C39" s="3">
        <v>0.14290391408984349</v>
      </c>
      <c r="D39" s="3">
        <v>0.14156551756813207</v>
      </c>
      <c r="E39" s="5">
        <v>0.14879190198637862</v>
      </c>
    </row>
    <row r="40" spans="1:5">
      <c r="A40">
        <v>1947</v>
      </c>
      <c r="B40" s="5">
        <v>0.11253937148418819</v>
      </c>
      <c r="C40" s="3">
        <v>0.14978438458811016</v>
      </c>
      <c r="D40" s="3">
        <v>0.14574716809862265</v>
      </c>
      <c r="E40" s="5">
        <v>0.15677084446691822</v>
      </c>
    </row>
    <row r="41" spans="1:5">
      <c r="A41">
        <v>1948</v>
      </c>
      <c r="B41" s="5">
        <v>0.11574134122992027</v>
      </c>
      <c r="C41" s="3">
        <v>0.16301620903597316</v>
      </c>
      <c r="D41" s="3">
        <v>0.15765946306209772</v>
      </c>
      <c r="E41" s="5">
        <v>0.16956416079816491</v>
      </c>
    </row>
    <row r="42" spans="1:5">
      <c r="A42">
        <v>1949</v>
      </c>
      <c r="B42" s="5">
        <v>0.11192658949013407</v>
      </c>
      <c r="C42" s="3">
        <v>0.15702686803191013</v>
      </c>
      <c r="D42" s="3">
        <v>0.1517338910703204</v>
      </c>
      <c r="E42" s="5">
        <v>0.16318198330706229</v>
      </c>
    </row>
    <row r="43" spans="1:5">
      <c r="A43">
        <v>1950</v>
      </c>
      <c r="B43" s="5">
        <v>0.11913518019239615</v>
      </c>
      <c r="C43" s="3">
        <v>0.16709096893550016</v>
      </c>
      <c r="D43" s="3">
        <v>0.15848027813737375</v>
      </c>
      <c r="E43" s="5">
        <v>0.17417182361056052</v>
      </c>
    </row>
    <row r="44" spans="1:5">
      <c r="A44">
        <v>1951</v>
      </c>
      <c r="B44" s="5">
        <v>0.10978715248937217</v>
      </c>
      <c r="C44" s="3">
        <v>0.16008934314702056</v>
      </c>
      <c r="D44" s="3">
        <v>0.14943208955529014</v>
      </c>
      <c r="E44" s="5">
        <v>0.16725619331983238</v>
      </c>
    </row>
    <row r="45" spans="1:5">
      <c r="A45">
        <v>1952</v>
      </c>
      <c r="B45" s="5">
        <v>0.1013276417274024</v>
      </c>
      <c r="C45" s="3">
        <v>0.14963091711307697</v>
      </c>
      <c r="D45" s="3">
        <v>0.14196335787489817</v>
      </c>
      <c r="E45" s="5">
        <v>0.15668899107284467</v>
      </c>
    </row>
    <row r="46" spans="1:5">
      <c r="A46">
        <v>1953</v>
      </c>
      <c r="B46" s="5">
        <v>9.3735142511489331E-2</v>
      </c>
      <c r="C46" s="3">
        <v>0.1404204313777197</v>
      </c>
      <c r="D46" s="3">
        <v>0.13259632478488506</v>
      </c>
      <c r="E46" s="5">
        <v>0.14809307806643818</v>
      </c>
    </row>
    <row r="47" spans="1:5">
      <c r="A47">
        <v>1954</v>
      </c>
      <c r="B47" s="5">
        <v>9.9151678274066304E-2</v>
      </c>
      <c r="C47" s="3">
        <v>0.13940878728583114</v>
      </c>
      <c r="D47" s="3">
        <v>0.13487352232759914</v>
      </c>
      <c r="E47" s="5">
        <v>0.14758317634509927</v>
      </c>
    </row>
    <row r="48" spans="1:5">
      <c r="A48">
        <v>1955</v>
      </c>
      <c r="B48" s="5">
        <v>9.9238198902372815E-2</v>
      </c>
      <c r="C48" s="3">
        <v>0.14630096669782269</v>
      </c>
      <c r="D48" s="3">
        <v>0.14128702502276624</v>
      </c>
      <c r="E48" s="5">
        <v>0.15588178974639325</v>
      </c>
    </row>
    <row r="49" spans="1:9">
      <c r="A49">
        <v>1956</v>
      </c>
      <c r="B49" s="5">
        <v>9.6831669721870656E-2</v>
      </c>
      <c r="C49" s="3">
        <v>0.13808343755473879</v>
      </c>
      <c r="D49" s="3">
        <v>0.1338850724154842</v>
      </c>
      <c r="E49" s="5">
        <v>0.14742850233606639</v>
      </c>
    </row>
    <row r="50" spans="1:9">
      <c r="A50">
        <v>1957</v>
      </c>
      <c r="B50" s="5">
        <v>9.417666913272188E-2</v>
      </c>
      <c r="C50" s="3">
        <v>0.13528324023695987</v>
      </c>
      <c r="D50" s="3">
        <v>0.13166288086124753</v>
      </c>
      <c r="E50" s="5">
        <v>0.14435763094075341</v>
      </c>
    </row>
    <row r="51" spans="1:9">
      <c r="A51">
        <v>1958</v>
      </c>
      <c r="B51" s="5">
        <v>9.3502204205012929E-2</v>
      </c>
      <c r="C51" s="3">
        <v>0.12674181943428869</v>
      </c>
      <c r="D51" s="3">
        <v>0.12471966914256878</v>
      </c>
      <c r="E51" s="5">
        <v>0.13559798651361307</v>
      </c>
    </row>
    <row r="52" spans="1:9">
      <c r="A52">
        <v>1959</v>
      </c>
      <c r="B52" s="5">
        <v>9.4931982856731878E-2</v>
      </c>
      <c r="C52" s="3">
        <v>0.13205876396981084</v>
      </c>
      <c r="D52" s="3">
        <v>0.13066154113420073</v>
      </c>
      <c r="E52" s="5">
        <v>0.14291274044619012</v>
      </c>
    </row>
    <row r="53" spans="1:9">
      <c r="A53">
        <v>1960</v>
      </c>
      <c r="B53" s="5">
        <v>9.0105832408147998E-2</v>
      </c>
      <c r="C53" s="3">
        <v>0.12679322096721754</v>
      </c>
      <c r="D53" s="3">
        <v>0.12591519166871309</v>
      </c>
      <c r="E53" s="5">
        <v>0.13618030044154369</v>
      </c>
    </row>
    <row r="54" spans="1:9">
      <c r="A54">
        <v>1961</v>
      </c>
      <c r="B54" s="5">
        <v>9.2444206572269622E-2</v>
      </c>
      <c r="C54" s="3">
        <v>0.12525005030168021</v>
      </c>
      <c r="D54" s="3">
        <v>0.12453469169407759</v>
      </c>
      <c r="E54" s="5">
        <v>0.13459806367018107</v>
      </c>
    </row>
    <row r="55" spans="1:9">
      <c r="A55">
        <v>1962</v>
      </c>
      <c r="B55" s="5">
        <v>8.9177964232870735E-2</v>
      </c>
      <c r="C55" s="3">
        <v>0.12657356262207031</v>
      </c>
      <c r="D55" s="3">
        <v>0.12573906779289246</v>
      </c>
      <c r="E55" s="5">
        <v>0.13623915612697601</v>
      </c>
      <c r="G55" s="5">
        <v>0.19539666175842285</v>
      </c>
      <c r="H55" s="5">
        <v>0.19504523277282715</v>
      </c>
      <c r="I55" s="5">
        <v>0.19303649663925171</v>
      </c>
    </row>
    <row r="56" spans="1:9">
      <c r="A56">
        <v>1963</v>
      </c>
      <c r="B56" s="5">
        <v>8.8607620182328192E-2</v>
      </c>
      <c r="C56" s="3">
        <v>0.12798559665679932</v>
      </c>
      <c r="D56" s="3">
        <v>0.127462238073349</v>
      </c>
      <c r="E56" s="5">
        <v>0.13812226802110672</v>
      </c>
      <c r="G56" s="5">
        <v>0.19106867909431458</v>
      </c>
      <c r="H56" s="5">
        <v>0.19102069735527039</v>
      </c>
      <c r="I56" s="5">
        <v>0.18896085023880005</v>
      </c>
    </row>
    <row r="57" spans="1:9">
      <c r="A57">
        <v>1964</v>
      </c>
      <c r="B57" s="5">
        <v>9.1037087301424735E-2</v>
      </c>
      <c r="C57" s="3">
        <v>0.12939763069152832</v>
      </c>
      <c r="D57" s="3">
        <v>0.12919537723064423</v>
      </c>
      <c r="E57" s="5">
        <v>0.14000537991523743</v>
      </c>
      <c r="G57" s="5">
        <v>0.1867406964302063</v>
      </c>
      <c r="H57" s="5">
        <v>0.18699616193771362</v>
      </c>
      <c r="I57" s="5">
        <v>0.18488520383834839</v>
      </c>
    </row>
    <row r="58" spans="1:9">
      <c r="A58">
        <v>1965</v>
      </c>
      <c r="B58" s="5">
        <v>9.3038000414193717E-2</v>
      </c>
      <c r="C58" s="3">
        <v>0.12879593670368195</v>
      </c>
      <c r="D58" s="3">
        <v>0.127784363925457</v>
      </c>
      <c r="E58" s="5">
        <v>0.13829820603132248</v>
      </c>
      <c r="G58" s="5">
        <v>0.19135615229606628</v>
      </c>
      <c r="H58" s="5">
        <v>0.19129836559295654</v>
      </c>
      <c r="I58" s="5">
        <v>0.18939661979675293</v>
      </c>
    </row>
    <row r="59" spans="1:9">
      <c r="A59">
        <v>1966</v>
      </c>
      <c r="B59" s="5">
        <v>9.4211121977307091E-2</v>
      </c>
      <c r="C59" s="3">
        <v>0.12819424271583557</v>
      </c>
      <c r="D59" s="3">
        <v>0.12638157606124878</v>
      </c>
      <c r="E59" s="5">
        <v>0.13659103214740753</v>
      </c>
      <c r="G59" s="5">
        <v>0.19597160816192627</v>
      </c>
      <c r="H59" s="5">
        <v>0.19560056924819946</v>
      </c>
      <c r="I59" s="5">
        <v>0.19390803575515747</v>
      </c>
    </row>
    <row r="60" spans="1:9">
      <c r="A60">
        <v>1967</v>
      </c>
      <c r="B60" s="5">
        <v>9.83155222315856E-2</v>
      </c>
      <c r="C60" s="3">
        <v>0.12431029230356216</v>
      </c>
      <c r="D60" s="3">
        <v>0.12336727976799011</v>
      </c>
      <c r="E60" s="5">
        <v>0.13324431329965591</v>
      </c>
      <c r="G60" s="5">
        <v>0.20520038902759552</v>
      </c>
      <c r="H60" s="5">
        <v>0.20443549752235413</v>
      </c>
      <c r="I60" s="5">
        <v>0.20230789482593536</v>
      </c>
    </row>
    <row r="61" spans="1:9">
      <c r="A61">
        <v>1968</v>
      </c>
      <c r="B61" s="5">
        <v>0.10071040556088344</v>
      </c>
      <c r="C61" s="3">
        <v>0.12180415168404579</v>
      </c>
      <c r="D61" s="3">
        <v>0.12171453237533569</v>
      </c>
      <c r="E61" s="5">
        <v>0.13141735829412937</v>
      </c>
      <c r="G61" s="5">
        <v>0.20809786394238472</v>
      </c>
      <c r="H61" s="5">
        <v>0.20690547674894333</v>
      </c>
      <c r="I61" s="5">
        <v>0.20492168143391609</v>
      </c>
    </row>
    <row r="62" spans="1:9">
      <c r="A62">
        <v>1969</v>
      </c>
      <c r="B62" s="5">
        <v>9.4004230313392861E-2</v>
      </c>
      <c r="C62" s="3">
        <v>0.11377002205699682</v>
      </c>
      <c r="D62" s="3">
        <v>0.1149782408028841</v>
      </c>
      <c r="E62" s="5">
        <v>0.12346090609207749</v>
      </c>
      <c r="G62" s="5">
        <v>0.21192511636763811</v>
      </c>
      <c r="H62" s="5">
        <v>0.21019494347274303</v>
      </c>
      <c r="I62" s="5">
        <v>0.20847237575799227</v>
      </c>
    </row>
    <row r="63" spans="1:9">
      <c r="A63">
        <v>1970</v>
      </c>
      <c r="B63" s="5">
        <v>8.4378963453325906E-2</v>
      </c>
      <c r="C63" s="3">
        <v>0.10811400576494634</v>
      </c>
      <c r="D63" s="3">
        <v>0.11042817542329431</v>
      </c>
      <c r="E63" s="5">
        <v>0.11774681566748768</v>
      </c>
      <c r="G63" s="5">
        <v>0.2105571695137769</v>
      </c>
      <c r="H63" s="5">
        <v>0.20839184476062655</v>
      </c>
      <c r="I63" s="5">
        <v>0.2067060184199363</v>
      </c>
    </row>
    <row r="64" spans="1:9">
      <c r="A64">
        <v>1971</v>
      </c>
      <c r="B64" s="5">
        <v>8.6532162950564581E-2</v>
      </c>
      <c r="C64" s="3">
        <v>0.10861077945446596</v>
      </c>
      <c r="D64" s="3">
        <v>0.11082132125739008</v>
      </c>
      <c r="E64" s="5">
        <v>0.11823714539059438</v>
      </c>
      <c r="G64" s="5">
        <v>0.20632961561204866</v>
      </c>
      <c r="H64" s="5">
        <v>0.20415765035431832</v>
      </c>
      <c r="I64" s="5">
        <v>0.20237792312400416</v>
      </c>
    </row>
    <row r="65" spans="1:9">
      <c r="A65">
        <v>1972</v>
      </c>
      <c r="B65" s="5">
        <v>8.7008334911934548E-2</v>
      </c>
      <c r="C65" s="3">
        <v>0.10845667692774441</v>
      </c>
      <c r="D65" s="3">
        <v>0.11084715268225409</v>
      </c>
      <c r="E65" s="5">
        <v>0.11811342839064309</v>
      </c>
      <c r="G65" s="5">
        <v>0.20472448361397255</v>
      </c>
      <c r="H65" s="5">
        <v>0.2023898362822365</v>
      </c>
      <c r="I65" s="5">
        <v>0.2005267162603559</v>
      </c>
    </row>
    <row r="66" spans="1:9">
      <c r="A66">
        <v>1973</v>
      </c>
      <c r="B66" s="5">
        <v>8.3408372023335953E-2</v>
      </c>
      <c r="C66" s="3">
        <v>0.10661583908586181</v>
      </c>
      <c r="D66" s="3">
        <v>0.10920314674876863</v>
      </c>
      <c r="E66" s="5">
        <v>0.11609240063444304</v>
      </c>
      <c r="G66" s="5">
        <v>0.20639729324102518</v>
      </c>
      <c r="H66" s="5">
        <v>0.20379538833367405</v>
      </c>
      <c r="I66" s="5">
        <v>0.20176598478064989</v>
      </c>
    </row>
    <row r="67" spans="1:9">
      <c r="A67">
        <v>1974</v>
      </c>
      <c r="B67" s="5">
        <v>8.5290385295910306E-2</v>
      </c>
      <c r="C67" s="3">
        <v>0.10374394932932773</v>
      </c>
      <c r="D67" s="3">
        <v>0.10653001488572045</v>
      </c>
      <c r="E67" s="5">
        <v>0.11272828513983768</v>
      </c>
      <c r="G67" s="5">
        <v>0.20776036337792902</v>
      </c>
      <c r="H67" s="5">
        <v>0.20498855784353509</v>
      </c>
      <c r="I67" s="5">
        <v>0.20311541122373455</v>
      </c>
    </row>
    <row r="68" spans="1:9">
      <c r="A68">
        <v>1975</v>
      </c>
      <c r="B68" s="5">
        <v>8.3664366142884583E-2</v>
      </c>
      <c r="C68" s="3">
        <v>0.1030382386832116</v>
      </c>
      <c r="D68" s="3">
        <v>0.10555587813587408</v>
      </c>
      <c r="E68" s="5">
        <v>0.11136811471135388</v>
      </c>
      <c r="G68" s="5">
        <v>0.20551774639830001</v>
      </c>
      <c r="H68" s="5">
        <v>0.20269921887620512</v>
      </c>
      <c r="I68" s="5">
        <v>0.2009373028133723</v>
      </c>
    </row>
    <row r="69" spans="1:9">
      <c r="A69">
        <v>1976</v>
      </c>
      <c r="B69" s="5">
        <v>8.3258655587151509E-2</v>
      </c>
      <c r="C69" s="3">
        <v>0.10303337554108793</v>
      </c>
      <c r="D69" s="3">
        <v>0.10529308792285974</v>
      </c>
      <c r="E69" s="5">
        <v>0.11142599271275344</v>
      </c>
      <c r="G69" s="5">
        <v>0.20479280685123058</v>
      </c>
      <c r="H69" s="5">
        <v>0.20211716857727424</v>
      </c>
      <c r="I69" s="5">
        <v>0.20021163719530932</v>
      </c>
    </row>
    <row r="70" spans="1:9">
      <c r="A70">
        <v>1977</v>
      </c>
      <c r="B70" s="5">
        <v>8.3637714427930984E-2</v>
      </c>
      <c r="C70" s="3">
        <v>0.10375467794629856</v>
      </c>
      <c r="D70" s="3">
        <v>0.10665341100676073</v>
      </c>
      <c r="E70" s="5">
        <v>0.11255130093926624</v>
      </c>
      <c r="G70" s="5">
        <v>0.20312459999009036</v>
      </c>
      <c r="H70" s="5">
        <v>0.20028216234638307</v>
      </c>
      <c r="I70" s="5">
        <v>0.19846527103989331</v>
      </c>
    </row>
    <row r="71" spans="1:9">
      <c r="A71">
        <v>1978</v>
      </c>
      <c r="B71" s="5">
        <v>8.3597660274637844E-2</v>
      </c>
      <c r="C71" s="3">
        <v>0.10412353862696122</v>
      </c>
      <c r="D71" s="3">
        <v>0.10769409781094197</v>
      </c>
      <c r="E71" s="5">
        <v>0.11298681776134778</v>
      </c>
      <c r="G71" s="5">
        <v>0.20282757712822175</v>
      </c>
      <c r="H71" s="5">
        <v>0.19975558070290589</v>
      </c>
      <c r="I71" s="5">
        <v>0.19808873118065051</v>
      </c>
    </row>
    <row r="72" spans="1:9">
      <c r="A72">
        <v>1979</v>
      </c>
      <c r="B72" s="5">
        <v>8.9960423031537951E-2</v>
      </c>
      <c r="C72" s="3">
        <v>0.10768252611160278</v>
      </c>
      <c r="D72" s="3">
        <v>0.11153456568717957</v>
      </c>
      <c r="E72" s="5">
        <v>0.11676871776580811</v>
      </c>
      <c r="G72" s="5">
        <v>0.20357149839401245</v>
      </c>
      <c r="H72" s="5">
        <v>0.20078200101852417</v>
      </c>
      <c r="I72" s="5">
        <v>0.19944626092910767</v>
      </c>
    </row>
    <row r="73" spans="1:9">
      <c r="A73">
        <v>1980</v>
      </c>
      <c r="B73" s="5">
        <v>9.1534435937670189E-2</v>
      </c>
      <c r="C73" s="3">
        <v>0.10348955541849136</v>
      </c>
      <c r="D73" s="3">
        <v>0.10670077055692673</v>
      </c>
      <c r="E73" s="5">
        <v>0.11175103485584259</v>
      </c>
      <c r="G73" s="5">
        <v>0.20070034265518188</v>
      </c>
      <c r="H73" s="5">
        <v>0.19892722368240356</v>
      </c>
      <c r="I73" s="5">
        <v>0.19744396209716797</v>
      </c>
    </row>
    <row r="74" spans="1:9">
      <c r="A74">
        <v>1981</v>
      </c>
      <c r="B74" s="5">
        <v>8.9310266913414246E-2</v>
      </c>
      <c r="C74" s="3">
        <v>0.10568525642156601</v>
      </c>
      <c r="D74" s="3">
        <v>0.11048658937215805</v>
      </c>
      <c r="E74" s="5">
        <v>0.1146097332239151</v>
      </c>
      <c r="G74" s="5">
        <v>0.19652456045150757</v>
      </c>
      <c r="H74" s="5">
        <v>0.19509440660476685</v>
      </c>
      <c r="I74" s="5">
        <v>0.19369930028915405</v>
      </c>
    </row>
    <row r="75" spans="1:9">
      <c r="A75">
        <v>1982</v>
      </c>
      <c r="B75" s="5">
        <v>9.7572076572603694E-2</v>
      </c>
      <c r="C75" s="3">
        <v>0.10874622315168381</v>
      </c>
      <c r="D75" s="3">
        <v>0.1126394122838974</v>
      </c>
      <c r="E75" s="5">
        <v>0.11637787520885468</v>
      </c>
      <c r="G75" s="5">
        <v>0.19082707166671753</v>
      </c>
      <c r="H75" s="5">
        <v>0.18957161903381348</v>
      </c>
      <c r="I75" s="5">
        <v>0.18866461515426636</v>
      </c>
    </row>
    <row r="76" spans="1:9">
      <c r="A76">
        <v>1983</v>
      </c>
      <c r="B76" s="5">
        <v>0.10282245251280001</v>
      </c>
      <c r="C76" s="3">
        <v>0.1127307116985321</v>
      </c>
      <c r="D76" s="3">
        <v>0.11513808369636536</v>
      </c>
      <c r="E76" s="5">
        <v>0.11953709274530411</v>
      </c>
      <c r="G76" s="5">
        <v>0.18283230066299438</v>
      </c>
      <c r="H76" s="5">
        <v>0.18307822942733765</v>
      </c>
      <c r="I76" s="5">
        <v>0.18132621049880981</v>
      </c>
    </row>
    <row r="77" spans="1:9">
      <c r="A77">
        <v>1984</v>
      </c>
      <c r="B77" s="5">
        <v>0.10629430295039832</v>
      </c>
      <c r="C77" s="3">
        <v>0.11906880140304565</v>
      </c>
      <c r="D77" s="3">
        <v>0.12498427182435989</v>
      </c>
      <c r="E77" s="5">
        <v>0.12872077524662018</v>
      </c>
      <c r="G77" s="5">
        <v>0.179271399974823</v>
      </c>
      <c r="H77" s="5">
        <v>0.17883282899856567</v>
      </c>
      <c r="I77" s="5">
        <v>0.17787951231002808</v>
      </c>
    </row>
    <row r="78" spans="1:9">
      <c r="A78">
        <v>1985</v>
      </c>
      <c r="B78" s="5">
        <v>0.11093374495182488</v>
      </c>
      <c r="C78" s="3">
        <v>0.12084019184112549</v>
      </c>
      <c r="D78" s="3">
        <v>0.12553958594799042</v>
      </c>
      <c r="E78" s="5">
        <v>0.12945158779621124</v>
      </c>
      <c r="G78" s="5">
        <v>0.17796444892883301</v>
      </c>
      <c r="H78" s="5">
        <v>0.17881196737289429</v>
      </c>
      <c r="I78" s="5">
        <v>0.17756646871566772</v>
      </c>
    </row>
    <row r="79" spans="1:9">
      <c r="A79">
        <v>1986</v>
      </c>
      <c r="B79" s="5">
        <v>0.1314262208412354</v>
      </c>
      <c r="C79" s="3">
        <v>0.11707542091608047</v>
      </c>
      <c r="D79" s="3">
        <v>0.12209108471870422</v>
      </c>
      <c r="E79" s="5">
        <v>0.12585724890232086</v>
      </c>
      <c r="G79" s="5">
        <v>0.17620056867599487</v>
      </c>
      <c r="H79" s="5">
        <v>0.17667049169540405</v>
      </c>
      <c r="I79" s="5">
        <v>0.17558085918426514</v>
      </c>
    </row>
    <row r="80" spans="1:9">
      <c r="A80">
        <v>1987</v>
      </c>
      <c r="B80" s="5">
        <v>0.11750102422462874</v>
      </c>
      <c r="C80" s="3">
        <v>0.1284012496471405</v>
      </c>
      <c r="D80" s="3">
        <v>0.13306523859500885</v>
      </c>
      <c r="E80" s="5">
        <v>0.13562172651290894</v>
      </c>
      <c r="G80" s="5">
        <v>0.17332464456558228</v>
      </c>
      <c r="H80" s="5">
        <v>0.17262822389602661</v>
      </c>
      <c r="I80" s="5">
        <v>0.1715538501739502</v>
      </c>
    </row>
    <row r="81" spans="1:9">
      <c r="A81">
        <v>1988</v>
      </c>
      <c r="B81" s="5">
        <v>0.14653249100073071</v>
      </c>
      <c r="C81" s="3">
        <v>0.14625449478626251</v>
      </c>
      <c r="D81" s="3">
        <v>0.14876338839530945</v>
      </c>
      <c r="E81" s="5">
        <v>0.15264563262462616</v>
      </c>
      <c r="G81" s="5">
        <v>0.16843849420547485</v>
      </c>
      <c r="H81" s="5">
        <v>0.16944479942321777</v>
      </c>
      <c r="I81" s="5">
        <v>0.16802799701690674</v>
      </c>
    </row>
    <row r="82" spans="1:9">
      <c r="A82">
        <v>1989</v>
      </c>
      <c r="B82" s="5">
        <v>0.1381328299421444</v>
      </c>
      <c r="C82" s="3">
        <v>0.14189626276493073</v>
      </c>
      <c r="D82" s="3">
        <v>0.1446424275636673</v>
      </c>
      <c r="E82" s="5">
        <v>0.14758177101612091</v>
      </c>
      <c r="G82" s="5">
        <v>0.16934573650360107</v>
      </c>
      <c r="H82" s="5">
        <v>0.16931194067001343</v>
      </c>
      <c r="I82" s="5">
        <v>0.16857808828353882</v>
      </c>
    </row>
    <row r="83" spans="1:9">
      <c r="A83">
        <v>1990</v>
      </c>
      <c r="B83" s="5">
        <v>0.13809777272165719</v>
      </c>
      <c r="C83" s="3">
        <v>0.14236916601657867</v>
      </c>
      <c r="D83" s="3">
        <v>0.14542049169540405</v>
      </c>
      <c r="E83" s="5">
        <v>0.14830873906612396</v>
      </c>
      <c r="G83" s="5">
        <v>0.16807335615158081</v>
      </c>
      <c r="H83" s="5">
        <v>0.16803818941116333</v>
      </c>
      <c r="I83" s="5">
        <v>0.16716450452804565</v>
      </c>
    </row>
    <row r="84" spans="1:9">
      <c r="A84">
        <v>1991</v>
      </c>
      <c r="B84" s="5">
        <v>0.1271712014755865</v>
      </c>
      <c r="C84" s="3">
        <v>0.13528211414813995</v>
      </c>
      <c r="D84" s="3">
        <v>0.13891473412513733</v>
      </c>
      <c r="E84" s="5">
        <v>0.14179319143295288</v>
      </c>
      <c r="G84" s="5">
        <v>0.16600269079208374</v>
      </c>
      <c r="H84" s="5">
        <v>0.16619127988815308</v>
      </c>
      <c r="I84" s="5">
        <v>0.16485601663589478</v>
      </c>
    </row>
    <row r="85" spans="1:9">
      <c r="A85">
        <v>1992</v>
      </c>
      <c r="B85" s="5">
        <v>0.14224378100303567</v>
      </c>
      <c r="C85" s="3">
        <v>0.14468857645988464</v>
      </c>
      <c r="D85" s="3">
        <v>0.15014225244522095</v>
      </c>
      <c r="E85" s="5">
        <v>0.15345583856105804</v>
      </c>
      <c r="G85" s="5">
        <v>0.15871649980545044</v>
      </c>
      <c r="H85" s="5">
        <v>0.15830767154693604</v>
      </c>
      <c r="I85" s="5">
        <v>0.15662616491317749</v>
      </c>
    </row>
    <row r="86" spans="1:9">
      <c r="A86">
        <v>1993</v>
      </c>
      <c r="B86" s="5">
        <v>0.13684379989648174</v>
      </c>
      <c r="C86" s="3">
        <v>0.13960157334804535</v>
      </c>
      <c r="D86" s="3">
        <v>0.14641934633255005</v>
      </c>
      <c r="E86" s="5">
        <v>0.14951114356517792</v>
      </c>
      <c r="G86" s="5">
        <v>0.1600569486618042</v>
      </c>
      <c r="H86" s="5">
        <v>0.15894609689712524</v>
      </c>
      <c r="I86" s="5">
        <v>0.15739589929580688</v>
      </c>
    </row>
    <row r="87" spans="1:9">
      <c r="A87">
        <v>1994</v>
      </c>
      <c r="B87" s="5">
        <v>0.1364511900969064</v>
      </c>
      <c r="C87" s="3">
        <v>0.13806027173995972</v>
      </c>
      <c r="D87" s="3">
        <v>0.14685395359992981</v>
      </c>
      <c r="E87" s="5">
        <v>0.14922045171260834</v>
      </c>
      <c r="G87" s="5">
        <v>0.16022080183029175</v>
      </c>
      <c r="H87" s="5">
        <v>0.15776264667510986</v>
      </c>
      <c r="I87" s="5">
        <v>0.15690082311630249</v>
      </c>
    </row>
    <row r="88" spans="1:9">
      <c r="A88">
        <v>1995</v>
      </c>
      <c r="B88" s="5">
        <v>0.14617000000000002</v>
      </c>
      <c r="C88" s="3">
        <v>0.14332926273345947</v>
      </c>
      <c r="D88" s="3">
        <v>0.15284636616706848</v>
      </c>
      <c r="E88" s="5">
        <v>0.15478433668613434</v>
      </c>
      <c r="G88" s="5">
        <v>0.15635144710540771</v>
      </c>
      <c r="H88" s="5">
        <v>0.15379762649536133</v>
      </c>
      <c r="I88" s="5">
        <v>0.15315192937850952</v>
      </c>
    </row>
    <row r="89" spans="1:9">
      <c r="A89">
        <v>1996</v>
      </c>
      <c r="B89" s="5">
        <v>0.15836</v>
      </c>
      <c r="C89" s="3">
        <v>0.15070828795433044</v>
      </c>
      <c r="D89" s="3">
        <v>0.15964031219482422</v>
      </c>
      <c r="E89" s="5">
        <v>0.16281954944133759</v>
      </c>
      <c r="G89" s="5">
        <v>0.15379607677459717</v>
      </c>
      <c r="H89" s="5">
        <v>0.15079790353775024</v>
      </c>
      <c r="I89" s="5">
        <v>0.15020549297332764</v>
      </c>
    </row>
    <row r="90" spans="1:9">
      <c r="A90">
        <v>1997</v>
      </c>
      <c r="B90" s="5">
        <v>0.16985</v>
      </c>
      <c r="C90" s="3">
        <v>0.15793299674987793</v>
      </c>
      <c r="D90" s="3">
        <v>0.16627532243728638</v>
      </c>
      <c r="E90" s="5">
        <v>0.16940344870090485</v>
      </c>
      <c r="G90" s="5">
        <v>0.15169960260391235</v>
      </c>
      <c r="H90" s="5">
        <v>0.14862990379333496</v>
      </c>
      <c r="I90" s="5">
        <v>0.14831972122192383</v>
      </c>
    </row>
    <row r="91" spans="1:9">
      <c r="A91">
        <v>1998</v>
      </c>
      <c r="B91" s="5">
        <v>0.17693999999999999</v>
      </c>
      <c r="C91" s="3">
        <v>0.16210399568080902</v>
      </c>
      <c r="D91" s="3">
        <v>0.16923791170120239</v>
      </c>
      <c r="E91" s="5">
        <v>0.17150963842868805</v>
      </c>
      <c r="G91" s="5">
        <v>0.15206748247146606</v>
      </c>
      <c r="H91" s="5">
        <v>0.14906054735183716</v>
      </c>
      <c r="I91" s="5">
        <v>0.14886808395385742</v>
      </c>
    </row>
    <row r="92" spans="1:9">
      <c r="A92">
        <v>1999</v>
      </c>
      <c r="B92" s="5">
        <v>0.18365999999999999</v>
      </c>
      <c r="C92" s="3">
        <v>0.16582681238651276</v>
      </c>
      <c r="D92" s="3">
        <v>0.17707523703575134</v>
      </c>
      <c r="E92" s="5">
        <v>0.17842362821102142</v>
      </c>
      <c r="G92" s="5">
        <v>0.15149891376495361</v>
      </c>
      <c r="H92" s="5">
        <v>0.14768904447555542</v>
      </c>
      <c r="I92" s="5">
        <v>0.14684081077575684</v>
      </c>
    </row>
    <row r="93" spans="1:9">
      <c r="A93">
        <v>2000</v>
      </c>
      <c r="B93" s="5">
        <v>0.19295000000000001</v>
      </c>
      <c r="C93" s="3">
        <v>0.17282900214195251</v>
      </c>
      <c r="D93" s="3">
        <v>0.18267017602920532</v>
      </c>
      <c r="E93" s="5">
        <v>0.18393594026565552</v>
      </c>
      <c r="G93" s="5">
        <v>0.15039980411529541</v>
      </c>
      <c r="H93" s="5">
        <v>0.14615023136138916</v>
      </c>
      <c r="I93" s="5">
        <v>0.1464354395866394</v>
      </c>
    </row>
    <row r="94" spans="1:9">
      <c r="A94">
        <v>2001</v>
      </c>
      <c r="B94" s="5">
        <v>0.16760000000000003</v>
      </c>
      <c r="C94" s="3">
        <v>0.16502152383327484</v>
      </c>
      <c r="D94" s="3">
        <v>0.17269401252269745</v>
      </c>
      <c r="E94" s="5">
        <v>0.17489340901374817</v>
      </c>
      <c r="G94" s="5">
        <v>0.15287059545516968</v>
      </c>
      <c r="H94" s="5">
        <v>0.14948296546936035</v>
      </c>
      <c r="I94" s="5">
        <v>0.14936721324920654</v>
      </c>
    </row>
    <row r="95" spans="1:9">
      <c r="A95">
        <v>2002</v>
      </c>
      <c r="B95" s="5">
        <v>0.15912999999999999</v>
      </c>
      <c r="C95" s="3">
        <v>0.15994501113891602</v>
      </c>
      <c r="D95" s="3">
        <v>0.17056876420974731</v>
      </c>
      <c r="E95" s="5">
        <v>0.17109769582748413</v>
      </c>
      <c r="G95" s="5">
        <v>0.15351235866546631</v>
      </c>
      <c r="H95" s="5">
        <v>0.14821606874465942</v>
      </c>
      <c r="I95" s="5">
        <v>0.14895331859588623</v>
      </c>
    </row>
    <row r="96" spans="1:9">
      <c r="A96">
        <v>2003</v>
      </c>
      <c r="B96" s="5">
        <v>0.16390999999999997</v>
      </c>
      <c r="C96" s="3">
        <v>0.16194610297679901</v>
      </c>
      <c r="D96" s="3">
        <v>0.17203257977962494</v>
      </c>
      <c r="E96" s="5">
        <v>0.17321693897247314</v>
      </c>
      <c r="G96" s="5">
        <v>0.15076977014541626</v>
      </c>
      <c r="H96" s="5">
        <v>0.1451382040977478</v>
      </c>
      <c r="I96" s="5">
        <v>0.14596349000930786</v>
      </c>
    </row>
    <row r="97" spans="1:9">
      <c r="A97">
        <v>2004</v>
      </c>
      <c r="B97" s="5">
        <v>0.18118999999999999</v>
      </c>
      <c r="C97" s="3">
        <v>0.16875973343849182</v>
      </c>
      <c r="D97" s="3">
        <v>0.18320697546005249</v>
      </c>
      <c r="E97" s="5">
        <v>0.18333056569099426</v>
      </c>
      <c r="G97" s="5">
        <v>0.14792579412460327</v>
      </c>
      <c r="H97" s="5">
        <v>0.14188343286514282</v>
      </c>
      <c r="I97" s="5">
        <v>0.14243441820144653</v>
      </c>
    </row>
    <row r="98" spans="1:9">
      <c r="A98">
        <v>2005</v>
      </c>
      <c r="B98" s="5">
        <v>0.20036999999999999</v>
      </c>
      <c r="C98" s="3">
        <v>0.17718559503555298</v>
      </c>
      <c r="D98" s="3">
        <v>0.19373923540115356</v>
      </c>
      <c r="E98" s="5">
        <v>0.19426441192626953</v>
      </c>
      <c r="G98" s="5">
        <v>0.14374065399169922</v>
      </c>
      <c r="H98" s="5">
        <v>0.13831955194473267</v>
      </c>
      <c r="I98" s="5">
        <v>0.13836795091629028</v>
      </c>
    </row>
    <row r="99" spans="1:9">
      <c r="A99">
        <v>2006</v>
      </c>
      <c r="B99" s="5">
        <v>0.20864000000000002</v>
      </c>
      <c r="C99" s="3">
        <v>0.18323659896850586</v>
      </c>
      <c r="D99" s="3">
        <v>0.20098753273487091</v>
      </c>
      <c r="E99" s="5">
        <v>0.20134836435317993</v>
      </c>
      <c r="G99" s="5">
        <v>0.14083075523376465</v>
      </c>
      <c r="H99" s="5">
        <v>0.13535594940185547</v>
      </c>
      <c r="I99" s="5">
        <v>0.13538640737533569</v>
      </c>
    </row>
    <row r="100" spans="1:9">
      <c r="A100">
        <v>2007</v>
      </c>
      <c r="B100" s="5">
        <v>0.21513000000000002</v>
      </c>
      <c r="C100" s="3">
        <v>0.1844514012336731</v>
      </c>
      <c r="D100" s="3">
        <v>0.19863876700401306</v>
      </c>
      <c r="E100" s="5">
        <v>0.1988968700170517</v>
      </c>
      <c r="G100" s="5">
        <v>0.14307725429534912</v>
      </c>
      <c r="H100" s="5">
        <v>0.13738417625427246</v>
      </c>
      <c r="I100" s="5">
        <v>0.13857865333557129</v>
      </c>
    </row>
    <row r="101" spans="1:9">
      <c r="A101">
        <v>2008</v>
      </c>
      <c r="B101" s="5">
        <v>0.19574000000000003</v>
      </c>
      <c r="C101" s="3">
        <v>0.1804795116186142</v>
      </c>
      <c r="D101" s="3">
        <v>0.19521696865558624</v>
      </c>
      <c r="E101" s="5">
        <v>0.19422443211078644</v>
      </c>
      <c r="G101" s="5">
        <v>0.14259648323059082</v>
      </c>
      <c r="H101" s="5">
        <v>0.13710874319076538</v>
      </c>
      <c r="I101" s="5">
        <v>0.13820171356201172</v>
      </c>
    </row>
    <row r="102" spans="1:9">
      <c r="A102">
        <v>2009</v>
      </c>
      <c r="B102" s="5">
        <v>0.17478000000000002</v>
      </c>
      <c r="C102" s="3">
        <v>0.16656053066253662</v>
      </c>
      <c r="D102" s="3">
        <v>0.18539862334728241</v>
      </c>
      <c r="E102" s="5">
        <v>0.18465316295623779</v>
      </c>
      <c r="G102" s="5">
        <v>0.14180117845535278</v>
      </c>
      <c r="H102" s="5">
        <v>0.13589709997177124</v>
      </c>
      <c r="I102" s="5">
        <v>0.13644886016845703</v>
      </c>
    </row>
    <row r="103" spans="1:9">
      <c r="A103">
        <v>2010</v>
      </c>
      <c r="B103" s="5">
        <v>0.18827000000000002</v>
      </c>
      <c r="C103" s="3">
        <v>0.17740826308727264</v>
      </c>
      <c r="D103" s="3">
        <v>0.19798023998737335</v>
      </c>
      <c r="E103" s="5">
        <v>0.19876693189144135</v>
      </c>
      <c r="G103" s="5">
        <v>0.13764441013336182</v>
      </c>
      <c r="H103" s="5">
        <v>0.13031774759292603</v>
      </c>
      <c r="I103" s="5">
        <v>0.13187634944915771</v>
      </c>
    </row>
    <row r="104" spans="1:9">
      <c r="A104">
        <v>2011</v>
      </c>
      <c r="B104" s="5">
        <v>0.18845999999999999</v>
      </c>
      <c r="C104" s="3">
        <v>0.18236400187015533</v>
      </c>
      <c r="D104" s="3">
        <v>0.19600512087345123</v>
      </c>
      <c r="E104" s="5">
        <v>0.19679777324199677</v>
      </c>
      <c r="G104" s="5">
        <v>0.13372403383255005</v>
      </c>
      <c r="H104" s="5">
        <v>0.12730598449707031</v>
      </c>
      <c r="I104" s="5">
        <v>0.12869656085968018</v>
      </c>
    </row>
    <row r="105" spans="1:9">
      <c r="A105">
        <v>2012</v>
      </c>
      <c r="B105" s="5">
        <v>0.2122</v>
      </c>
      <c r="C105" s="3">
        <v>0.19292990863323212</v>
      </c>
      <c r="D105" s="3">
        <v>0.20779828727245331</v>
      </c>
      <c r="E105" s="5">
        <v>0.20910948514938354</v>
      </c>
      <c r="G105" s="5">
        <v>0.13134568929672241</v>
      </c>
      <c r="H105" s="5">
        <v>0.12380164861679077</v>
      </c>
      <c r="I105" s="5">
        <v>0.12581866979598999</v>
      </c>
    </row>
    <row r="106" spans="1:9">
      <c r="A106">
        <v>2013</v>
      </c>
      <c r="B106" s="5">
        <v>0.18914999999999998</v>
      </c>
      <c r="C106" s="3">
        <v>0.18342787027359009</v>
      </c>
      <c r="D106" s="3">
        <v>0.1959569901227951</v>
      </c>
      <c r="E106" s="5">
        <v>0.19610074162483215</v>
      </c>
      <c r="G106" s="5">
        <v>0.13361442089080811</v>
      </c>
      <c r="H106" s="5">
        <v>0.1276591420173645</v>
      </c>
      <c r="I106" s="5">
        <v>0.12741905450820923</v>
      </c>
    </row>
    <row r="107" spans="1:9">
      <c r="A107">
        <v>2014</v>
      </c>
      <c r="B107" s="5">
        <v>0.19872000000000001</v>
      </c>
      <c r="C107" s="3">
        <v>0.18881380558013916</v>
      </c>
      <c r="D107" s="3">
        <v>0.20195885002613068</v>
      </c>
      <c r="E107" s="5">
        <v>0.20354896783828735</v>
      </c>
      <c r="G107" s="5">
        <v>0.13072049617767334</v>
      </c>
      <c r="H107" s="5">
        <v>0.12545061111450195</v>
      </c>
      <c r="I107" s="5">
        <v>0.12444669008255005</v>
      </c>
    </row>
    <row r="108" spans="1:9">
      <c r="A108">
        <v>2015</v>
      </c>
      <c r="B108" s="5">
        <v>0.19821000000000003</v>
      </c>
      <c r="C108" s="3">
        <v>0.18838243186473846</v>
      </c>
      <c r="D108" s="3"/>
      <c r="E108" s="5">
        <v>0.20187146961688995</v>
      </c>
      <c r="G108" s="5">
        <v>0.13116723299026489</v>
      </c>
      <c r="H108" s="5"/>
      <c r="I108" s="5">
        <v>0.12479394674301147</v>
      </c>
    </row>
    <row r="109" spans="1:9">
      <c r="A109">
        <v>2016</v>
      </c>
      <c r="B109" s="5">
        <v>0.19268000000000002</v>
      </c>
      <c r="C109" s="3">
        <v>0.18607375025749207</v>
      </c>
      <c r="D109" s="3"/>
      <c r="E109" s="5">
        <v>0.19640219211578369</v>
      </c>
      <c r="G109" s="5">
        <v>0.12992775440216064</v>
      </c>
      <c r="H109" s="5"/>
      <c r="I109" s="5">
        <v>0.12485170364379883</v>
      </c>
    </row>
    <row r="110" spans="1:9">
      <c r="A110">
        <v>2017</v>
      </c>
      <c r="B110" s="5">
        <v>0.20309000000000002</v>
      </c>
      <c r="C110" s="3">
        <v>0.18783034384250641</v>
      </c>
      <c r="D110" s="3"/>
      <c r="E110" s="5">
        <v>0.2050987035036087</v>
      </c>
      <c r="G110" s="5">
        <v>0.13501989841461182</v>
      </c>
      <c r="H110" s="5"/>
      <c r="I110" s="5">
        <v>0.1267160177230835</v>
      </c>
    </row>
    <row r="111" spans="1:9">
      <c r="A111">
        <v>2018</v>
      </c>
      <c r="B111" s="5">
        <v>0.20412</v>
      </c>
      <c r="C111" s="3">
        <v>0.18930986523628235</v>
      </c>
      <c r="D111" s="3"/>
      <c r="E111" s="5">
        <v>0.20529937744140625</v>
      </c>
      <c r="G111" s="5">
        <v>0.13399523496627808</v>
      </c>
      <c r="H111" s="5"/>
      <c r="I111" s="5">
        <v>0.12668728828430176</v>
      </c>
    </row>
    <row r="112" spans="1:9">
      <c r="A112">
        <v>2019</v>
      </c>
      <c r="C112" s="3"/>
    </row>
    <row r="113" spans="1:5">
      <c r="A113">
        <v>2020</v>
      </c>
    </row>
    <row r="115" spans="1:5">
      <c r="A115" t="s">
        <v>113</v>
      </c>
      <c r="B115" s="5">
        <f>B109-B71</f>
        <v>0.10908233972536217</v>
      </c>
      <c r="C115" s="5">
        <f>C109-C71</f>
        <v>8.1950211630530845E-2</v>
      </c>
      <c r="D115" s="5"/>
      <c r="E115" s="5">
        <f>E109-E71</f>
        <v>8.3415374354435912E-2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5"/>
  <sheetViews>
    <sheetView workbookViewId="0">
      <pane xSplit="1" ySplit="4" topLeftCell="B28" activePane="bottomRight" state="frozen"/>
      <selection pane="topRight" activeCell="B1" sqref="B1"/>
      <selection pane="bottomLeft" activeCell="A3" sqref="A3"/>
      <selection pane="bottomRight" activeCell="K129" sqref="K129"/>
    </sheetView>
  </sheetViews>
  <sheetFormatPr baseColWidth="10" defaultRowHeight="15" x14ac:dyDescent="0"/>
  <cols>
    <col min="1" max="1" width="10.83203125" style="231"/>
    <col min="2" max="4" width="10.83203125" style="233"/>
    <col min="5" max="5" width="10.83203125" style="231"/>
    <col min="6" max="6" width="10.5" style="233" customWidth="1"/>
    <col min="7" max="13" width="10.83203125" style="233"/>
    <col min="14" max="16384" width="10.83203125" style="231"/>
  </cols>
  <sheetData>
    <row r="2" spans="1:13">
      <c r="B2" s="232" t="s">
        <v>172</v>
      </c>
      <c r="H2" s="232" t="s">
        <v>210</v>
      </c>
    </row>
    <row r="3" spans="1:13">
      <c r="B3" s="262" t="s">
        <v>211</v>
      </c>
      <c r="H3" s="233" t="s">
        <v>209</v>
      </c>
    </row>
    <row r="4" spans="1:13" ht="75">
      <c r="B4" s="234" t="s">
        <v>19</v>
      </c>
      <c r="C4" s="234" t="s">
        <v>173</v>
      </c>
      <c r="D4" s="235" t="s">
        <v>23</v>
      </c>
      <c r="E4" s="234" t="s">
        <v>174</v>
      </c>
      <c r="F4" s="236" t="s">
        <v>175</v>
      </c>
      <c r="G4" s="236"/>
      <c r="H4" s="234" t="s">
        <v>22</v>
      </c>
      <c r="I4" s="234" t="s">
        <v>6</v>
      </c>
      <c r="J4" s="234" t="s">
        <v>7</v>
      </c>
      <c r="K4" s="234" t="s">
        <v>176</v>
      </c>
      <c r="L4" s="236"/>
      <c r="M4" s="236"/>
    </row>
    <row r="5" spans="1:13">
      <c r="A5" s="237">
        <v>0</v>
      </c>
      <c r="B5" s="238">
        <v>1.9824332564952529E-2</v>
      </c>
      <c r="C5" s="238">
        <v>1.4078452750904358E-2</v>
      </c>
      <c r="D5" s="239"/>
      <c r="E5" s="238"/>
      <c r="F5" s="240">
        <v>6.4999999999999997E-3</v>
      </c>
      <c r="G5" s="240"/>
      <c r="H5" s="241">
        <f t="shared" ref="H5:H36" si="0">I5/J$142</f>
        <v>-166.2987893519375</v>
      </c>
      <c r="I5" s="241">
        <v>-245.00884955752213</v>
      </c>
      <c r="J5" s="241">
        <v>-592.99561665670456</v>
      </c>
      <c r="K5" s="241">
        <v>-4373</v>
      </c>
      <c r="L5" s="239"/>
    </row>
    <row r="6" spans="1:13">
      <c r="A6" s="237">
        <v>1</v>
      </c>
      <c r="B6" s="238">
        <v>1.9824332564952529E-2</v>
      </c>
      <c r="C6" s="238">
        <v>1.4078452750904358E-2</v>
      </c>
      <c r="D6" s="239"/>
      <c r="E6" s="238"/>
      <c r="F6" s="242">
        <v>6.4999999999999997E-3</v>
      </c>
      <c r="G6" s="242"/>
      <c r="H6" s="241">
        <f t="shared" si="0"/>
        <v>397.26933011851742</v>
      </c>
      <c r="I6" s="241">
        <v>585.29891838741401</v>
      </c>
      <c r="J6" s="241">
        <v>1161.1681609882446</v>
      </c>
      <c r="K6" s="241">
        <v>-1968</v>
      </c>
      <c r="L6" s="239"/>
    </row>
    <row r="7" spans="1:13">
      <c r="A7" s="237">
        <v>2</v>
      </c>
      <c r="B7" s="238">
        <v>1.9824332564952529E-2</v>
      </c>
      <c r="C7" s="238">
        <v>1.4078452750904358E-2</v>
      </c>
      <c r="D7" s="239"/>
      <c r="E7" s="238"/>
      <c r="F7" s="240">
        <v>6.4999999999999997E-3</v>
      </c>
      <c r="G7" s="240"/>
      <c r="H7" s="241">
        <f t="shared" si="0"/>
        <v>956.21803877364073</v>
      </c>
      <c r="I7" s="241">
        <v>1408.8008849557523</v>
      </c>
      <c r="J7" s="241">
        <v>2675.3755728232718</v>
      </c>
      <c r="K7" s="241">
        <v>-437</v>
      </c>
      <c r="L7" s="239"/>
    </row>
    <row r="8" spans="1:13">
      <c r="A8" s="237">
        <v>3</v>
      </c>
      <c r="B8" s="238">
        <v>1.9824332564952529E-2</v>
      </c>
      <c r="C8" s="238">
        <v>1.4078452750904358E-2</v>
      </c>
      <c r="D8" s="239"/>
      <c r="E8" s="238"/>
      <c r="F8" s="242">
        <v>6.4999999999999997E-3</v>
      </c>
      <c r="G8" s="242"/>
      <c r="H8" s="241">
        <f t="shared" si="0"/>
        <v>1464.3532284601163</v>
      </c>
      <c r="I8" s="241">
        <v>2157.4390363815141</v>
      </c>
      <c r="J8" s="241">
        <v>3880.6736401673643</v>
      </c>
      <c r="K8" s="241">
        <v>0</v>
      </c>
      <c r="L8" s="239"/>
    </row>
    <row r="9" spans="1:13">
      <c r="A9" s="237">
        <v>4</v>
      </c>
      <c r="B9" s="238">
        <v>1.9824332564952529E-2</v>
      </c>
      <c r="C9" s="238">
        <v>1.4078452750904358E-2</v>
      </c>
      <c r="D9" s="239"/>
      <c r="E9" s="238"/>
      <c r="F9" s="240">
        <v>6.4999999999999997E-3</v>
      </c>
      <c r="G9" s="240"/>
      <c r="H9" s="241">
        <f t="shared" si="0"/>
        <v>1930.9137208086079</v>
      </c>
      <c r="I9" s="241">
        <v>2844.824975417896</v>
      </c>
      <c r="J9" s="241">
        <v>4818.434150229129</v>
      </c>
      <c r="K9" s="241">
        <v>469</v>
      </c>
      <c r="L9" s="239"/>
    </row>
    <row r="10" spans="1:13">
      <c r="A10" s="237">
        <v>5</v>
      </c>
      <c r="B10" s="238">
        <v>1.9824332564952529E-2</v>
      </c>
      <c r="C10" s="238">
        <v>1.4078452750904358E-2</v>
      </c>
      <c r="D10" s="239"/>
      <c r="E10" s="238"/>
      <c r="F10" s="242">
        <v>6.4999999999999997E-3</v>
      </c>
      <c r="G10" s="242"/>
      <c r="H10" s="241">
        <f t="shared" si="0"/>
        <v>2388.2353915264357</v>
      </c>
      <c r="I10" s="241">
        <v>3518.5993117010817</v>
      </c>
      <c r="J10" s="241">
        <v>5651.3861326957567</v>
      </c>
      <c r="K10" s="241">
        <v>1735</v>
      </c>
      <c r="L10" s="239"/>
    </row>
    <row r="11" spans="1:13">
      <c r="A11" s="237">
        <v>6</v>
      </c>
      <c r="B11" s="238">
        <v>1.9824332564952529E-2</v>
      </c>
      <c r="C11" s="238">
        <v>1.4078452750904358E-2</v>
      </c>
      <c r="D11" s="239"/>
      <c r="E11" s="238"/>
      <c r="F11" s="240">
        <v>6.4999999999999997E-3</v>
      </c>
      <c r="G11" s="240"/>
      <c r="H11" s="241">
        <f t="shared" si="0"/>
        <v>2776.2659000142903</v>
      </c>
      <c r="I11" s="241">
        <v>4090.2866273353002</v>
      </c>
      <c r="J11" s="241">
        <v>6385.0458258617255</v>
      </c>
      <c r="K11" s="241">
        <v>2947</v>
      </c>
      <c r="L11" s="239"/>
    </row>
    <row r="12" spans="1:13">
      <c r="A12" s="237">
        <v>7</v>
      </c>
      <c r="B12" s="238">
        <v>1.9824332564952529E-2</v>
      </c>
      <c r="C12" s="238">
        <v>1.4078452750904358E-2</v>
      </c>
      <c r="D12" s="239"/>
      <c r="E12" s="238"/>
      <c r="F12" s="242">
        <v>6.4999999999999997E-3</v>
      </c>
      <c r="G12" s="242"/>
      <c r="H12" s="241">
        <f t="shared" si="0"/>
        <v>3164.2964085021445</v>
      </c>
      <c r="I12" s="241">
        <v>4661.9739429695182</v>
      </c>
      <c r="J12" s="241">
        <v>7082.8499701135688</v>
      </c>
      <c r="K12" s="241">
        <v>4267</v>
      </c>
      <c r="L12" s="239"/>
    </row>
    <row r="13" spans="1:13">
      <c r="A13" s="237">
        <v>8</v>
      </c>
      <c r="B13" s="238">
        <v>1.9824332564952529E-2</v>
      </c>
      <c r="C13" s="238">
        <v>1.4078452750904358E-2</v>
      </c>
      <c r="D13" s="239"/>
      <c r="E13" s="238"/>
      <c r="F13" s="240">
        <v>6.4999999999999997E-3</v>
      </c>
      <c r="G13" s="240"/>
      <c r="H13" s="241">
        <f t="shared" si="0"/>
        <v>3510.752219652014</v>
      </c>
      <c r="I13" s="241">
        <v>5172.4090462143558</v>
      </c>
      <c r="J13" s="241">
        <v>7753.0729228930068</v>
      </c>
      <c r="K13" s="241">
        <v>5615</v>
      </c>
      <c r="L13" s="239"/>
    </row>
    <row r="14" spans="1:13">
      <c r="A14" s="237">
        <v>9</v>
      </c>
      <c r="B14" s="238">
        <v>1.9824332564952529E-2</v>
      </c>
      <c r="C14" s="238">
        <v>1.4078452750904358E-2</v>
      </c>
      <c r="D14" s="239"/>
      <c r="E14" s="238"/>
      <c r="F14" s="242">
        <v>6.4999999999999997E-3</v>
      </c>
      <c r="G14" s="242"/>
      <c r="H14" s="241">
        <f t="shared" si="0"/>
        <v>3884.9244956938737</v>
      </c>
      <c r="I14" s="241">
        <v>5723.678957718781</v>
      </c>
      <c r="J14" s="241">
        <v>8373.6497310221166</v>
      </c>
      <c r="K14" s="241">
        <v>6822</v>
      </c>
      <c r="L14" s="239"/>
    </row>
    <row r="15" spans="1:13">
      <c r="A15" s="237">
        <v>10</v>
      </c>
      <c r="B15" s="238">
        <v>1.9824332564952529E-2</v>
      </c>
      <c r="C15" s="238">
        <v>1.4078452750904358E-2</v>
      </c>
      <c r="D15" s="239">
        <f t="shared" ref="D15:D78" si="1">(J15/H15)^(1/34)-1</f>
        <v>2.2400266984252237E-2</v>
      </c>
      <c r="E15" s="238">
        <f>(K15/J15)^(1/38)-1</f>
        <v>-3.1217832617190799E-3</v>
      </c>
      <c r="F15" s="240">
        <v>6.4999999999999997E-3</v>
      </c>
      <c r="G15" s="240"/>
      <c r="H15" s="241">
        <f t="shared" si="0"/>
        <v>4212.9026635824166</v>
      </c>
      <c r="I15" s="241">
        <v>6206.8908554572272</v>
      </c>
      <c r="J15" s="241">
        <v>8947.3385136481375</v>
      </c>
      <c r="K15" s="241">
        <v>7945</v>
      </c>
    </row>
    <row r="16" spans="1:13">
      <c r="A16" s="237">
        <v>11</v>
      </c>
      <c r="B16" s="238">
        <v>1.9824332564952529E-2</v>
      </c>
      <c r="C16" s="238">
        <v>1.4078452750904358E-2</v>
      </c>
      <c r="D16" s="239">
        <f t="shared" si="1"/>
        <v>2.1883928884547821E-2</v>
      </c>
      <c r="E16" s="238">
        <f t="shared" ref="E16:E79" si="2">(K16/J16)^(1/38)-1</f>
        <v>-1.4014261292064623E-3</v>
      </c>
      <c r="F16" s="242">
        <v>6.4999999999999997E-3</v>
      </c>
      <c r="G16" s="242"/>
      <c r="H16" s="241">
        <f t="shared" si="0"/>
        <v>4550.119653101624</v>
      </c>
      <c r="I16" s="241">
        <v>6703.7143559488695</v>
      </c>
      <c r="J16" s="241">
        <v>9498.9623430962347</v>
      </c>
      <c r="K16" s="241">
        <v>9006</v>
      </c>
    </row>
    <row r="17" spans="1:11">
      <c r="A17" s="237">
        <v>12</v>
      </c>
      <c r="B17" s="238">
        <v>1.9824332564952529E-2</v>
      </c>
      <c r="C17" s="238">
        <v>1.4078452750904358E-2</v>
      </c>
      <c r="D17" s="239">
        <f t="shared" si="1"/>
        <v>2.171400601902751E-2</v>
      </c>
      <c r="E17" s="238">
        <f t="shared" si="2"/>
        <v>-4.9306169008789258E-4</v>
      </c>
      <c r="F17" s="240">
        <v>6.4999999999999997E-3</v>
      </c>
      <c r="G17" s="240"/>
      <c r="H17" s="241">
        <f t="shared" si="0"/>
        <v>4864.2395885441729</v>
      </c>
      <c r="I17" s="241">
        <v>7166.5088495575228</v>
      </c>
      <c r="J17" s="241">
        <v>10097.474198047421</v>
      </c>
      <c r="K17" s="241">
        <v>9910</v>
      </c>
    </row>
    <row r="18" spans="1:11">
      <c r="A18" s="237">
        <v>13</v>
      </c>
      <c r="B18" s="238">
        <v>1.9824332564952529E-2</v>
      </c>
      <c r="C18" s="238">
        <v>1.4078452750904358E-2</v>
      </c>
      <c r="D18" s="239">
        <f t="shared" si="1"/>
        <v>2.1790201520129893E-2</v>
      </c>
      <c r="E18" s="238">
        <f t="shared" si="2"/>
        <v>2.8053558221285968E-4</v>
      </c>
      <c r="F18" s="242">
        <v>6.4999999999999997E-3</v>
      </c>
      <c r="G18" s="242"/>
      <c r="H18" s="241">
        <f t="shared" si="0"/>
        <v>5118.3071833874101</v>
      </c>
      <c r="I18" s="241">
        <v>7540.8279252704033</v>
      </c>
      <c r="J18" s="241">
        <v>10651.856146642758</v>
      </c>
      <c r="K18" s="241">
        <v>10766</v>
      </c>
    </row>
    <row r="19" spans="1:11">
      <c r="A19" s="237">
        <v>14</v>
      </c>
      <c r="B19" s="238">
        <v>1.9824332564952529E-2</v>
      </c>
      <c r="C19" s="238">
        <v>1.4078452750904358E-2</v>
      </c>
      <c r="D19" s="239">
        <f t="shared" si="1"/>
        <v>2.1638223586962102E-2</v>
      </c>
      <c r="E19" s="238">
        <f t="shared" si="2"/>
        <v>7.7190217000411288E-4</v>
      </c>
      <c r="F19" s="240">
        <v>6.4999999999999997E-3</v>
      </c>
      <c r="G19" s="240"/>
      <c r="H19" s="241">
        <f t="shared" si="0"/>
        <v>5409.3300647533006</v>
      </c>
      <c r="I19" s="241">
        <v>7969.5934119960675</v>
      </c>
      <c r="J19" s="241">
        <v>11200.721856943615</v>
      </c>
      <c r="K19" s="241">
        <v>11534</v>
      </c>
    </row>
    <row r="20" spans="1:11">
      <c r="A20" s="237">
        <v>15</v>
      </c>
      <c r="B20" s="238">
        <v>1.9824332564952529E-2</v>
      </c>
      <c r="C20" s="238">
        <v>1.4078452750904358E-2</v>
      </c>
      <c r="D20" s="239">
        <f t="shared" si="1"/>
        <v>2.1629701565986093E-2</v>
      </c>
      <c r="E20" s="238">
        <f t="shared" si="2"/>
        <v>1.330314522804521E-3</v>
      </c>
      <c r="F20" s="242">
        <v>6.4999999999999997E-3</v>
      </c>
      <c r="G20" s="242"/>
      <c r="H20" s="241">
        <f t="shared" si="0"/>
        <v>5668.01707041187</v>
      </c>
      <c r="I20" s="241">
        <v>8350.7182890855456</v>
      </c>
      <c r="J20" s="241">
        <v>11733.038852361029</v>
      </c>
      <c r="K20" s="241">
        <v>12341</v>
      </c>
    </row>
    <row r="21" spans="1:11">
      <c r="A21" s="237">
        <v>16</v>
      </c>
      <c r="B21" s="238">
        <v>1.9824332564952529E-2</v>
      </c>
      <c r="C21" s="238">
        <v>1.4078452750904358E-2</v>
      </c>
      <c r="D21" s="239">
        <f t="shared" si="1"/>
        <v>2.1514250565662918E-2</v>
      </c>
      <c r="E21" s="238">
        <f t="shared" si="2"/>
        <v>1.8516911112209655E-3</v>
      </c>
      <c r="F21" s="240">
        <v>6.4999999999999997E-3</v>
      </c>
      <c r="G21" s="240"/>
      <c r="H21" s="241">
        <f t="shared" si="0"/>
        <v>5935.942897701103</v>
      </c>
      <c r="I21" s="241">
        <v>8745.4547689282208</v>
      </c>
      <c r="J21" s="241">
        <v>12240.532775453277</v>
      </c>
      <c r="K21" s="241">
        <v>13132</v>
      </c>
    </row>
    <row r="22" spans="1:11">
      <c r="A22" s="237">
        <v>17</v>
      </c>
      <c r="B22" s="238">
        <v>1.9824332564952529E-2</v>
      </c>
      <c r="C22" s="238">
        <v>1.4078452750904358E-2</v>
      </c>
      <c r="D22" s="239">
        <f t="shared" si="1"/>
        <v>2.1280986230459487E-2</v>
      </c>
      <c r="E22" s="238">
        <f t="shared" si="2"/>
        <v>2.2924969697672992E-3</v>
      </c>
      <c r="F22" s="242">
        <v>6.4999999999999997E-3</v>
      </c>
      <c r="G22" s="242"/>
      <c r="H22" s="241">
        <f t="shared" si="0"/>
        <v>6231.5851898823248</v>
      </c>
      <c r="I22" s="241">
        <v>9181.0260570304818</v>
      </c>
      <c r="J22" s="241">
        <v>12750.784817692767</v>
      </c>
      <c r="K22" s="241">
        <v>13910</v>
      </c>
    </row>
    <row r="23" spans="1:11">
      <c r="A23" s="237">
        <v>18</v>
      </c>
      <c r="B23" s="238">
        <v>1.9824332564952529E-2</v>
      </c>
      <c r="C23" s="238">
        <v>1.4078452750904358E-2</v>
      </c>
      <c r="D23" s="239">
        <f t="shared" si="1"/>
        <v>2.1174840794805583E-2</v>
      </c>
      <c r="E23" s="238">
        <f t="shared" si="2"/>
        <v>2.6439424727369154E-3</v>
      </c>
      <c r="F23" s="240">
        <v>6.4999999999999997E-3</v>
      </c>
      <c r="G23" s="240"/>
      <c r="H23" s="241">
        <f t="shared" si="0"/>
        <v>6513.3692496175527</v>
      </c>
      <c r="I23" s="241">
        <v>9596.1799410029507</v>
      </c>
      <c r="J23" s="241">
        <v>13280.343693962941</v>
      </c>
      <c r="K23" s="241">
        <v>14682</v>
      </c>
    </row>
    <row r="24" spans="1:11">
      <c r="A24" s="237">
        <v>19</v>
      </c>
      <c r="B24" s="238">
        <v>1.9824332564952529E-2</v>
      </c>
      <c r="C24" s="238">
        <v>1.4078452750904358E-2</v>
      </c>
      <c r="D24" s="239">
        <f t="shared" si="1"/>
        <v>2.1155052757307669E-2</v>
      </c>
      <c r="E24" s="238">
        <f t="shared" si="2"/>
        <v>2.9488894637219598E-3</v>
      </c>
      <c r="F24" s="242">
        <v>6.4999999999999997E-3</v>
      </c>
      <c r="G24" s="242"/>
      <c r="H24" s="241">
        <f t="shared" si="0"/>
        <v>6795.1533093527796</v>
      </c>
      <c r="I24" s="241">
        <v>10011.333824975418</v>
      </c>
      <c r="J24" s="241">
        <v>13845.75811914724</v>
      </c>
      <c r="K24" s="241">
        <v>15485</v>
      </c>
    </row>
    <row r="25" spans="1:11">
      <c r="A25" s="237">
        <v>20</v>
      </c>
      <c r="B25" s="238">
        <v>1.9824332564952529E-2</v>
      </c>
      <c r="C25" s="238">
        <v>1.4078452750904358E-2</v>
      </c>
      <c r="D25" s="239">
        <f t="shared" si="1"/>
        <v>2.1221099125386278E-2</v>
      </c>
      <c r="E25" s="238">
        <f t="shared" si="2"/>
        <v>3.2461519511977066E-3</v>
      </c>
      <c r="F25" s="240">
        <v>6.4999999999999997E-3</v>
      </c>
      <c r="G25" s="240"/>
      <c r="H25" s="241">
        <f t="shared" si="0"/>
        <v>7058.4597258266804</v>
      </c>
      <c r="I25" s="241">
        <v>10399.264503441495</v>
      </c>
      <c r="J25" s="241">
        <v>14413.930663478781</v>
      </c>
      <c r="K25" s="241">
        <v>16303</v>
      </c>
    </row>
    <row r="26" spans="1:11">
      <c r="A26" s="237">
        <v>21</v>
      </c>
      <c r="B26" s="238">
        <v>1.9824332564952529E-2</v>
      </c>
      <c r="C26" s="238">
        <v>1.4078452750904358E-2</v>
      </c>
      <c r="D26" s="239">
        <f t="shared" si="1"/>
        <v>2.1365415945105548E-2</v>
      </c>
      <c r="E26" s="238">
        <f t="shared" si="2"/>
        <v>3.4861031002253462E-3</v>
      </c>
      <c r="F26" s="242">
        <v>6.4999999999999997E-3</v>
      </c>
      <c r="G26" s="242"/>
      <c r="H26" s="241">
        <f t="shared" si="0"/>
        <v>7289.430266593261</v>
      </c>
      <c r="I26" s="241">
        <v>10739.554572271387</v>
      </c>
      <c r="J26" s="241">
        <v>14957.280135485156</v>
      </c>
      <c r="K26" s="241">
        <v>17072</v>
      </c>
    </row>
    <row r="27" spans="1:11">
      <c r="A27" s="237">
        <v>22</v>
      </c>
      <c r="B27" s="238">
        <v>1.9824332564952529E-2</v>
      </c>
      <c r="C27" s="238">
        <v>1.4078452750904358E-2</v>
      </c>
      <c r="D27" s="239">
        <f t="shared" si="1"/>
        <v>2.1449057453847953E-2</v>
      </c>
      <c r="E27" s="238">
        <f t="shared" si="2"/>
        <v>3.6480383576373843E-3</v>
      </c>
      <c r="F27" s="240">
        <v>6.4999999999999997E-3</v>
      </c>
      <c r="G27" s="240"/>
      <c r="H27" s="241">
        <f t="shared" si="0"/>
        <v>7557.356093882494</v>
      </c>
      <c r="I27" s="241">
        <v>11134.291052114062</v>
      </c>
      <c r="J27" s="241">
        <v>15550.275752141861</v>
      </c>
      <c r="K27" s="241">
        <v>17858</v>
      </c>
    </row>
    <row r="28" spans="1:11">
      <c r="A28" s="237">
        <v>23</v>
      </c>
      <c r="B28" s="238">
        <v>1.9824332564952529E-2</v>
      </c>
      <c r="C28" s="238">
        <v>1.4078452750904358E-2</v>
      </c>
      <c r="D28" s="239">
        <f t="shared" si="1"/>
        <v>2.1689799720046476E-2</v>
      </c>
      <c r="E28" s="238">
        <f t="shared" si="2"/>
        <v>3.6866315780941239E-3</v>
      </c>
      <c r="F28" s="242">
        <v>6.4999999999999997E-3</v>
      </c>
      <c r="G28" s="242"/>
      <c r="H28" s="241">
        <f t="shared" si="0"/>
        <v>7797.5654562797372</v>
      </c>
      <c r="I28" s="241">
        <v>11488.19272369715</v>
      </c>
      <c r="J28" s="241">
        <v>16173.610679418211</v>
      </c>
      <c r="K28" s="241">
        <v>18601</v>
      </c>
    </row>
    <row r="29" spans="1:11">
      <c r="A29" s="237">
        <v>24</v>
      </c>
      <c r="B29" s="238">
        <v>1.9824332564952529E-2</v>
      </c>
      <c r="C29" s="238">
        <v>1.4078452750904358E-2</v>
      </c>
      <c r="D29" s="239">
        <f t="shared" si="1"/>
        <v>2.1840594007983327E-2</v>
      </c>
      <c r="E29" s="238">
        <f t="shared" si="2"/>
        <v>3.74950122172657E-3</v>
      </c>
      <c r="F29" s="240">
        <v>6.4999999999999997E-3</v>
      </c>
      <c r="G29" s="240"/>
      <c r="H29" s="241">
        <f t="shared" si="0"/>
        <v>8065.4912835689693</v>
      </c>
      <c r="I29" s="241">
        <v>11882.929203539823</v>
      </c>
      <c r="J29" s="241">
        <v>16813.494321578004</v>
      </c>
      <c r="K29" s="241">
        <v>19383</v>
      </c>
    </row>
    <row r="30" spans="1:11">
      <c r="A30" s="237">
        <v>25</v>
      </c>
      <c r="B30" s="238">
        <v>1.9824332564952529E-2</v>
      </c>
      <c r="C30" s="238">
        <v>1.4078452750904358E-2</v>
      </c>
      <c r="D30" s="239">
        <f t="shared" si="1"/>
        <v>2.1798320789510051E-2</v>
      </c>
      <c r="E30" s="238">
        <f t="shared" si="2"/>
        <v>3.8102510319986127E-3</v>
      </c>
      <c r="F30" s="242">
        <v>6.4999999999999997E-3</v>
      </c>
      <c r="G30" s="242"/>
      <c r="H30" s="241">
        <f t="shared" si="0"/>
        <v>8384.2306298268504</v>
      </c>
      <c r="I30" s="241">
        <v>12352.529498525075</v>
      </c>
      <c r="J30" s="241">
        <v>17453.377963737796</v>
      </c>
      <c r="K30" s="241">
        <v>20167</v>
      </c>
    </row>
    <row r="31" spans="1:11">
      <c r="A31" s="237">
        <v>26</v>
      </c>
      <c r="B31" s="238">
        <v>1.9824332564952529E-2</v>
      </c>
      <c r="C31" s="238">
        <v>1.4078452750904358E-2</v>
      </c>
      <c r="D31" s="239">
        <f t="shared" si="1"/>
        <v>2.1624736953191892E-2</v>
      </c>
      <c r="E31" s="238">
        <f t="shared" si="2"/>
        <v>3.8791586966928637E-3</v>
      </c>
      <c r="F31" s="240">
        <v>6.4999999999999997E-3</v>
      </c>
      <c r="G31" s="240"/>
      <c r="H31" s="241">
        <f t="shared" si="0"/>
        <v>8735.3058517920508</v>
      </c>
      <c r="I31" s="241">
        <v>12869.770403146509</v>
      </c>
      <c r="J31" s="241">
        <v>18079.471010161385</v>
      </c>
      <c r="K31" s="241">
        <v>20945</v>
      </c>
    </row>
    <row r="32" spans="1:11">
      <c r="A32" s="237">
        <v>27</v>
      </c>
      <c r="B32" s="238">
        <v>1.9824332564952529E-2</v>
      </c>
      <c r="C32" s="238">
        <v>1.4078452750904358E-2</v>
      </c>
      <c r="D32" s="239">
        <f t="shared" si="1"/>
        <v>2.1564343400940711E-2</v>
      </c>
      <c r="E32" s="238">
        <f t="shared" si="2"/>
        <v>3.9148230447834109E-3</v>
      </c>
      <c r="F32" s="242">
        <v>6.4999999999999997E-3</v>
      </c>
      <c r="G32" s="242"/>
      <c r="H32" s="241">
        <f t="shared" si="0"/>
        <v>9058.6646088652633</v>
      </c>
      <c r="I32" s="241">
        <v>13346.176499508359</v>
      </c>
      <c r="J32" s="241">
        <v>18711.080294879459</v>
      </c>
      <c r="K32" s="241">
        <v>21706</v>
      </c>
    </row>
    <row r="33" spans="1:11">
      <c r="A33" s="237">
        <v>28</v>
      </c>
      <c r="B33" s="238">
        <v>1.9824332564952529E-2</v>
      </c>
      <c r="C33" s="238">
        <v>1.4078452750904358E-2</v>
      </c>
      <c r="D33" s="239">
        <f t="shared" si="1"/>
        <v>2.1510748957312753E-2</v>
      </c>
      <c r="E33" s="238">
        <f t="shared" si="2"/>
        <v>3.9572255258364386E-3</v>
      </c>
      <c r="F33" s="240">
        <v>6.4999999999999997E-3</v>
      </c>
      <c r="G33" s="240"/>
      <c r="H33" s="241">
        <f t="shared" si="0"/>
        <v>9395.8815983844688</v>
      </c>
      <c r="I33" s="241">
        <v>13843</v>
      </c>
      <c r="J33" s="241">
        <v>19373.028890217174</v>
      </c>
      <c r="K33" s="241">
        <v>22510</v>
      </c>
    </row>
    <row r="34" spans="1:11">
      <c r="A34" s="237">
        <v>29</v>
      </c>
      <c r="B34" s="238">
        <v>1.9824332564952529E-2</v>
      </c>
      <c r="C34" s="238">
        <v>1.4078452750904358E-2</v>
      </c>
      <c r="D34" s="239">
        <f t="shared" si="1"/>
        <v>2.1388070263497205E-2</v>
      </c>
      <c r="E34" s="238">
        <f t="shared" si="2"/>
        <v>4.0188065468149681E-3</v>
      </c>
      <c r="F34" s="242">
        <v>6.4999999999999997E-3</v>
      </c>
      <c r="G34" s="242"/>
      <c r="H34" s="241">
        <f t="shared" si="0"/>
        <v>9728.4791770883458</v>
      </c>
      <c r="I34" s="241">
        <v>14333.017699115046</v>
      </c>
      <c r="J34" s="241">
        <v>19977.05698346284</v>
      </c>
      <c r="K34" s="241">
        <v>23266</v>
      </c>
    </row>
    <row r="35" spans="1:11">
      <c r="A35" s="237">
        <v>30</v>
      </c>
      <c r="B35" s="238">
        <v>1.9824332564952529E-2</v>
      </c>
      <c r="C35" s="238">
        <v>1.4078452750904358E-2</v>
      </c>
      <c r="D35" s="239">
        <f t="shared" si="1"/>
        <v>2.1251836795595391E-2</v>
      </c>
      <c r="E35" s="238">
        <f t="shared" si="2"/>
        <v>4.0446436074506043E-3</v>
      </c>
      <c r="F35" s="240">
        <v>6.4999999999999997E-3</v>
      </c>
      <c r="G35" s="240"/>
      <c r="H35" s="241">
        <f t="shared" si="0"/>
        <v>10074.934988238214</v>
      </c>
      <c r="I35" s="241">
        <v>14843.452802359883</v>
      </c>
      <c r="J35" s="241">
        <v>20594.875672444712</v>
      </c>
      <c r="K35" s="241">
        <v>24009</v>
      </c>
    </row>
    <row r="36" spans="1:11">
      <c r="A36" s="237">
        <v>31</v>
      </c>
      <c r="B36" s="238">
        <v>1.9824332564952529E-2</v>
      </c>
      <c r="C36" s="238">
        <v>1.4078452750904358E-2</v>
      </c>
      <c r="D36" s="239">
        <f t="shared" si="1"/>
        <v>2.1124117884830929E-2</v>
      </c>
      <c r="E36" s="238">
        <f t="shared" si="2"/>
        <v>4.057208101114318E-3</v>
      </c>
      <c r="F36" s="242">
        <v>6.4999999999999997E-3</v>
      </c>
      <c r="G36" s="242"/>
      <c r="H36" s="241">
        <f t="shared" si="0"/>
        <v>10421.390799388084</v>
      </c>
      <c r="I36" s="241">
        <v>15353.887905604721</v>
      </c>
      <c r="J36" s="241">
        <v>21212.69436142658</v>
      </c>
      <c r="K36" s="241">
        <v>24741</v>
      </c>
    </row>
    <row r="37" spans="1:11">
      <c r="A37" s="237">
        <v>32</v>
      </c>
      <c r="B37" s="238">
        <v>1.9824332564952529E-2</v>
      </c>
      <c r="C37" s="238">
        <v>1.4078452750904358E-2</v>
      </c>
      <c r="D37" s="239">
        <f t="shared" si="1"/>
        <v>2.0961069180250869E-2</v>
      </c>
      <c r="E37" s="238">
        <f t="shared" si="2"/>
        <v>4.0556197173380326E-3</v>
      </c>
      <c r="F37" s="240">
        <v>6.4999999999999997E-3</v>
      </c>
      <c r="G37" s="240"/>
      <c r="H37" s="241">
        <f t="shared" ref="H37:H68" si="3">I37/J$142</f>
        <v>10795.563075429944</v>
      </c>
      <c r="I37" s="241">
        <v>15905.157817109146</v>
      </c>
      <c r="J37" s="241">
        <v>21855.336122733614</v>
      </c>
      <c r="K37" s="241">
        <v>25489</v>
      </c>
    </row>
    <row r="38" spans="1:11">
      <c r="A38" s="237">
        <v>33</v>
      </c>
      <c r="B38" s="238">
        <v>1.9824332564952529E-2</v>
      </c>
      <c r="C38" s="238">
        <v>1.4078452750904358E-2</v>
      </c>
      <c r="D38" s="239">
        <f t="shared" si="1"/>
        <v>2.0954677615909967E-2</v>
      </c>
      <c r="E38" s="238">
        <f t="shared" si="2"/>
        <v>4.0930400049754567E-3</v>
      </c>
      <c r="F38" s="242">
        <v>6.4999999999999997E-3</v>
      </c>
      <c r="G38" s="242"/>
      <c r="H38" s="241">
        <f t="shared" si="3"/>
        <v>11123.541243318487</v>
      </c>
      <c r="I38" s="241">
        <v>16388.369714847591</v>
      </c>
      <c r="J38" s="241">
        <v>22514.526598924091</v>
      </c>
      <c r="K38" s="241">
        <v>26295</v>
      </c>
    </row>
    <row r="39" spans="1:11">
      <c r="A39" s="237">
        <v>34</v>
      </c>
      <c r="B39" s="238">
        <v>1.9824332564952529E-2</v>
      </c>
      <c r="C39" s="238">
        <v>1.4078452750904358E-2</v>
      </c>
      <c r="D39" s="239">
        <f t="shared" si="1"/>
        <v>2.0776772345500794E-2</v>
      </c>
      <c r="E39" s="238">
        <f t="shared" si="2"/>
        <v>4.1885631617397667E-3</v>
      </c>
      <c r="F39" s="240">
        <v>6.4999999999999997E-3</v>
      </c>
      <c r="G39" s="240"/>
      <c r="H39" s="241">
        <f t="shared" si="3"/>
        <v>11488.474697729684</v>
      </c>
      <c r="I39" s="241">
        <v>16926.028023598821</v>
      </c>
      <c r="J39" s="241">
        <v>23115.796573022515</v>
      </c>
      <c r="K39" s="241">
        <v>27095</v>
      </c>
    </row>
    <row r="40" spans="1:11">
      <c r="A40" s="237">
        <v>35</v>
      </c>
      <c r="B40" s="238">
        <v>1.9824332564952529E-2</v>
      </c>
      <c r="C40" s="238">
        <v>1.4078452750904358E-2</v>
      </c>
      <c r="D40" s="239">
        <f t="shared" si="1"/>
        <v>2.0618324826608525E-2</v>
      </c>
      <c r="E40" s="238">
        <f t="shared" si="2"/>
        <v>4.3054373961073367E-3</v>
      </c>
      <c r="F40" s="242">
        <v>6.4999999999999997E-3</v>
      </c>
      <c r="G40" s="242"/>
      <c r="H40" s="241">
        <f t="shared" si="3"/>
        <v>11844.169330510216</v>
      </c>
      <c r="I40" s="241">
        <v>17450.074729596854</v>
      </c>
      <c r="J40" s="241">
        <v>23706.03407053198</v>
      </c>
      <c r="K40" s="241">
        <v>27910</v>
      </c>
    </row>
    <row r="41" spans="1:11">
      <c r="A41" s="237">
        <v>36</v>
      </c>
      <c r="B41" s="238">
        <v>1.9824332564952529E-2</v>
      </c>
      <c r="C41" s="238">
        <v>1.4078452750904358E-2</v>
      </c>
      <c r="D41" s="239">
        <f t="shared" si="1"/>
        <v>2.0534398595560166E-2</v>
      </c>
      <c r="E41" s="238">
        <f t="shared" si="2"/>
        <v>4.4484094811931829E-3</v>
      </c>
      <c r="F41" s="240">
        <v>6.4999999999999997E-3</v>
      </c>
      <c r="G41" s="240"/>
      <c r="H41" s="241">
        <f t="shared" si="3"/>
        <v>12167.528087583429</v>
      </c>
      <c r="I41" s="241">
        <v>17926.480825958704</v>
      </c>
      <c r="J41" s="241">
        <v>24285.23909145248</v>
      </c>
      <c r="K41" s="241">
        <v>28747</v>
      </c>
    </row>
    <row r="42" spans="1:11">
      <c r="A42" s="237">
        <v>37</v>
      </c>
      <c r="B42" s="238">
        <v>1.9824332564952529E-2</v>
      </c>
      <c r="C42" s="238">
        <v>1.4078452750904358E-2</v>
      </c>
      <c r="D42" s="239">
        <f t="shared" si="1"/>
        <v>2.0423583887042129E-2</v>
      </c>
      <c r="E42" s="238">
        <f t="shared" si="2"/>
        <v>4.6402255379074386E-3</v>
      </c>
      <c r="F42" s="242">
        <v>6.4999999999999997E-3</v>
      </c>
      <c r="G42" s="242"/>
      <c r="H42" s="241">
        <f t="shared" si="3"/>
        <v>12523.222720363961</v>
      </c>
      <c r="I42" s="241">
        <v>18450.527531956737</v>
      </c>
      <c r="J42" s="241">
        <v>24903.057780434352</v>
      </c>
      <c r="K42" s="241">
        <v>29693</v>
      </c>
    </row>
    <row r="43" spans="1:11">
      <c r="A43" s="237">
        <v>38</v>
      </c>
      <c r="B43" s="238">
        <v>1.9824332564952529E-2</v>
      </c>
      <c r="C43" s="238">
        <v>1.4078452750904358E-2</v>
      </c>
      <c r="D43" s="239">
        <f t="shared" si="1"/>
        <v>2.034550182002981E-2</v>
      </c>
      <c r="E43" s="238">
        <f t="shared" si="2"/>
        <v>4.8158489404315219E-3</v>
      </c>
      <c r="F43" s="240">
        <v>6.4999999999999997E-3</v>
      </c>
      <c r="G43" s="240"/>
      <c r="H43" s="241">
        <f t="shared" si="3"/>
        <v>12874.297942329162</v>
      </c>
      <c r="I43" s="241">
        <v>18967.768436578172</v>
      </c>
      <c r="J43" s="241">
        <v>25534.667065152422</v>
      </c>
      <c r="K43" s="241">
        <v>30649</v>
      </c>
    </row>
    <row r="44" spans="1:11">
      <c r="A44" s="237">
        <v>39</v>
      </c>
      <c r="B44" s="238">
        <v>1.9824332564952529E-2</v>
      </c>
      <c r="C44" s="238">
        <v>1.4078452750904358E-2</v>
      </c>
      <c r="D44" s="239">
        <f t="shared" si="1"/>
        <v>2.0315353413997261E-2</v>
      </c>
      <c r="E44" s="238">
        <f t="shared" si="2"/>
        <v>4.9978403756030243E-3</v>
      </c>
      <c r="F44" s="242">
        <v>6.4999999999999997E-3</v>
      </c>
      <c r="G44" s="242"/>
      <c r="H44" s="241">
        <f t="shared" si="3"/>
        <v>13197.656699402376</v>
      </c>
      <c r="I44" s="241">
        <v>19444.174532940022</v>
      </c>
      <c r="J44" s="241">
        <v>26149.727634987052</v>
      </c>
      <c r="K44" s="241">
        <v>31604</v>
      </c>
    </row>
    <row r="45" spans="1:11">
      <c r="A45" s="237">
        <v>40</v>
      </c>
      <c r="B45" s="238">
        <v>1.9824332564952529E-2</v>
      </c>
      <c r="C45" s="238">
        <v>1.4078452750904358E-2</v>
      </c>
      <c r="D45" s="239">
        <f t="shared" si="1"/>
        <v>2.0375943736998137E-2</v>
      </c>
      <c r="E45" s="238">
        <f t="shared" si="2"/>
        <v>5.1665639260134455E-3</v>
      </c>
      <c r="F45" s="240">
        <v>6.4999999999999997E-3</v>
      </c>
      <c r="G45" s="240"/>
      <c r="H45" s="241">
        <f t="shared" si="3"/>
        <v>13479.440759137602</v>
      </c>
      <c r="I45" s="241">
        <v>19859.328416912489</v>
      </c>
      <c r="J45" s="241">
        <v>26762.030085674436</v>
      </c>
      <c r="K45" s="241">
        <v>32551</v>
      </c>
    </row>
    <row r="46" spans="1:11">
      <c r="A46" s="237">
        <v>41</v>
      </c>
      <c r="B46" s="238">
        <v>1.9824332564952529E-2</v>
      </c>
      <c r="C46" s="238">
        <v>1.4078452750904358E-2</v>
      </c>
      <c r="D46" s="239">
        <f t="shared" si="1"/>
        <v>2.0413763224699011E-2</v>
      </c>
      <c r="E46" s="238">
        <f t="shared" si="2"/>
        <v>5.3644913843882147E-3</v>
      </c>
      <c r="F46" s="242">
        <v>6.4999999999999997E-3</v>
      </c>
      <c r="G46" s="242"/>
      <c r="H46" s="241">
        <f t="shared" si="3"/>
        <v>13756.605408057498</v>
      </c>
      <c r="I46" s="241">
        <v>20267.676499508358</v>
      </c>
      <c r="J46" s="241">
        <v>27346.751344889421</v>
      </c>
      <c r="K46" s="241">
        <v>33512</v>
      </c>
    </row>
    <row r="47" spans="1:11">
      <c r="A47" s="237">
        <v>42</v>
      </c>
      <c r="B47" s="238">
        <v>1.9824332564952529E-2</v>
      </c>
      <c r="C47" s="238">
        <v>1.4078452750904358E-2</v>
      </c>
      <c r="D47" s="239">
        <f t="shared" si="1"/>
        <v>2.0448071125631628E-2</v>
      </c>
      <c r="E47" s="238">
        <f t="shared" si="2"/>
        <v>5.5447673412201137E-3</v>
      </c>
      <c r="F47" s="240">
        <v>6.4999999999999997E-3</v>
      </c>
      <c r="G47" s="240"/>
      <c r="H47" s="241">
        <f t="shared" si="3"/>
        <v>14056.867111054053</v>
      </c>
      <c r="I47" s="241">
        <v>20710.053588987219</v>
      </c>
      <c r="J47" s="241">
        <v>27975.602510460252</v>
      </c>
      <c r="K47" s="241">
        <v>34517</v>
      </c>
    </row>
    <row r="48" spans="1:11">
      <c r="A48" s="237">
        <v>43</v>
      </c>
      <c r="B48" s="238">
        <v>1.9824332564952529E-2</v>
      </c>
      <c r="C48" s="238">
        <v>1.4078452750904358E-2</v>
      </c>
      <c r="D48" s="239">
        <f t="shared" si="1"/>
        <v>2.0445199465183306E-2</v>
      </c>
      <c r="E48" s="238">
        <f t="shared" si="2"/>
        <v>5.7119638153568797E-3</v>
      </c>
      <c r="F48" s="242">
        <v>6.4999999999999997E-3</v>
      </c>
      <c r="G48" s="242"/>
      <c r="H48" s="241">
        <f t="shared" si="3"/>
        <v>14375.606457311933</v>
      </c>
      <c r="I48" s="241">
        <v>21179.653883972471</v>
      </c>
      <c r="J48" s="241">
        <v>28607.211795178322</v>
      </c>
      <c r="K48" s="241">
        <v>35520</v>
      </c>
    </row>
    <row r="49" spans="1:11">
      <c r="A49" s="237">
        <v>44</v>
      </c>
      <c r="B49" s="238">
        <v>1.9824332564952529E-2</v>
      </c>
      <c r="C49" s="238">
        <v>1.4078452750904358E-2</v>
      </c>
      <c r="D49" s="239">
        <f t="shared" si="1"/>
        <v>2.0442452135186251E-2</v>
      </c>
      <c r="E49" s="238">
        <f t="shared" si="2"/>
        <v>5.9042981572943187E-3</v>
      </c>
      <c r="F49" s="240">
        <v>6.4999999999999997E-3</v>
      </c>
      <c r="G49" s="240"/>
      <c r="H49" s="241">
        <f t="shared" si="3"/>
        <v>14694.345803569811</v>
      </c>
      <c r="I49" s="241">
        <v>21649.254178957719</v>
      </c>
      <c r="J49" s="241">
        <v>29238.821079896396</v>
      </c>
      <c r="K49" s="241">
        <v>36569</v>
      </c>
    </row>
    <row r="50" spans="1:11">
      <c r="A50" s="237">
        <v>45</v>
      </c>
      <c r="B50" s="238">
        <v>1.9824332564952529E-2</v>
      </c>
      <c r="C50" s="238">
        <v>1.4078452750904358E-2</v>
      </c>
      <c r="D50" s="239">
        <f t="shared" si="1"/>
        <v>2.0423189094778804E-2</v>
      </c>
      <c r="E50" s="238">
        <f t="shared" si="2"/>
        <v>6.0899365054956078E-3</v>
      </c>
      <c r="F50" s="242">
        <v>6.4999999999999997E-3</v>
      </c>
      <c r="G50" s="242"/>
      <c r="H50" s="241">
        <f t="shared" si="3"/>
        <v>15013.085149827693</v>
      </c>
      <c r="I50" s="241">
        <v>22118.854473942971</v>
      </c>
      <c r="J50" s="241">
        <v>29853.881649731022</v>
      </c>
      <c r="K50" s="241">
        <v>37601</v>
      </c>
    </row>
    <row r="51" spans="1:11">
      <c r="A51" s="237">
        <v>46</v>
      </c>
      <c r="B51" s="238">
        <v>1.9824332564952529E-2</v>
      </c>
      <c r="C51" s="238">
        <v>1.4078452750904358E-2</v>
      </c>
      <c r="D51" s="239">
        <f t="shared" si="1"/>
        <v>2.0416476227251845E-2</v>
      </c>
      <c r="E51" s="238">
        <f t="shared" si="2"/>
        <v>6.3144905400935869E-3</v>
      </c>
      <c r="F51" s="240">
        <v>6.4999999999999997E-3</v>
      </c>
      <c r="G51" s="240"/>
      <c r="H51" s="241">
        <f t="shared" si="3"/>
        <v>15327.205085270241</v>
      </c>
      <c r="I51" s="241">
        <v>22581.648967551624</v>
      </c>
      <c r="J51" s="241">
        <v>30471.700338712893</v>
      </c>
      <c r="K51" s="241">
        <v>38706</v>
      </c>
    </row>
    <row r="52" spans="1:11">
      <c r="A52" s="243">
        <v>47</v>
      </c>
      <c r="B52" s="238">
        <v>1.9824332564952529E-2</v>
      </c>
      <c r="C52" s="238">
        <v>1.4078452750904358E-2</v>
      </c>
      <c r="D52" s="239">
        <f t="shared" si="1"/>
        <v>2.0466801145092806E-2</v>
      </c>
      <c r="E52" s="238">
        <f t="shared" si="2"/>
        <v>6.4783086631414744E-3</v>
      </c>
      <c r="F52" s="242">
        <v>6.4999999999999997E-3</v>
      </c>
      <c r="G52" s="242"/>
      <c r="H52" s="241">
        <f t="shared" si="3"/>
        <v>15622.847377451464</v>
      </c>
      <c r="I52" s="241">
        <v>23017.220255653887</v>
      </c>
      <c r="J52" s="241">
        <v>31111.583980872685</v>
      </c>
      <c r="K52" s="241">
        <v>39764</v>
      </c>
    </row>
    <row r="53" spans="1:11">
      <c r="A53" s="243">
        <v>48</v>
      </c>
      <c r="B53" s="238">
        <v>1.9824332564952529E-2</v>
      </c>
      <c r="C53" s="238">
        <v>1.4078452750904358E-2</v>
      </c>
      <c r="D53" s="239">
        <f t="shared" si="1"/>
        <v>2.0511739255103967E-2</v>
      </c>
      <c r="E53" s="238">
        <f t="shared" si="2"/>
        <v>6.6374381873597343E-3</v>
      </c>
      <c r="F53" s="240">
        <v>6.4999999999999997E-3</v>
      </c>
      <c r="G53" s="240"/>
      <c r="H53" s="241">
        <f t="shared" si="3"/>
        <v>15909.250848002024</v>
      </c>
      <c r="I53" s="241">
        <v>23439.179941002953</v>
      </c>
      <c r="J53" s="241">
        <v>31729.402669854553</v>
      </c>
      <c r="K53" s="241">
        <v>40798</v>
      </c>
    </row>
    <row r="54" spans="1:11">
      <c r="A54" s="243">
        <v>49</v>
      </c>
      <c r="B54" s="238">
        <v>1.9824332564952529E-2</v>
      </c>
      <c r="C54" s="238">
        <v>1.4078452750904358E-2</v>
      </c>
      <c r="D54" s="239">
        <f t="shared" si="1"/>
        <v>2.0530091040579901E-2</v>
      </c>
      <c r="E54" s="238">
        <f t="shared" si="2"/>
        <v>6.7904783356853571E-3</v>
      </c>
      <c r="F54" s="242">
        <v>6.4999999999999997E-3</v>
      </c>
      <c r="G54" s="242"/>
      <c r="H54" s="241">
        <f t="shared" si="3"/>
        <v>16232.609605075233</v>
      </c>
      <c r="I54" s="241">
        <v>23915.586037364799</v>
      </c>
      <c r="J54" s="241">
        <v>32394.10938433951</v>
      </c>
      <c r="K54" s="241">
        <v>41894</v>
      </c>
    </row>
    <row r="55" spans="1:11">
      <c r="A55" s="243">
        <v>50</v>
      </c>
      <c r="B55" s="238">
        <v>1.9824332564952529E-2</v>
      </c>
      <c r="C55" s="238">
        <v>1.4078452750904358E-2</v>
      </c>
      <c r="D55" s="239">
        <f t="shared" si="1"/>
        <v>2.0531828233487648E-2</v>
      </c>
      <c r="E55" s="238">
        <f t="shared" si="2"/>
        <v>6.9604456323344444E-3</v>
      </c>
      <c r="F55" s="240">
        <v>6.4999999999999997E-3</v>
      </c>
      <c r="G55" s="240"/>
      <c r="H55" s="241">
        <f t="shared" si="3"/>
        <v>16560.587772963776</v>
      </c>
      <c r="I55" s="241">
        <v>24398.797935103245</v>
      </c>
      <c r="J55" s="241">
        <v>33050.541741382745</v>
      </c>
      <c r="K55" s="241">
        <v>43018</v>
      </c>
    </row>
    <row r="56" spans="1:11">
      <c r="A56" s="243">
        <v>51</v>
      </c>
      <c r="B56" s="238">
        <v>1.9824332564952529E-2</v>
      </c>
      <c r="C56" s="238">
        <v>1.4078452750904358E-2</v>
      </c>
      <c r="D56" s="239">
        <f t="shared" si="1"/>
        <v>2.0569663952109574E-2</v>
      </c>
      <c r="E56" s="238">
        <f t="shared" si="2"/>
        <v>7.137941512796786E-3</v>
      </c>
      <c r="F56" s="242">
        <v>6.4999999999999997E-3</v>
      </c>
      <c r="G56" s="242"/>
      <c r="H56" s="241">
        <f t="shared" si="3"/>
        <v>16865.468886775663</v>
      </c>
      <c r="I56" s="241">
        <v>24847.980825958704</v>
      </c>
      <c r="J56" s="241">
        <v>33701.457860131501</v>
      </c>
      <c r="K56" s="241">
        <v>44160</v>
      </c>
    </row>
    <row r="57" spans="1:11">
      <c r="A57" s="243">
        <v>52</v>
      </c>
      <c r="B57" s="238">
        <v>1.9824332564952529E-2</v>
      </c>
      <c r="C57" s="238">
        <v>1.4078452750904358E-2</v>
      </c>
      <c r="D57" s="239">
        <f t="shared" si="1"/>
        <v>2.0599846496687224E-2</v>
      </c>
      <c r="E57" s="238">
        <f t="shared" si="2"/>
        <v>7.3703586257516385E-3</v>
      </c>
      <c r="F57" s="240">
        <v>6.4999999999999997E-3</v>
      </c>
      <c r="G57" s="240"/>
      <c r="H57" s="241">
        <f t="shared" si="3"/>
        <v>17151.872357326221</v>
      </c>
      <c r="I57" s="241">
        <v>25269.94051130777</v>
      </c>
      <c r="J57" s="241">
        <v>34308.244072524409</v>
      </c>
      <c r="K57" s="241">
        <v>45351</v>
      </c>
    </row>
    <row r="58" spans="1:11">
      <c r="A58" s="243">
        <v>53</v>
      </c>
      <c r="B58" s="238">
        <v>1.9824332564952529E-2</v>
      </c>
      <c r="C58" s="238">
        <v>1.4078452750904358E-2</v>
      </c>
      <c r="D58" s="239">
        <f t="shared" si="1"/>
        <v>2.0644607809992888E-2</v>
      </c>
      <c r="E58" s="238">
        <f t="shared" si="2"/>
        <v>7.5697662767197915E-3</v>
      </c>
      <c r="F58" s="242">
        <v>6.4999999999999997E-3</v>
      </c>
      <c r="G58" s="242"/>
      <c r="H58" s="241">
        <f t="shared" si="3"/>
        <v>17456.753471138109</v>
      </c>
      <c r="I58" s="241">
        <v>25719.123402163226</v>
      </c>
      <c r="J58" s="241">
        <v>34970.192667862124</v>
      </c>
      <c r="K58" s="241">
        <v>46575</v>
      </c>
    </row>
    <row r="59" spans="1:11">
      <c r="A59" s="243">
        <v>54</v>
      </c>
      <c r="B59" s="238">
        <v>1.9824332564952529E-2</v>
      </c>
      <c r="C59" s="238">
        <v>1.4078452750904358E-2</v>
      </c>
      <c r="D59" s="239">
        <f t="shared" si="1"/>
        <v>2.0708037619335151E-2</v>
      </c>
      <c r="E59" s="238">
        <f t="shared" si="2"/>
        <v>7.7463011025695749E-3</v>
      </c>
      <c r="F59" s="240">
        <v>6.4999999999999997E-3</v>
      </c>
      <c r="G59" s="240"/>
      <c r="H59" s="241">
        <f t="shared" si="3"/>
        <v>17752.395763319331</v>
      </c>
      <c r="I59" s="241">
        <v>26154.694690265489</v>
      </c>
      <c r="J59" s="241">
        <v>35637.657501494323</v>
      </c>
      <c r="K59" s="241">
        <v>47781</v>
      </c>
    </row>
    <row r="60" spans="1:11">
      <c r="A60" s="243">
        <v>55</v>
      </c>
      <c r="B60" s="238">
        <v>1.9824332564952529E-2</v>
      </c>
      <c r="C60" s="238">
        <v>1.4078452750904358E-2</v>
      </c>
      <c r="D60" s="239">
        <f t="shared" si="1"/>
        <v>2.0690427140713119E-2</v>
      </c>
      <c r="E60" s="238">
        <f t="shared" si="2"/>
        <v>7.956389370511685E-3</v>
      </c>
      <c r="F60" s="242">
        <v>6.4999999999999997E-3</v>
      </c>
      <c r="G60" s="242"/>
      <c r="H60" s="241">
        <f t="shared" si="3"/>
        <v>18080.373931207872</v>
      </c>
      <c r="I60" s="241">
        <v>26637.906588003934</v>
      </c>
      <c r="J60" s="241">
        <v>36274.783024506876</v>
      </c>
      <c r="K60" s="241">
        <v>49022</v>
      </c>
    </row>
    <row r="61" spans="1:11">
      <c r="A61" s="243">
        <v>56</v>
      </c>
      <c r="B61" s="238">
        <v>1.9824332564952529E-2</v>
      </c>
      <c r="C61" s="238">
        <v>1.4078452750904358E-2</v>
      </c>
      <c r="D61" s="239">
        <f t="shared" si="1"/>
        <v>2.0677115989927275E-2</v>
      </c>
      <c r="E61" s="238">
        <f t="shared" si="2"/>
        <v>8.1593989636663533E-3</v>
      </c>
      <c r="F61" s="240">
        <v>6.4999999999999997E-3</v>
      </c>
      <c r="G61" s="240"/>
      <c r="H61" s="241">
        <f t="shared" si="3"/>
        <v>18412.971509911749</v>
      </c>
      <c r="I61" s="241">
        <v>27127.924287118978</v>
      </c>
      <c r="J61" s="241">
        <v>36925.699143255631</v>
      </c>
      <c r="K61" s="241">
        <v>50285</v>
      </c>
    </row>
    <row r="62" spans="1:11">
      <c r="A62" s="243">
        <v>57</v>
      </c>
      <c r="B62" s="238">
        <v>1.9824332564952529E-2</v>
      </c>
      <c r="C62" s="238">
        <v>1.4078452750904358E-2</v>
      </c>
      <c r="D62" s="239">
        <f t="shared" si="1"/>
        <v>2.0688500005576094E-2</v>
      </c>
      <c r="E62" s="238">
        <f t="shared" si="2"/>
        <v>8.3088454484465668E-3</v>
      </c>
      <c r="F62" s="242">
        <v>6.4999999999999997E-3</v>
      </c>
      <c r="G62" s="242"/>
      <c r="H62" s="241">
        <f t="shared" si="3"/>
        <v>18745.569088615623</v>
      </c>
      <c r="I62" s="241">
        <v>27617.941986234022</v>
      </c>
      <c r="J62" s="241">
        <v>37606.954572624032</v>
      </c>
      <c r="K62" s="241">
        <v>51502</v>
      </c>
    </row>
    <row r="63" spans="1:11">
      <c r="A63" s="243">
        <v>58</v>
      </c>
      <c r="B63" s="238">
        <v>1.9824332564952529E-2</v>
      </c>
      <c r="C63" s="238">
        <v>1.4078452750904358E-2</v>
      </c>
      <c r="D63" s="239">
        <f t="shared" si="1"/>
        <v>2.0738012865443078E-2</v>
      </c>
      <c r="E63" s="238">
        <f t="shared" si="2"/>
        <v>8.4044430153122907E-3</v>
      </c>
      <c r="F63" s="240">
        <v>6.4999999999999997E-3</v>
      </c>
      <c r="G63" s="240"/>
      <c r="H63" s="241">
        <f t="shared" si="3"/>
        <v>19055.069613242838</v>
      </c>
      <c r="I63" s="241">
        <v>28073.930678466077</v>
      </c>
      <c r="J63" s="241">
        <v>38290.968121139667</v>
      </c>
      <c r="K63" s="241">
        <v>52628</v>
      </c>
    </row>
    <row r="64" spans="1:11">
      <c r="A64" s="243">
        <v>59</v>
      </c>
      <c r="B64" s="238">
        <v>1.9824332564952529E-2</v>
      </c>
      <c r="C64" s="238">
        <v>1.4078452750904358E-2</v>
      </c>
      <c r="D64" s="239">
        <f t="shared" si="1"/>
        <v>2.0768411207542137E-2</v>
      </c>
      <c r="E64" s="238">
        <f t="shared" si="2"/>
        <v>8.4970353759181716E-3</v>
      </c>
      <c r="F64" s="242">
        <v>6.4999999999999997E-3</v>
      </c>
      <c r="G64" s="242"/>
      <c r="H64" s="241">
        <f t="shared" si="3"/>
        <v>19392.286602762048</v>
      </c>
      <c r="I64" s="241">
        <v>28570.754178957719</v>
      </c>
      <c r="J64" s="241">
        <v>39008.079099422197</v>
      </c>
      <c r="K64" s="241">
        <v>53801</v>
      </c>
    </row>
    <row r="65" spans="1:11">
      <c r="A65" s="243">
        <v>60</v>
      </c>
      <c r="B65" s="238">
        <v>1.9824332564952529E-2</v>
      </c>
      <c r="C65" s="238">
        <v>1.4078452750904358E-2</v>
      </c>
      <c r="D65" s="239">
        <f t="shared" si="1"/>
        <v>2.0840189481512228E-2</v>
      </c>
      <c r="E65" s="238">
        <f t="shared" si="2"/>
        <v>8.5865251312922108E-3</v>
      </c>
      <c r="F65" s="240">
        <v>6.4999999999999997E-3</v>
      </c>
      <c r="G65" s="240"/>
      <c r="H65" s="241">
        <f t="shared" si="3"/>
        <v>19724.884181465921</v>
      </c>
      <c r="I65" s="241">
        <v>29060.771878072763</v>
      </c>
      <c r="J65" s="241">
        <v>39772.078103207808</v>
      </c>
      <c r="K65" s="241">
        <v>55040</v>
      </c>
    </row>
    <row r="66" spans="1:11">
      <c r="A66" s="243">
        <v>61</v>
      </c>
      <c r="B66" s="238">
        <v>1.9824332564952529E-2</v>
      </c>
      <c r="C66" s="238">
        <v>1.4078452750904358E-2</v>
      </c>
      <c r="D66" s="239">
        <f t="shared" si="1"/>
        <v>2.0914302376507043E-2</v>
      </c>
      <c r="E66" s="238">
        <f t="shared" si="2"/>
        <v>8.717057743254264E-3</v>
      </c>
      <c r="F66" s="242">
        <v>6.4999999999999997E-3</v>
      </c>
      <c r="G66" s="242"/>
      <c r="H66" s="241">
        <f t="shared" si="3"/>
        <v>20052.862349354466</v>
      </c>
      <c r="I66" s="241">
        <v>29543.983775811212</v>
      </c>
      <c r="J66" s="241">
        <v>40533.318987846185</v>
      </c>
      <c r="K66" s="241">
        <v>56370</v>
      </c>
    </row>
    <row r="67" spans="1:11">
      <c r="A67" s="243">
        <v>62</v>
      </c>
      <c r="B67" s="238">
        <v>1.9824332564952529E-2</v>
      </c>
      <c r="C67" s="238">
        <v>1.4078452750904358E-2</v>
      </c>
      <c r="D67" s="239">
        <f t="shared" si="1"/>
        <v>2.1007915864240223E-2</v>
      </c>
      <c r="E67" s="238">
        <f t="shared" si="2"/>
        <v>8.8479856753382879E-3</v>
      </c>
      <c r="F67" s="240">
        <v>6.4999999999999997E-3</v>
      </c>
      <c r="G67" s="240"/>
      <c r="H67" s="241">
        <f t="shared" si="3"/>
        <v>20380.84051724301</v>
      </c>
      <c r="I67" s="241">
        <v>30027.195673549657</v>
      </c>
      <c r="J67" s="241">
        <v>41324.899183104208</v>
      </c>
      <c r="K67" s="241">
        <v>57755</v>
      </c>
    </row>
    <row r="68" spans="1:11">
      <c r="A68" s="243">
        <v>63</v>
      </c>
      <c r="B68" s="238">
        <v>1.9824332564952529E-2</v>
      </c>
      <c r="C68" s="238">
        <v>1.4078452750904358E-2</v>
      </c>
      <c r="D68" s="239">
        <f t="shared" si="1"/>
        <v>2.1085321012175529E-2</v>
      </c>
      <c r="E68" s="238">
        <f t="shared" si="2"/>
        <v>9.0060561217779611E-3</v>
      </c>
      <c r="F68" s="242">
        <v>6.4999999999999997E-3</v>
      </c>
      <c r="G68" s="242"/>
      <c r="H68" s="241">
        <f t="shared" si="3"/>
        <v>20704.199274316223</v>
      </c>
      <c r="I68" s="241">
        <v>30503.601769911507</v>
      </c>
      <c r="J68" s="241">
        <v>42088.898186889819</v>
      </c>
      <c r="K68" s="241">
        <v>59174</v>
      </c>
    </row>
    <row r="69" spans="1:11">
      <c r="A69" s="243">
        <v>64</v>
      </c>
      <c r="B69" s="238">
        <v>1.9824332564952529E-2</v>
      </c>
      <c r="C69" s="238">
        <v>1.4078452750904358E-2</v>
      </c>
      <c r="D69" s="239">
        <f t="shared" si="1"/>
        <v>2.1142649977804462E-2</v>
      </c>
      <c r="E69" s="238">
        <f t="shared" si="2"/>
        <v>9.1544734500303981E-3</v>
      </c>
      <c r="F69" s="240">
        <v>6.4999999999999997E-3</v>
      </c>
      <c r="G69" s="240"/>
      <c r="H69" s="241">
        <f t="shared" ref="H69:H94" si="4">I69/J$142</f>
        <v>21050.655085466089</v>
      </c>
      <c r="I69" s="241">
        <v>31014.036873156343</v>
      </c>
      <c r="J69" s="241">
        <v>42874.962143853358</v>
      </c>
      <c r="K69" s="241">
        <v>60617</v>
      </c>
    </row>
    <row r="70" spans="1:11">
      <c r="A70" s="243">
        <v>65</v>
      </c>
      <c r="B70" s="238">
        <v>1.9824332564952529E-2</v>
      </c>
      <c r="C70" s="238">
        <v>1.4078452750904358E-2</v>
      </c>
      <c r="D70" s="239">
        <f t="shared" si="1"/>
        <v>2.1183628368230067E-2</v>
      </c>
      <c r="E70" s="238">
        <f t="shared" si="2"/>
        <v>9.310540845710813E-3</v>
      </c>
      <c r="F70" s="242">
        <v>6.4999999999999997E-3</v>
      </c>
      <c r="G70" s="242"/>
      <c r="H70" s="241">
        <f t="shared" si="4"/>
        <v>21392.49148580063</v>
      </c>
      <c r="I70" s="241">
        <v>31517.666175024584</v>
      </c>
      <c r="J70" s="241">
        <v>43630.686790197251</v>
      </c>
      <c r="K70" s="241">
        <v>62049</v>
      </c>
    </row>
    <row r="71" spans="1:11">
      <c r="A71" s="243">
        <v>66</v>
      </c>
      <c r="B71" s="238">
        <v>1.9824332564952529E-2</v>
      </c>
      <c r="C71" s="238">
        <v>1.4078452750904358E-2</v>
      </c>
      <c r="D71" s="239">
        <f t="shared" si="1"/>
        <v>2.1196345850931664E-2</v>
      </c>
      <c r="E71" s="238">
        <f t="shared" si="2"/>
        <v>9.5225193770420713E-3</v>
      </c>
      <c r="F71" s="240">
        <v>6.4999999999999997E-3</v>
      </c>
      <c r="G71" s="240"/>
      <c r="H71" s="241">
        <f t="shared" si="4"/>
        <v>21738.947296950497</v>
      </c>
      <c r="I71" s="241">
        <v>32028.10127826942</v>
      </c>
      <c r="J71" s="241">
        <v>44356.072125921499</v>
      </c>
      <c r="K71" s="241">
        <v>63586</v>
      </c>
    </row>
    <row r="72" spans="1:11">
      <c r="A72" s="243">
        <v>67</v>
      </c>
      <c r="B72" s="238">
        <v>1.9824332564952529E-2</v>
      </c>
      <c r="C72" s="238">
        <v>1.4078452750904358E-2</v>
      </c>
      <c r="D72" s="239">
        <f t="shared" si="1"/>
        <v>2.1227419420534188E-2</v>
      </c>
      <c r="E72" s="238">
        <f t="shared" si="2"/>
        <v>9.6897276243828045E-3</v>
      </c>
      <c r="F72" s="242">
        <v>6.4999999999999997E-3</v>
      </c>
      <c r="G72" s="242"/>
      <c r="H72" s="241">
        <f t="shared" si="4"/>
        <v>22126.977805438353</v>
      </c>
      <c r="I72" s="241">
        <v>32599.788593903639</v>
      </c>
      <c r="J72" s="241">
        <v>45194.54034668261</v>
      </c>
      <c r="K72" s="241">
        <v>65197</v>
      </c>
    </row>
    <row r="73" spans="1:11">
      <c r="A73" s="243">
        <v>68</v>
      </c>
      <c r="B73" s="238">
        <v>1.9824332564952529E-2</v>
      </c>
      <c r="C73" s="238">
        <v>1.4078452750904358E-2</v>
      </c>
      <c r="D73" s="239">
        <f t="shared" si="1"/>
        <v>2.1299522355040068E-2</v>
      </c>
      <c r="E73" s="238">
        <f t="shared" si="2"/>
        <v>9.7910507085194887E-3</v>
      </c>
      <c r="F73" s="240">
        <v>6.4999999999999997E-3</v>
      </c>
      <c r="G73" s="240"/>
      <c r="H73" s="241">
        <f t="shared" si="4"/>
        <v>22542.724778818196</v>
      </c>
      <c r="I73" s="241">
        <v>33212.310717797445</v>
      </c>
      <c r="J73" s="241">
        <v>46154.365809922296</v>
      </c>
      <c r="K73" s="241">
        <v>66836</v>
      </c>
    </row>
    <row r="74" spans="1:11">
      <c r="A74" s="243">
        <v>69</v>
      </c>
      <c r="B74" s="238">
        <v>1.9824332564952529E-2</v>
      </c>
      <c r="C74" s="238">
        <v>1.4078452750904358E-2</v>
      </c>
      <c r="D74" s="239">
        <f t="shared" si="1"/>
        <v>2.1400851151619937E-2</v>
      </c>
      <c r="E74" s="238">
        <f t="shared" si="2"/>
        <v>9.8684784692129046E-3</v>
      </c>
      <c r="F74" s="242">
        <v>6.4999999999999997E-3</v>
      </c>
      <c r="G74" s="242"/>
      <c r="H74" s="241">
        <f t="shared" si="4"/>
        <v>22935.374698121384</v>
      </c>
      <c r="I74" s="241">
        <v>33790.803834808263</v>
      </c>
      <c r="J74" s="241">
        <v>47116.949392309223</v>
      </c>
      <c r="K74" s="241">
        <v>68429</v>
      </c>
    </row>
    <row r="75" spans="1:11">
      <c r="A75" s="243">
        <v>70</v>
      </c>
      <c r="B75" s="238">
        <v>1.9824332564952529E-2</v>
      </c>
      <c r="C75" s="238">
        <v>1.4078452750904358E-2</v>
      </c>
      <c r="D75" s="239">
        <f t="shared" si="1"/>
        <v>2.1458562536753822E-2</v>
      </c>
      <c r="E75" s="238">
        <f t="shared" si="2"/>
        <v>9.9786256494232006E-3</v>
      </c>
      <c r="F75" s="240">
        <v>6.4999999999999997E-3</v>
      </c>
      <c r="G75" s="240"/>
      <c r="H75" s="241">
        <f t="shared" si="4"/>
        <v>23360.360493131891</v>
      </c>
      <c r="I75" s="241">
        <v>34416.937561455263</v>
      </c>
      <c r="J75" s="241">
        <v>48082.2910938434</v>
      </c>
      <c r="K75" s="241">
        <v>70121</v>
      </c>
    </row>
    <row r="76" spans="1:11">
      <c r="A76" s="243">
        <v>71</v>
      </c>
      <c r="B76" s="238">
        <v>1.9824332564952529E-2</v>
      </c>
      <c r="C76" s="238">
        <v>1.4078452750904358E-2</v>
      </c>
      <c r="D76" s="239">
        <f t="shared" si="1"/>
        <v>2.1515032702002834E-2</v>
      </c>
      <c r="E76" s="238">
        <f t="shared" si="2"/>
        <v>1.0099871458823184E-2</v>
      </c>
      <c r="F76" s="242">
        <v>6.4999999999999997E-3</v>
      </c>
      <c r="G76" s="242"/>
      <c r="H76" s="241">
        <f t="shared" si="4"/>
        <v>23789.965698957727</v>
      </c>
      <c r="I76" s="241">
        <v>35049.877089478861</v>
      </c>
      <c r="J76" s="241">
        <v>49058.665271966529</v>
      </c>
      <c r="K76" s="241">
        <v>71872</v>
      </c>
    </row>
    <row r="77" spans="1:11">
      <c r="A77" s="243">
        <v>72</v>
      </c>
      <c r="B77" s="238">
        <v>1.9824332564952529E-2</v>
      </c>
      <c r="C77" s="238">
        <v>1.4078452750904358E-2</v>
      </c>
      <c r="D77" s="239">
        <f t="shared" si="1"/>
        <v>2.1529626400920154E-2</v>
      </c>
      <c r="E77" s="238">
        <f t="shared" si="2"/>
        <v>1.0308790301803095E-2</v>
      </c>
      <c r="F77" s="240">
        <v>6.4999999999999997E-3</v>
      </c>
      <c r="G77" s="240"/>
      <c r="H77" s="241">
        <f t="shared" si="4"/>
        <v>24219.570904783566</v>
      </c>
      <c r="I77" s="241">
        <v>35682.81661750246</v>
      </c>
      <c r="J77" s="241">
        <v>49968.844590555891</v>
      </c>
      <c r="K77" s="241">
        <v>73783</v>
      </c>
    </row>
    <row r="78" spans="1:11">
      <c r="A78" s="243">
        <v>73</v>
      </c>
      <c r="B78" s="238">
        <v>1.9824332564952529E-2</v>
      </c>
      <c r="C78" s="238">
        <v>1.4078452750904358E-2</v>
      </c>
      <c r="D78" s="239">
        <f t="shared" si="1"/>
        <v>2.1530219762895708E-2</v>
      </c>
      <c r="E78" s="238">
        <f t="shared" si="2"/>
        <v>1.052209666899584E-2</v>
      </c>
      <c r="F78" s="242">
        <v>6.4999999999999997E-3</v>
      </c>
      <c r="G78" s="242"/>
      <c r="H78" s="241">
        <f t="shared" si="4"/>
        <v>24672.273164686067</v>
      </c>
      <c r="I78" s="241">
        <v>36349.785152409051</v>
      </c>
      <c r="J78" s="241">
        <v>50903.846981470415</v>
      </c>
      <c r="K78" s="241">
        <v>75769</v>
      </c>
    </row>
    <row r="79" spans="1:11">
      <c r="A79" s="243">
        <v>74</v>
      </c>
      <c r="B79" s="238">
        <v>1.9824332564952529E-2</v>
      </c>
      <c r="C79" s="238">
        <v>1.4078452750904358E-2</v>
      </c>
      <c r="D79" s="239">
        <f t="shared" ref="D79:D103" si="5">(J79/H79)^(1/34)-1</f>
        <v>2.1540796337073509E-2</v>
      </c>
      <c r="E79" s="238">
        <f t="shared" si="2"/>
        <v>1.0737174618290268E-2</v>
      </c>
      <c r="F79" s="240">
        <v>6.4999999999999997E-3</v>
      </c>
      <c r="G79" s="240"/>
      <c r="H79" s="241">
        <f t="shared" si="4"/>
        <v>25152.691889480553</v>
      </c>
      <c r="I79" s="241">
        <v>37057.588495575226</v>
      </c>
      <c r="J79" s="241">
        <v>51913.318589360431</v>
      </c>
      <c r="K79" s="241">
        <v>77899</v>
      </c>
    </row>
    <row r="80" spans="1:11">
      <c r="A80" s="243">
        <v>75</v>
      </c>
      <c r="B80" s="238">
        <v>1.9824332564952529E-2</v>
      </c>
      <c r="C80" s="238">
        <v>1.4078452750904358E-2</v>
      </c>
      <c r="D80" s="239">
        <f t="shared" si="5"/>
        <v>2.1564935838458199E-2</v>
      </c>
      <c r="E80" s="238">
        <f t="shared" ref="E80:E134" si="6">(K80/J80)^(1/38)-1</f>
        <v>1.1000787143369717E-2</v>
      </c>
      <c r="F80" s="242">
        <v>6.4999999999999997E-3</v>
      </c>
      <c r="G80" s="242"/>
      <c r="H80" s="241">
        <f t="shared" si="4"/>
        <v>25623.871792644375</v>
      </c>
      <c r="I80" s="241">
        <v>37751.780235988204</v>
      </c>
      <c r="J80" s="241">
        <v>52928.306435544931</v>
      </c>
      <c r="K80" s="241">
        <v>80213</v>
      </c>
    </row>
    <row r="81" spans="1:11">
      <c r="A81" s="243">
        <v>76</v>
      </c>
      <c r="B81" s="238">
        <v>1.9824332564952529E-2</v>
      </c>
      <c r="C81" s="238">
        <v>1.4078452750904358E-2</v>
      </c>
      <c r="D81" s="239">
        <f t="shared" si="5"/>
        <v>2.1595382198788649E-2</v>
      </c>
      <c r="E81" s="238">
        <f t="shared" si="6"/>
        <v>1.1287562786510996E-2</v>
      </c>
      <c r="F81" s="240">
        <v>6.4999999999999997E-3</v>
      </c>
      <c r="G81" s="240"/>
      <c r="H81" s="241">
        <f t="shared" si="4"/>
        <v>26118.148749884851</v>
      </c>
      <c r="I81" s="241">
        <v>38480.000983284168</v>
      </c>
      <c r="J81" s="241">
        <v>54003.972902968722</v>
      </c>
      <c r="K81" s="241">
        <v>82730</v>
      </c>
    </row>
    <row r="82" spans="1:11">
      <c r="A82" s="243">
        <v>77</v>
      </c>
      <c r="B82" s="238">
        <v>1.9824332564952529E-2</v>
      </c>
      <c r="C82" s="238">
        <v>1.4078452750904358E-2</v>
      </c>
      <c r="D82" s="239">
        <f t="shared" si="5"/>
        <v>2.1619659690012449E-2</v>
      </c>
      <c r="E82" s="238">
        <f t="shared" si="6"/>
        <v>1.1572260494927766E-2</v>
      </c>
      <c r="F82" s="242">
        <v>6.4999999999999997E-3</v>
      </c>
      <c r="G82" s="242"/>
      <c r="H82" s="241">
        <f t="shared" si="4"/>
        <v>26635.522761201995</v>
      </c>
      <c r="I82" s="241">
        <v>39242.250737463131</v>
      </c>
      <c r="J82" s="241">
        <v>55118.253038453877</v>
      </c>
      <c r="K82" s="241">
        <v>85345</v>
      </c>
    </row>
    <row r="83" spans="1:11">
      <c r="A83" s="243">
        <v>78</v>
      </c>
      <c r="B83" s="238">
        <v>1.9824332564952529E-2</v>
      </c>
      <c r="C83" s="238">
        <v>1.4078452750904358E-2</v>
      </c>
      <c r="D83" s="239">
        <f t="shared" si="5"/>
        <v>2.1641706629125457E-2</v>
      </c>
      <c r="E83" s="238">
        <f t="shared" si="6"/>
        <v>1.1851658497351814E-2</v>
      </c>
      <c r="F83" s="240">
        <v>6.4999999999999997E-3</v>
      </c>
      <c r="G83" s="240"/>
      <c r="H83" s="241">
        <f t="shared" si="4"/>
        <v>27171.374415780454</v>
      </c>
      <c r="I83" s="241">
        <v>40031.723697148474</v>
      </c>
      <c r="J83" s="241">
        <v>56268.38872285316</v>
      </c>
      <c r="K83" s="241">
        <v>88045</v>
      </c>
    </row>
    <row r="84" spans="1:11">
      <c r="A84" s="243">
        <v>79</v>
      </c>
      <c r="B84" s="238">
        <v>1.9824332564952529E-2</v>
      </c>
      <c r="C84" s="238">
        <v>1.4078452750904358E-2</v>
      </c>
      <c r="D84" s="239">
        <f t="shared" si="5"/>
        <v>2.16934785846159E-2</v>
      </c>
      <c r="E84" s="238">
        <f t="shared" si="6"/>
        <v>1.2046957392088053E-2</v>
      </c>
      <c r="F84" s="242">
        <v>6.4999999999999997E-3</v>
      </c>
      <c r="G84" s="242"/>
      <c r="H84" s="241">
        <f t="shared" si="4"/>
        <v>27744.181356881578</v>
      </c>
      <c r="I84" s="241">
        <v>40875.643067846613</v>
      </c>
      <c r="J84" s="241">
        <v>57553.672245467227</v>
      </c>
      <c r="K84" s="241">
        <v>90719</v>
      </c>
    </row>
    <row r="85" spans="1:11">
      <c r="A85" s="243">
        <v>80</v>
      </c>
      <c r="B85" s="238">
        <v>1.9824332564952529E-2</v>
      </c>
      <c r="C85" s="238">
        <v>1.4078452750904358E-2</v>
      </c>
      <c r="D85" s="239">
        <f t="shared" si="5"/>
        <v>2.1736322014855869E-2</v>
      </c>
      <c r="E85" s="238">
        <f t="shared" si="6"/>
        <v>1.2250270827596443E-2</v>
      </c>
      <c r="F85" s="240">
        <v>6.4999999999999997E-3</v>
      </c>
      <c r="G85" s="240"/>
      <c r="H85" s="241">
        <f t="shared" si="4"/>
        <v>28363.182406136013</v>
      </c>
      <c r="I85" s="241">
        <v>41787.620452310723</v>
      </c>
      <c r="J85" s="241">
        <v>58921.699342498505</v>
      </c>
      <c r="K85" s="241">
        <v>93587</v>
      </c>
    </row>
    <row r="86" spans="1:11">
      <c r="A86" s="243">
        <v>81</v>
      </c>
      <c r="B86" s="238">
        <v>1.9824332564952529E-2</v>
      </c>
      <c r="C86" s="238">
        <v>1.4078452750904358E-2</v>
      </c>
      <c r="D86" s="239">
        <f t="shared" si="5"/>
        <v>2.1749823809888991E-2</v>
      </c>
      <c r="E86" s="238">
        <f t="shared" si="6"/>
        <v>1.2478137290262037E-2</v>
      </c>
      <c r="F86" s="242">
        <v>6.4999999999999997E-3</v>
      </c>
      <c r="G86" s="242"/>
      <c r="H86" s="241">
        <f t="shared" si="4"/>
        <v>28991.422277021109</v>
      </c>
      <c r="I86" s="241">
        <v>42713.209439528029</v>
      </c>
      <c r="J86" s="241">
        <v>60253.870890615661</v>
      </c>
      <c r="K86" s="241">
        <v>96525</v>
      </c>
    </row>
    <row r="87" spans="1:11">
      <c r="A87" s="243">
        <v>82</v>
      </c>
      <c r="B87" s="238">
        <v>1.9824332564952529E-2</v>
      </c>
      <c r="C87" s="238">
        <v>1.4078452750904358E-2</v>
      </c>
      <c r="D87" s="239">
        <f t="shared" si="5"/>
        <v>2.1735564491046855E-2</v>
      </c>
      <c r="E87" s="238">
        <f t="shared" si="6"/>
        <v>1.2722585095594319E-2</v>
      </c>
      <c r="F87" s="240">
        <v>6.4999999999999997E-3</v>
      </c>
      <c r="G87" s="240"/>
      <c r="H87" s="241">
        <f t="shared" si="4"/>
        <v>29688.953310136178</v>
      </c>
      <c r="I87" s="241">
        <v>43740.885447394299</v>
      </c>
      <c r="J87" s="241">
        <v>61674.302251444511</v>
      </c>
      <c r="K87" s="241">
        <v>99711</v>
      </c>
    </row>
    <row r="88" spans="1:11">
      <c r="A88" s="243">
        <v>83</v>
      </c>
      <c r="B88" s="238">
        <v>1.9824332564952529E-2</v>
      </c>
      <c r="C88" s="238">
        <v>1.4078452750904358E-2</v>
      </c>
      <c r="D88" s="239">
        <f t="shared" si="5"/>
        <v>2.1765951759973756E-2</v>
      </c>
      <c r="E88" s="238">
        <f t="shared" si="6"/>
        <v>1.295027435735574E-2</v>
      </c>
      <c r="F88" s="242">
        <v>6.4999999999999997E-3</v>
      </c>
      <c r="G88" s="242"/>
      <c r="H88" s="241">
        <f t="shared" si="4"/>
        <v>30391.103754066578</v>
      </c>
      <c r="I88" s="241">
        <v>44775.367256637168</v>
      </c>
      <c r="J88" s="241">
        <v>63196.784020721258</v>
      </c>
      <c r="K88" s="241">
        <v>103049</v>
      </c>
    </row>
    <row r="89" spans="1:11">
      <c r="A89" s="243">
        <v>84</v>
      </c>
      <c r="B89" s="238">
        <v>1.9824332564952529E-2</v>
      </c>
      <c r="C89" s="238">
        <v>1.4078452750904358E-2</v>
      </c>
      <c r="D89" s="239">
        <f t="shared" si="5"/>
        <v>2.175502010357877E-2</v>
      </c>
      <c r="E89" s="238">
        <f t="shared" si="6"/>
        <v>1.3182092862650485E-2</v>
      </c>
      <c r="F89" s="240">
        <v>6.4999999999999997E-3</v>
      </c>
      <c r="G89" s="240"/>
      <c r="H89" s="241">
        <f t="shared" si="4"/>
        <v>31181.023003488284</v>
      </c>
      <c r="I89" s="241">
        <v>45939.159292035401</v>
      </c>
      <c r="J89" s="241">
        <v>64815.799960151424</v>
      </c>
      <c r="K89" s="241">
        <v>106612</v>
      </c>
    </row>
    <row r="90" spans="1:11">
      <c r="A90" s="243">
        <v>85</v>
      </c>
      <c r="B90" s="238">
        <v>1.9824332564952529E-2</v>
      </c>
      <c r="C90" s="238">
        <v>1.4078452750904358E-2</v>
      </c>
      <c r="D90" s="239">
        <f t="shared" si="5"/>
        <v>2.1771104551614684E-2</v>
      </c>
      <c r="E90" s="238">
        <f t="shared" si="6"/>
        <v>1.3437423076565036E-2</v>
      </c>
      <c r="F90" s="242">
        <v>6.4999999999999997E-3</v>
      </c>
      <c r="G90" s="242"/>
      <c r="H90" s="241">
        <f t="shared" si="4"/>
        <v>32035.614004324631</v>
      </c>
      <c r="I90" s="241">
        <v>47198.232546706</v>
      </c>
      <c r="J90" s="241">
        <v>66627.88423988843</v>
      </c>
      <c r="K90" s="241">
        <v>110647</v>
      </c>
    </row>
    <row r="91" spans="1:11">
      <c r="A91" s="243">
        <v>86</v>
      </c>
      <c r="B91" s="238">
        <v>1.9824332564952529E-2</v>
      </c>
      <c r="C91" s="238">
        <v>1.4078452750904358E-2</v>
      </c>
      <c r="D91" s="239">
        <f t="shared" si="5"/>
        <v>2.1792777130177132E-2</v>
      </c>
      <c r="E91" s="238">
        <f t="shared" si="6"/>
        <v>1.3709732974092059E-2</v>
      </c>
      <c r="F91" s="240">
        <v>6.4999999999999997E-3</v>
      </c>
      <c r="G91" s="240"/>
      <c r="H91" s="241">
        <f t="shared" si="4"/>
        <v>32991.832043098271</v>
      </c>
      <c r="I91" s="241">
        <v>48607.033431661752</v>
      </c>
      <c r="J91" s="241">
        <v>68666.134289699141</v>
      </c>
      <c r="K91" s="241">
        <v>115202</v>
      </c>
    </row>
    <row r="92" spans="1:11">
      <c r="A92" s="243">
        <v>87</v>
      </c>
      <c r="B92" s="238">
        <v>1.9824332564952529E-2</v>
      </c>
      <c r="C92" s="238">
        <v>1.4078452750904358E-2</v>
      </c>
      <c r="D92" s="239">
        <f t="shared" si="5"/>
        <v>2.1765638760654626E-2</v>
      </c>
      <c r="E92" s="238">
        <f t="shared" si="6"/>
        <v>1.4032389038711734E-2</v>
      </c>
      <c r="F92" s="242">
        <v>6.4999999999999997E-3</v>
      </c>
      <c r="G92" s="242"/>
      <c r="H92" s="241">
        <f t="shared" si="4"/>
        <v>34068.154763070532</v>
      </c>
      <c r="I92" s="241">
        <v>50192.785152409051</v>
      </c>
      <c r="J92" s="241">
        <v>70842.290296871884</v>
      </c>
      <c r="K92" s="241">
        <v>120299</v>
      </c>
    </row>
    <row r="93" spans="1:11">
      <c r="A93" s="243">
        <v>88</v>
      </c>
      <c r="B93" s="238">
        <v>1.9824332564952529E-2</v>
      </c>
      <c r="C93" s="238">
        <v>1.4078452750904358E-2</v>
      </c>
      <c r="D93" s="239">
        <f t="shared" si="5"/>
        <v>2.1754726685843329E-2</v>
      </c>
      <c r="E93" s="238">
        <f t="shared" si="6"/>
        <v>1.4388107140096418E-2</v>
      </c>
      <c r="F93" s="240">
        <v>6.4999999999999997E-3</v>
      </c>
      <c r="G93" s="240"/>
      <c r="H93" s="241">
        <f t="shared" si="4"/>
        <v>35232.246288534094</v>
      </c>
      <c r="I93" s="241">
        <v>51907.847099311701</v>
      </c>
      <c r="J93" s="241">
        <v>73236.337716676629</v>
      </c>
      <c r="K93" s="241">
        <v>126033</v>
      </c>
    </row>
    <row r="94" spans="1:11">
      <c r="A94" s="243">
        <v>89</v>
      </c>
      <c r="B94" s="238">
        <v>1.9824332564952529E-2</v>
      </c>
      <c r="C94" s="238">
        <v>1.4078452750904358E-2</v>
      </c>
      <c r="D94" s="239">
        <f t="shared" si="5"/>
        <v>2.1855717646572348E-2</v>
      </c>
      <c r="E94" s="238">
        <f t="shared" si="6"/>
        <v>1.4707994328696294E-2</v>
      </c>
      <c r="F94" s="242">
        <v>6.4999999999999997E-3</v>
      </c>
      <c r="G94" s="242"/>
      <c r="H94" s="241">
        <f t="shared" si="4"/>
        <v>36502.584262750286</v>
      </c>
      <c r="I94" s="241">
        <v>53779.442477876109</v>
      </c>
      <c r="J94" s="241">
        <v>76132.362821279137</v>
      </c>
      <c r="K94" s="241">
        <v>132596</v>
      </c>
    </row>
    <row r="95" spans="1:11">
      <c r="A95" s="243">
        <v>90</v>
      </c>
      <c r="B95" s="238">
        <v>1.9824332564952529E-2</v>
      </c>
      <c r="C95" s="238">
        <v>1.4078452750904358E-2</v>
      </c>
      <c r="D95" s="239">
        <f t="shared" si="5"/>
        <v>2.2150260539549604E-2</v>
      </c>
      <c r="E95" s="238">
        <f t="shared" si="6"/>
        <v>1.5070161283924577E-2</v>
      </c>
      <c r="F95" s="240">
        <v>6.4999999999999997E-3</v>
      </c>
      <c r="G95" s="240"/>
      <c r="H95" s="241">
        <f t="shared" ref="H95:H103" si="7">I95/J$155</f>
        <v>37672.236894926435</v>
      </c>
      <c r="I95" s="241">
        <v>56025.356932153394</v>
      </c>
      <c r="J95" s="241">
        <v>79345.571627814308</v>
      </c>
      <c r="K95" s="241">
        <v>140079</v>
      </c>
    </row>
    <row r="96" spans="1:11">
      <c r="A96" s="243">
        <v>91</v>
      </c>
      <c r="B96" s="238">
        <v>1.9824332564952529E-2</v>
      </c>
      <c r="C96" s="238">
        <v>1.4078452750904358E-2</v>
      </c>
      <c r="D96" s="239">
        <f t="shared" si="5"/>
        <v>2.2130981083702927E-2</v>
      </c>
      <c r="E96" s="238">
        <f t="shared" si="6"/>
        <v>1.543888042838848E-2</v>
      </c>
      <c r="F96" s="242">
        <v>6.4999999999999997E-3</v>
      </c>
      <c r="G96" s="242"/>
      <c r="H96" s="241">
        <f t="shared" si="7"/>
        <v>39516.492418329653</v>
      </c>
      <c r="I96" s="241">
        <v>58768.094886922321</v>
      </c>
      <c r="J96" s="241">
        <v>83176.59912333134</v>
      </c>
      <c r="K96" s="241">
        <v>148883</v>
      </c>
    </row>
    <row r="97" spans="1:11">
      <c r="A97" s="243">
        <v>92</v>
      </c>
      <c r="B97" s="238">
        <v>1.9824332564952529E-2</v>
      </c>
      <c r="C97" s="238">
        <v>1.4078452750904358E-2</v>
      </c>
      <c r="D97" s="239">
        <f t="shared" si="5"/>
        <v>2.2033717600138614E-2</v>
      </c>
      <c r="E97" s="238">
        <f t="shared" si="6"/>
        <v>1.5792762606941624E-2</v>
      </c>
      <c r="F97" s="240">
        <v>6.4999999999999997E-3</v>
      </c>
      <c r="G97" s="240"/>
      <c r="H97" s="241">
        <f t="shared" si="7"/>
        <v>41841.261167433477</v>
      </c>
      <c r="I97" s="241">
        <v>62225.441986234022</v>
      </c>
      <c r="J97" s="241">
        <v>87785.416218370199</v>
      </c>
      <c r="K97" s="241">
        <v>159227</v>
      </c>
    </row>
    <row r="98" spans="1:11">
      <c r="A98" s="243">
        <v>93</v>
      </c>
      <c r="B98" s="238">
        <v>1.9824332564952529E-2</v>
      </c>
      <c r="C98" s="238">
        <v>1.4078452750904358E-2</v>
      </c>
      <c r="D98" s="239">
        <f t="shared" si="5"/>
        <v>2.1997902565544569E-2</v>
      </c>
      <c r="E98" s="238">
        <f t="shared" si="6"/>
        <v>1.6222982341951298E-2</v>
      </c>
      <c r="F98" s="242">
        <v>6.4999999999999997E-3</v>
      </c>
      <c r="G98" s="242"/>
      <c r="H98" s="241">
        <f t="shared" si="7"/>
        <v>44545.864180662524</v>
      </c>
      <c r="I98" s="241">
        <v>66247.670599803343</v>
      </c>
      <c r="J98" s="241">
        <v>93348.542538354261</v>
      </c>
      <c r="K98" s="241">
        <v>172064</v>
      </c>
    </row>
    <row r="99" spans="1:11">
      <c r="A99" s="243">
        <v>94</v>
      </c>
      <c r="B99" s="238">
        <v>1.9824332564952529E-2</v>
      </c>
      <c r="C99" s="238">
        <v>1.4078452750904358E-2</v>
      </c>
      <c r="D99" s="239">
        <f t="shared" si="5"/>
        <v>2.1817977089583662E-2</v>
      </c>
      <c r="E99" s="238">
        <f t="shared" si="6"/>
        <v>1.6797872451339346E-2</v>
      </c>
      <c r="F99" s="240">
        <v>6.4999999999999997E-3</v>
      </c>
      <c r="G99" s="240"/>
      <c r="H99" s="241">
        <f t="shared" si="7"/>
        <v>47996.406772836301</v>
      </c>
      <c r="I99" s="241">
        <v>71379.244837758117</v>
      </c>
      <c r="J99" s="241">
        <v>99979.06096832038</v>
      </c>
      <c r="K99" s="241">
        <v>188289</v>
      </c>
    </row>
    <row r="100" spans="1:11">
      <c r="A100" s="243">
        <v>95</v>
      </c>
      <c r="B100" s="238">
        <v>1.9824332564952529E-2</v>
      </c>
      <c r="C100" s="238">
        <v>1.4078452750904358E-2</v>
      </c>
      <c r="D100" s="239">
        <f t="shared" si="5"/>
        <v>2.1590677378587886E-2</v>
      </c>
      <c r="E100" s="238">
        <f t="shared" si="6"/>
        <v>1.7245171865945208E-2</v>
      </c>
      <c r="F100" s="242">
        <v>6.4999999999999997E-3</v>
      </c>
      <c r="G100" s="242"/>
      <c r="H100" s="241">
        <f t="shared" si="7"/>
        <v>52870.183776370883</v>
      </c>
      <c r="I100" s="241">
        <v>78627.423303834817</v>
      </c>
      <c r="J100" s="241">
        <v>109301.50368599323</v>
      </c>
      <c r="K100" s="241">
        <v>209315</v>
      </c>
    </row>
    <row r="101" spans="1:11">
      <c r="A101" s="243">
        <v>96</v>
      </c>
      <c r="B101" s="238">
        <v>1.9824332564952529E-2</v>
      </c>
      <c r="C101" s="238">
        <v>1.4078452750904358E-2</v>
      </c>
      <c r="D101" s="239">
        <f t="shared" si="5"/>
        <v>2.1089458181772436E-2</v>
      </c>
      <c r="E101" s="238">
        <f t="shared" si="6"/>
        <v>1.7722180718788394E-2</v>
      </c>
      <c r="F101" s="240">
        <v>6.4999999999999997E-3</v>
      </c>
      <c r="G101" s="240"/>
      <c r="H101" s="241">
        <f t="shared" si="7"/>
        <v>60562.971704015603</v>
      </c>
      <c r="I101" s="241">
        <v>90067.975417895781</v>
      </c>
      <c r="J101" s="241">
        <v>123133.47120940426</v>
      </c>
      <c r="K101" s="241">
        <v>240042</v>
      </c>
    </row>
    <row r="102" spans="1:11">
      <c r="A102" s="243">
        <v>97</v>
      </c>
      <c r="B102" s="238">
        <v>1.9824332564952529E-2</v>
      </c>
      <c r="C102" s="238">
        <v>1.4078452750904358E-2</v>
      </c>
      <c r="D102" s="239">
        <f t="shared" si="5"/>
        <v>2.0006177534248382E-2</v>
      </c>
      <c r="E102" s="238">
        <f t="shared" si="6"/>
        <v>1.871598282399467E-2</v>
      </c>
      <c r="F102" s="242">
        <v>6.4999999999999997E-3</v>
      </c>
      <c r="G102" s="242"/>
      <c r="H102" s="241">
        <f t="shared" si="7"/>
        <v>73587.168278719269</v>
      </c>
      <c r="I102" s="241">
        <v>109437.28613569323</v>
      </c>
      <c r="J102" s="241">
        <v>144310.31002191672</v>
      </c>
      <c r="K102" s="241">
        <v>291955</v>
      </c>
    </row>
    <row r="103" spans="1:11">
      <c r="A103" s="243">
        <v>98</v>
      </c>
      <c r="B103" s="238">
        <v>1.9824332564952529E-2</v>
      </c>
      <c r="C103" s="238">
        <v>1.4078452750904358E-2</v>
      </c>
      <c r="D103" s="239">
        <f t="shared" si="5"/>
        <v>1.8161639007594044E-2</v>
      </c>
      <c r="E103" s="238">
        <f t="shared" si="6"/>
        <v>2.0061380444329036E-2</v>
      </c>
      <c r="F103" s="240">
        <v>6.4999999999999997E-3</v>
      </c>
      <c r="G103" s="240"/>
      <c r="H103" s="241">
        <f t="shared" si="7"/>
        <v>100884.89581494816</v>
      </c>
      <c r="I103" s="241">
        <v>150033.89134709933</v>
      </c>
      <c r="J103" s="241">
        <v>186035.13648137081</v>
      </c>
      <c r="K103" s="241">
        <v>395726</v>
      </c>
    </row>
    <row r="104" spans="1:11">
      <c r="A104" s="244">
        <v>99</v>
      </c>
      <c r="B104" s="238">
        <v>1.9824332564952529E-2</v>
      </c>
      <c r="C104" s="238">
        <v>1.4078452750904358E-2</v>
      </c>
      <c r="D104" s="239">
        <f t="shared" ref="D104:D134" si="8">L$138</f>
        <v>1.0190845614499011E-2</v>
      </c>
      <c r="E104" s="238">
        <f t="shared" si="6"/>
        <v>2.1437392922909915E-2</v>
      </c>
      <c r="F104" s="242">
        <v>6.4999999999999997E-3</v>
      </c>
      <c r="G104" s="242"/>
      <c r="H104" s="241">
        <f t="shared" ref="H104:H109" si="9">I104/J$148</f>
        <v>158057.55107642949</v>
      </c>
      <c r="I104" s="241">
        <v>192706.26597836777</v>
      </c>
      <c r="J104" s="241">
        <v>227732.38174935247</v>
      </c>
      <c r="K104" s="241">
        <v>509884</v>
      </c>
    </row>
    <row r="105" spans="1:11">
      <c r="A105" s="244">
        <f>A104</f>
        <v>99</v>
      </c>
      <c r="B105" s="238">
        <v>1.9824332564952529E-2</v>
      </c>
      <c r="C105" s="238">
        <v>1.4078452750904358E-2</v>
      </c>
      <c r="D105" s="239">
        <f t="shared" si="8"/>
        <v>1.0190845614499011E-2</v>
      </c>
      <c r="E105" s="238">
        <f t="shared" si="6"/>
        <v>2.1437392922909915E-2</v>
      </c>
      <c r="F105" s="240">
        <v>6.4999999999999997E-3</v>
      </c>
      <c r="G105" s="240"/>
      <c r="H105" s="241">
        <f t="shared" si="9"/>
        <v>158057.55107642949</v>
      </c>
      <c r="I105" s="241">
        <f>I104</f>
        <v>192706.26597836777</v>
      </c>
      <c r="J105" s="241">
        <f t="shared" ref="J105:K105" si="10">J104</f>
        <v>227732.38174935247</v>
      </c>
      <c r="K105" s="241">
        <f t="shared" si="10"/>
        <v>509884</v>
      </c>
    </row>
    <row r="106" spans="1:11">
      <c r="A106" s="244">
        <v>99.1</v>
      </c>
      <c r="B106" s="238">
        <v>1.9824332564952529E-2</v>
      </c>
      <c r="C106" s="238">
        <v>1.4078452750904358E-2</v>
      </c>
      <c r="D106" s="239">
        <f t="shared" si="8"/>
        <v>1.0190845614499011E-2</v>
      </c>
      <c r="E106" s="238">
        <f t="shared" si="6"/>
        <v>2.1766005889756634E-2</v>
      </c>
      <c r="F106" s="242">
        <v>6.4999999999999997E-3</v>
      </c>
      <c r="G106" s="242"/>
      <c r="H106" s="241">
        <f t="shared" si="9"/>
        <v>168691.47778667486</v>
      </c>
      <c r="I106" s="241">
        <v>205671.31760078663</v>
      </c>
      <c r="J106" s="241">
        <v>240381.11615859735</v>
      </c>
      <c r="K106" s="241">
        <v>544823</v>
      </c>
    </row>
    <row r="107" spans="1:11">
      <c r="A107" s="244">
        <v>99.2</v>
      </c>
      <c r="B107" s="238">
        <v>1.9824332564952529E-2</v>
      </c>
      <c r="C107" s="238">
        <v>1.4078452750904358E-2</v>
      </c>
      <c r="D107" s="239">
        <f t="shared" si="8"/>
        <v>1.0190845614499011E-2</v>
      </c>
      <c r="E107" s="238">
        <f t="shared" si="6"/>
        <v>2.2281943144037308E-2</v>
      </c>
      <c r="F107" s="240">
        <v>6.4999999999999997E-3</v>
      </c>
      <c r="G107" s="240"/>
      <c r="H107" s="241">
        <f t="shared" si="9"/>
        <v>182032.72966986988</v>
      </c>
      <c r="I107" s="241">
        <v>221937.18289085547</v>
      </c>
      <c r="J107" s="241">
        <v>254971.5664474995</v>
      </c>
      <c r="K107" s="241">
        <v>589085</v>
      </c>
    </row>
    <row r="108" spans="1:11">
      <c r="A108" s="244">
        <v>99.3</v>
      </c>
      <c r="B108" s="238">
        <v>1.9824332564952529E-2</v>
      </c>
      <c r="C108" s="238">
        <v>1.4078452750904358E-2</v>
      </c>
      <c r="D108" s="239">
        <f t="shared" si="8"/>
        <v>1.0190845614499011E-2</v>
      </c>
      <c r="E108" s="238">
        <f t="shared" si="6"/>
        <v>2.2661578033763563E-2</v>
      </c>
      <c r="F108" s="242">
        <v>6.4999999999999997E-3</v>
      </c>
      <c r="G108" s="242"/>
      <c r="H108" s="241">
        <f t="shared" si="9"/>
        <v>197668.23030787375</v>
      </c>
      <c r="I108" s="241">
        <v>241000.23254670601</v>
      </c>
      <c r="J108" s="241">
        <v>273726.77664873481</v>
      </c>
      <c r="K108" s="241">
        <v>641403</v>
      </c>
    </row>
    <row r="109" spans="1:11">
      <c r="A109" s="244">
        <v>99.4</v>
      </c>
      <c r="B109" s="238">
        <v>1.9824332564952529E-2</v>
      </c>
      <c r="C109" s="238">
        <v>1.4078452750904358E-2</v>
      </c>
      <c r="D109" s="239">
        <f t="shared" si="8"/>
        <v>1.0190845614499011E-2</v>
      </c>
      <c r="E109" s="238">
        <f t="shared" si="6"/>
        <v>2.3128951210835469E-2</v>
      </c>
      <c r="F109" s="240">
        <v>6.4999999999999997E-3</v>
      </c>
      <c r="G109" s="240"/>
      <c r="H109" s="241">
        <f t="shared" si="9"/>
        <v>216139.44473527637</v>
      </c>
      <c r="I109" s="241">
        <v>263520.62930186826</v>
      </c>
      <c r="J109" s="241">
        <v>296594.34249850566</v>
      </c>
      <c r="K109" s="241">
        <v>707159</v>
      </c>
    </row>
    <row r="110" spans="1:11">
      <c r="A110" s="244">
        <v>99.5</v>
      </c>
      <c r="B110" s="238">
        <v>1.9824332564952529E-2</v>
      </c>
      <c r="C110" s="238">
        <v>1.4078452750904358E-2</v>
      </c>
      <c r="D110" s="239">
        <f t="shared" si="8"/>
        <v>1.0190845614499011E-2</v>
      </c>
      <c r="E110" s="238">
        <f t="shared" si="6"/>
        <v>2.3909287602611462E-2</v>
      </c>
      <c r="F110" s="242">
        <v>6.4999999999999997E-3</v>
      </c>
      <c r="G110" s="242"/>
      <c r="H110" s="241">
        <f>I110/J$150</f>
        <v>240401.33231721228</v>
      </c>
      <c r="I110" s="241">
        <v>292969.33185840707</v>
      </c>
      <c r="J110" s="241">
        <v>325573.90037856146</v>
      </c>
      <c r="K110" s="241">
        <v>799072</v>
      </c>
    </row>
    <row r="111" spans="1:11">
      <c r="A111" s="244">
        <v>99.6</v>
      </c>
      <c r="B111" s="238">
        <v>1.9824332564952529E-2</v>
      </c>
      <c r="C111" s="238">
        <v>1.4078452750904358E-2</v>
      </c>
      <c r="D111" s="239">
        <f t="shared" si="8"/>
        <v>1.0190845614499011E-2</v>
      </c>
      <c r="E111" s="238">
        <f t="shared" si="6"/>
        <v>2.4768195930553683E-2</v>
      </c>
      <c r="F111" s="240">
        <v>6.4999999999999997E-3</v>
      </c>
      <c r="G111" s="240"/>
      <c r="H111" s="241">
        <f>I111/J$150</f>
        <v>275299.65103048529</v>
      </c>
      <c r="I111" s="241">
        <v>335498.78466076701</v>
      </c>
      <c r="J111" s="241">
        <v>370346.44849571626</v>
      </c>
      <c r="K111" s="241">
        <v>938388</v>
      </c>
    </row>
    <row r="112" spans="1:11">
      <c r="A112" s="244">
        <v>99.7</v>
      </c>
      <c r="B112" s="238">
        <v>1.9824332564952529E-2</v>
      </c>
      <c r="C112" s="238">
        <v>1.4078452750904358E-2</v>
      </c>
      <c r="D112" s="239">
        <f t="shared" si="8"/>
        <v>1.0190845614499011E-2</v>
      </c>
      <c r="E112" s="238">
        <f t="shared" si="6"/>
        <v>2.6177887964672575E-2</v>
      </c>
      <c r="F112" s="242">
        <v>6.4999999999999997E-3</v>
      </c>
      <c r="G112" s="242"/>
      <c r="H112" s="241">
        <f>I112/J$150</f>
        <v>326957.4279704396</v>
      </c>
      <c r="I112" s="241">
        <v>398452.44739429699</v>
      </c>
      <c r="J112" s="241">
        <v>437476.3104204025</v>
      </c>
      <c r="K112" s="241">
        <v>1167926</v>
      </c>
    </row>
    <row r="113" spans="1:11">
      <c r="A113" s="244">
        <v>99.8</v>
      </c>
      <c r="B113" s="238">
        <v>1.9824332564952529E-2</v>
      </c>
      <c r="C113" s="238">
        <v>1.4078452750904358E-2</v>
      </c>
      <c r="D113" s="239">
        <f t="shared" si="8"/>
        <v>1.0190845614499011E-2</v>
      </c>
      <c r="E113" s="238">
        <f t="shared" si="6"/>
        <v>2.8493633907561211E-2</v>
      </c>
      <c r="F113" s="240">
        <v>6.4999999999999997E-3</v>
      </c>
      <c r="G113" s="240"/>
      <c r="H113" s="241">
        <f>I113/J$150</f>
        <v>431551.86086864542</v>
      </c>
      <c r="I113" s="241">
        <v>525918.30137659784</v>
      </c>
      <c r="J113" s="241">
        <v>564065.70492129913</v>
      </c>
      <c r="K113" s="241">
        <v>1640555</v>
      </c>
    </row>
    <row r="114" spans="1:11">
      <c r="A114" s="244">
        <v>99.9</v>
      </c>
      <c r="B114" s="238">
        <v>1.9824332564952529E-2</v>
      </c>
      <c r="C114" s="238">
        <v>1.4078452750904358E-2</v>
      </c>
      <c r="D114" s="239">
        <f t="shared" si="8"/>
        <v>1.0190845614499011E-2</v>
      </c>
      <c r="E114" s="238">
        <f t="shared" si="6"/>
        <v>3.0101716740693396E-2</v>
      </c>
      <c r="F114" s="242">
        <v>6.4999999999999997E-3</v>
      </c>
      <c r="G114" s="242"/>
      <c r="H114" s="241">
        <f t="shared" ref="H114:H123" si="11">I114/J$152</f>
        <v>494993.71703380666</v>
      </c>
      <c r="I114" s="241">
        <v>663225.34414945927</v>
      </c>
      <c r="J114" s="241">
        <v>705951.6282127914</v>
      </c>
      <c r="K114" s="241">
        <v>2178809</v>
      </c>
    </row>
    <row r="115" spans="1:11">
      <c r="A115" s="244">
        <f>A114</f>
        <v>99.9</v>
      </c>
      <c r="B115" s="238">
        <v>1.9824332564952529E-2</v>
      </c>
      <c r="C115" s="238">
        <v>1.4078452750904358E-2</v>
      </c>
      <c r="D115" s="239">
        <f t="shared" si="8"/>
        <v>1.0190845614499011E-2</v>
      </c>
      <c r="E115" s="238">
        <f t="shared" si="6"/>
        <v>3.0101716740693396E-2</v>
      </c>
      <c r="F115" s="240">
        <v>6.4999999999999997E-3</v>
      </c>
      <c r="G115" s="240"/>
      <c r="H115" s="241">
        <f t="shared" si="11"/>
        <v>494993.71703380666</v>
      </c>
      <c r="I115" s="241">
        <f>I114</f>
        <v>663225.34414945927</v>
      </c>
      <c r="J115" s="241">
        <f t="shared" ref="J115:K115" si="12">J114</f>
        <v>705951.6282127914</v>
      </c>
      <c r="K115" s="241">
        <f t="shared" si="12"/>
        <v>2178809</v>
      </c>
    </row>
    <row r="116" spans="1:11">
      <c r="A116" s="244">
        <v>99.91</v>
      </c>
      <c r="B116" s="238">
        <v>1.9824332564952529E-2</v>
      </c>
      <c r="C116" s="238">
        <v>1.4078452750904358E-2</v>
      </c>
      <c r="D116" s="239">
        <f t="shared" si="8"/>
        <v>1.0190845614499011E-2</v>
      </c>
      <c r="E116" s="238">
        <f t="shared" si="6"/>
        <v>3.0546130815805039E-2</v>
      </c>
      <c r="F116" s="242">
        <v>6.4999999999999997E-3</v>
      </c>
      <c r="G116" s="242"/>
      <c r="H116" s="241">
        <f t="shared" si="11"/>
        <v>522615.83948870498</v>
      </c>
      <c r="I116" s="241">
        <v>700235.29203539831</v>
      </c>
      <c r="J116" s="241">
        <v>749742.28591352864</v>
      </c>
      <c r="K116" s="241">
        <v>2352202</v>
      </c>
    </row>
    <row r="117" spans="1:11">
      <c r="A117" s="244">
        <v>99.92</v>
      </c>
      <c r="B117" s="238">
        <v>1.9824332564952529E-2</v>
      </c>
      <c r="C117" s="238">
        <v>1.4078452750904358E-2</v>
      </c>
      <c r="D117" s="239">
        <f t="shared" si="8"/>
        <v>1.0190845614499011E-2</v>
      </c>
      <c r="E117" s="238">
        <f t="shared" si="6"/>
        <v>3.086492710560651E-2</v>
      </c>
      <c r="F117" s="240">
        <v>6.4999999999999997E-3</v>
      </c>
      <c r="G117" s="240"/>
      <c r="H117" s="241">
        <f t="shared" si="11"/>
        <v>557532.07151426049</v>
      </c>
      <c r="I117" s="241">
        <v>747018.37069813185</v>
      </c>
      <c r="J117" s="241">
        <v>805390.09782825271</v>
      </c>
      <c r="K117" s="241">
        <v>2556662</v>
      </c>
    </row>
    <row r="118" spans="1:11">
      <c r="A118" s="244">
        <v>99.93</v>
      </c>
      <c r="B118" s="238">
        <v>1.9824332564952529E-2</v>
      </c>
      <c r="C118" s="238">
        <v>1.4078452750904358E-2</v>
      </c>
      <c r="D118" s="239">
        <f t="shared" si="8"/>
        <v>1.0190845614499011E-2</v>
      </c>
      <c r="E118" s="238">
        <f t="shared" si="6"/>
        <v>3.135413584020208E-2</v>
      </c>
      <c r="F118" s="242">
        <v>6.4999999999999997E-3</v>
      </c>
      <c r="G118" s="242"/>
      <c r="H118" s="241">
        <f t="shared" si="11"/>
        <v>603038.98491503904</v>
      </c>
      <c r="I118" s="241">
        <v>807991.54523107177</v>
      </c>
      <c r="J118" s="241">
        <v>864874.45347678824</v>
      </c>
      <c r="K118" s="241">
        <v>2795439</v>
      </c>
    </row>
    <row r="119" spans="1:11">
      <c r="A119" s="244">
        <v>99.94</v>
      </c>
      <c r="B119" s="238">
        <v>1.9824332564952529E-2</v>
      </c>
      <c r="C119" s="238">
        <v>1.4078452750904358E-2</v>
      </c>
      <c r="D119" s="239">
        <f t="shared" si="8"/>
        <v>1.0190845614499011E-2</v>
      </c>
      <c r="E119" s="238">
        <f t="shared" si="6"/>
        <v>3.1993855916308656E-2</v>
      </c>
      <c r="F119" s="240">
        <v>6.4999999999999997E-3</v>
      </c>
      <c r="G119" s="240"/>
      <c r="H119" s="241">
        <f t="shared" si="11"/>
        <v>664383.66547550366</v>
      </c>
      <c r="I119" s="241">
        <v>890185.20845624385</v>
      </c>
      <c r="J119" s="241">
        <v>937636.39470013953</v>
      </c>
      <c r="K119" s="241">
        <v>3102878</v>
      </c>
    </row>
    <row r="120" spans="1:11">
      <c r="A120" s="244">
        <v>99.95</v>
      </c>
      <c r="B120" s="238">
        <v>1.9824332564952529E-2</v>
      </c>
      <c r="C120" s="238">
        <v>1.4078452750904358E-2</v>
      </c>
      <c r="D120" s="239">
        <f t="shared" si="8"/>
        <v>1.0190845614499011E-2</v>
      </c>
      <c r="E120" s="238">
        <f t="shared" si="6"/>
        <v>3.2999313645542427E-2</v>
      </c>
      <c r="F120" s="242">
        <v>6.4999999999999997E-3</v>
      </c>
      <c r="G120" s="242"/>
      <c r="H120" s="241">
        <f t="shared" si="11"/>
        <v>745065.86353979295</v>
      </c>
      <c r="I120" s="241">
        <v>998288.55752212391</v>
      </c>
      <c r="J120" s="241">
        <v>1036975.5720263001</v>
      </c>
      <c r="K120" s="241">
        <v>3560982</v>
      </c>
    </row>
    <row r="121" spans="1:11">
      <c r="A121" s="244">
        <v>99.96</v>
      </c>
      <c r="B121" s="238">
        <v>1.9824332564952529E-2</v>
      </c>
      <c r="C121" s="238">
        <v>1.4078452750904358E-2</v>
      </c>
      <c r="D121" s="239">
        <f t="shared" si="8"/>
        <v>1.0190845614499011E-2</v>
      </c>
      <c r="E121" s="238">
        <f t="shared" si="6"/>
        <v>3.4219881398371177E-2</v>
      </c>
      <c r="F121" s="240">
        <v>6.4999999999999997E-3</v>
      </c>
      <c r="G121" s="240"/>
      <c r="H121" s="241">
        <f t="shared" si="11"/>
        <v>842007.4242333814</v>
      </c>
      <c r="I121" s="241">
        <v>1128177.2767944937</v>
      </c>
      <c r="J121" s="241">
        <v>1179013.1918708906</v>
      </c>
      <c r="K121" s="241">
        <v>4234559</v>
      </c>
    </row>
    <row r="122" spans="1:11">
      <c r="A122" s="244">
        <v>99.97</v>
      </c>
      <c r="B122" s="238">
        <v>1.9824332564952529E-2</v>
      </c>
      <c r="C122" s="238">
        <v>1.4078452750904358E-2</v>
      </c>
      <c r="D122" s="239">
        <f t="shared" si="8"/>
        <v>1.0190845614499011E-2</v>
      </c>
      <c r="E122" s="238">
        <f t="shared" si="6"/>
        <v>3.5578145765234881E-2</v>
      </c>
      <c r="F122" s="242">
        <v>6.4999999999999997E-3</v>
      </c>
      <c r="G122" s="242"/>
      <c r="H122" s="241">
        <f t="shared" si="11"/>
        <v>1000730.4993475158</v>
      </c>
      <c r="I122" s="241">
        <v>1340844.9582104229</v>
      </c>
      <c r="J122" s="241">
        <v>1417003.0187288304</v>
      </c>
      <c r="K122" s="241">
        <v>5349585</v>
      </c>
    </row>
    <row r="123" spans="1:11">
      <c r="A123" s="244">
        <v>99.98</v>
      </c>
      <c r="B123" s="238">
        <v>1.9824332564952529E-2</v>
      </c>
      <c r="C123" s="238">
        <v>1.4078452750904358E-2</v>
      </c>
      <c r="D123" s="239">
        <f t="shared" si="8"/>
        <v>1.0190845614499011E-2</v>
      </c>
      <c r="E123" s="238">
        <f t="shared" si="6"/>
        <v>3.7386795162969833E-2</v>
      </c>
      <c r="F123" s="240">
        <v>6.4999999999999997E-3</v>
      </c>
      <c r="G123" s="240"/>
      <c r="H123" s="241">
        <f t="shared" si="11"/>
        <v>1315098.4947012593</v>
      </c>
      <c r="I123" s="241">
        <v>1762056.0054080631</v>
      </c>
      <c r="J123" s="241">
        <v>1880215.3389121341</v>
      </c>
      <c r="K123" s="241">
        <v>7584986</v>
      </c>
    </row>
    <row r="124" spans="1:11">
      <c r="A124" s="244">
        <v>99.99</v>
      </c>
      <c r="B124" s="238">
        <v>1.9824332564952529E-2</v>
      </c>
      <c r="C124" s="238">
        <v>1.4078452750904358E-2</v>
      </c>
      <c r="D124" s="239">
        <f t="shared" si="8"/>
        <v>1.0190845614499011E-2</v>
      </c>
      <c r="E124" s="238">
        <f t="shared" si="6"/>
        <v>3.8355237520864449E-2</v>
      </c>
      <c r="F124" s="242">
        <v>6.4999999999999997E-3</v>
      </c>
      <c r="G124" s="242"/>
      <c r="H124" s="241">
        <f t="shared" ref="H124:H134" si="13">I124/J$153</f>
        <v>1316186.2820508571</v>
      </c>
      <c r="I124" s="241">
        <v>2187030.660766962</v>
      </c>
      <c r="J124" s="241">
        <v>2398932.0488145049</v>
      </c>
      <c r="K124" s="241">
        <v>10026846</v>
      </c>
    </row>
    <row r="125" spans="1:11">
      <c r="A125" s="244">
        <f>A124</f>
        <v>99.99</v>
      </c>
      <c r="B125" s="238">
        <v>1.9824332564952529E-2</v>
      </c>
      <c r="C125" s="238">
        <v>1.4078452750904358E-2</v>
      </c>
      <c r="D125" s="239">
        <f t="shared" si="8"/>
        <v>1.0190845614499011E-2</v>
      </c>
      <c r="E125" s="238">
        <f t="shared" si="6"/>
        <v>3.8355237520864449E-2</v>
      </c>
      <c r="F125" s="240">
        <v>6.4999999999999997E-3</v>
      </c>
      <c r="G125" s="240"/>
      <c r="H125" s="241">
        <f t="shared" si="13"/>
        <v>1316186.2820508571</v>
      </c>
      <c r="I125" s="241">
        <f>I124</f>
        <v>2187030.660766962</v>
      </c>
      <c r="J125" s="241">
        <f t="shared" ref="J125:K125" si="14">J124</f>
        <v>2398932.0488145049</v>
      </c>
      <c r="K125" s="241">
        <f t="shared" si="14"/>
        <v>10026846</v>
      </c>
    </row>
    <row r="126" spans="1:11">
      <c r="A126" s="245">
        <v>99.991</v>
      </c>
      <c r="B126" s="238">
        <v>1.9824332564952529E-2</v>
      </c>
      <c r="C126" s="238">
        <v>1.4078452750904358E-2</v>
      </c>
      <c r="D126" s="239">
        <f t="shared" si="8"/>
        <v>1.0190845614499011E-2</v>
      </c>
      <c r="E126" s="238">
        <f t="shared" si="6"/>
        <v>3.8911991396145096E-2</v>
      </c>
      <c r="F126" s="242">
        <v>6.4999999999999997E-3</v>
      </c>
      <c r="G126" s="242"/>
      <c r="H126" s="241">
        <f t="shared" si="13"/>
        <v>1390701.6891153203</v>
      </c>
      <c r="I126" s="241">
        <v>2310848.605211406</v>
      </c>
      <c r="J126" s="241">
        <v>2546830.6718469816</v>
      </c>
      <c r="K126" s="241">
        <v>10864079</v>
      </c>
    </row>
    <row r="127" spans="1:11">
      <c r="A127" s="245">
        <v>99.992000000000004</v>
      </c>
      <c r="B127" s="238">
        <v>1.9824332564952529E-2</v>
      </c>
      <c r="C127" s="238">
        <v>1.4078452750904358E-2</v>
      </c>
      <c r="D127" s="239">
        <f t="shared" si="8"/>
        <v>1.0190845614499011E-2</v>
      </c>
      <c r="E127" s="238">
        <f t="shared" si="6"/>
        <v>3.9264919859792524E-2</v>
      </c>
      <c r="F127" s="240">
        <v>6.4999999999999997E-3</v>
      </c>
      <c r="G127" s="240"/>
      <c r="H127" s="241">
        <f t="shared" si="13"/>
        <v>1491188.7444068915</v>
      </c>
      <c r="I127" s="241">
        <v>2477822.1361848577</v>
      </c>
      <c r="J127" s="241">
        <v>2747050.8151026103</v>
      </c>
      <c r="K127" s="241">
        <v>11870387</v>
      </c>
    </row>
    <row r="128" spans="1:11">
      <c r="A128" s="245">
        <v>99.992999999999995</v>
      </c>
      <c r="B128" s="238">
        <v>1.9824332564952529E-2</v>
      </c>
      <c r="C128" s="238">
        <v>1.4078452750904358E-2</v>
      </c>
      <c r="D128" s="239">
        <f t="shared" si="8"/>
        <v>1.0190845614499011E-2</v>
      </c>
      <c r="E128" s="238">
        <f t="shared" si="6"/>
        <v>3.9639556734374581E-2</v>
      </c>
      <c r="F128" s="242">
        <v>6.4999999999999997E-3</v>
      </c>
      <c r="G128" s="242"/>
      <c r="H128" s="241">
        <f t="shared" si="13"/>
        <v>1621763.7555218861</v>
      </c>
      <c r="I128" s="241">
        <v>2694791.0840707966</v>
      </c>
      <c r="J128" s="241">
        <v>2990912.6776250252</v>
      </c>
      <c r="K128" s="241">
        <v>13102373</v>
      </c>
    </row>
    <row r="129" spans="1:12">
      <c r="A129" s="245">
        <v>99.994</v>
      </c>
      <c r="B129" s="238">
        <v>1.9824332564952529E-2</v>
      </c>
      <c r="C129" s="238">
        <v>1.4078452750904358E-2</v>
      </c>
      <c r="D129" s="239">
        <f t="shared" si="8"/>
        <v>1.0190845614499011E-2</v>
      </c>
      <c r="E129" s="238">
        <f t="shared" si="6"/>
        <v>4.018587305053134E-2</v>
      </c>
      <c r="F129" s="240">
        <v>6.4999999999999997E-3</v>
      </c>
      <c r="G129" s="240"/>
      <c r="H129" s="241">
        <f t="shared" si="13"/>
        <v>1772801.5255932959</v>
      </c>
      <c r="I129" s="241">
        <v>2945761.8156342185</v>
      </c>
      <c r="J129" s="241">
        <v>3301104.5475194263</v>
      </c>
      <c r="K129" s="241">
        <v>14752833</v>
      </c>
    </row>
    <row r="130" spans="1:12">
      <c r="A130" s="245">
        <v>99.995000000000005</v>
      </c>
      <c r="B130" s="238">
        <v>1.9824332564952529E-2</v>
      </c>
      <c r="C130" s="238">
        <v>1.4078452750904358E-2</v>
      </c>
      <c r="D130" s="239">
        <f t="shared" si="8"/>
        <v>1.0190845614499011E-2</v>
      </c>
      <c r="E130" s="238">
        <f t="shared" si="6"/>
        <v>4.0347108816873867E-2</v>
      </c>
      <c r="F130" s="242">
        <v>6.4999999999999997E-3</v>
      </c>
      <c r="G130" s="242"/>
      <c r="H130" s="241">
        <f t="shared" si="13"/>
        <v>1965272.6963058377</v>
      </c>
      <c r="I130" s="241">
        <v>3265580.0339233042</v>
      </c>
      <c r="J130" s="241">
        <v>3750487.6582984659</v>
      </c>
      <c r="K130" s="241">
        <v>16860164</v>
      </c>
    </row>
    <row r="131" spans="1:12">
      <c r="A131" s="245">
        <v>99.995999999999995</v>
      </c>
      <c r="B131" s="238">
        <v>1.9824332564952529E-2</v>
      </c>
      <c r="C131" s="238">
        <v>1.4078452750904358E-2</v>
      </c>
      <c r="D131" s="239">
        <f t="shared" si="8"/>
        <v>1.0190845614499011E-2</v>
      </c>
      <c r="E131" s="238">
        <f t="shared" si="6"/>
        <v>4.1064137300305781E-2</v>
      </c>
      <c r="F131" s="240">
        <v>6.4999999999999997E-3</v>
      </c>
      <c r="G131" s="240"/>
      <c r="H131" s="241">
        <f t="shared" si="13"/>
        <v>2244722.8800685056</v>
      </c>
      <c r="I131" s="241">
        <v>3729926.2502458212</v>
      </c>
      <c r="J131" s="241">
        <v>4364268.4608487748</v>
      </c>
      <c r="K131" s="241">
        <v>20139836</v>
      </c>
    </row>
    <row r="132" spans="1:12">
      <c r="A132" s="245">
        <v>99.997</v>
      </c>
      <c r="B132" s="238">
        <v>1.9824332564952529E-2</v>
      </c>
      <c r="C132" s="238">
        <v>1.4078452750904358E-2</v>
      </c>
      <c r="D132" s="239">
        <f t="shared" si="8"/>
        <v>1.0190845614499011E-2</v>
      </c>
      <c r="E132" s="238">
        <f t="shared" si="6"/>
        <v>4.3011187160427955E-2</v>
      </c>
      <c r="F132" s="242">
        <v>6.4999999999999997E-3</v>
      </c>
      <c r="G132" s="242"/>
      <c r="H132" s="241">
        <f t="shared" si="13"/>
        <v>2747195.0189824468</v>
      </c>
      <c r="I132" s="241">
        <v>4564855.1573254671</v>
      </c>
      <c r="J132" s="241">
        <v>5297615.9802749557</v>
      </c>
      <c r="K132" s="241">
        <v>26245884</v>
      </c>
    </row>
    <row r="133" spans="1:12">
      <c r="A133" s="245">
        <v>99.998000000000005</v>
      </c>
      <c r="B133" s="238">
        <v>1.9824332564952529E-2</v>
      </c>
      <c r="C133" s="238">
        <v>1.4078452750904358E-2</v>
      </c>
      <c r="D133" s="239">
        <f t="shared" si="8"/>
        <v>1.0190845614499011E-2</v>
      </c>
      <c r="E133" s="238">
        <f t="shared" si="6"/>
        <v>4.3700643460840238E-2</v>
      </c>
      <c r="F133" s="240">
        <v>6.4999999999999997E-3</v>
      </c>
      <c r="G133" s="240"/>
      <c r="H133" s="241">
        <f t="shared" si="13"/>
        <v>3754863.022732269</v>
      </c>
      <c r="I133" s="241">
        <v>6239238.8294001967</v>
      </c>
      <c r="J133" s="241">
        <v>6952299.9165172344</v>
      </c>
      <c r="K133" s="241">
        <v>35319508</v>
      </c>
    </row>
    <row r="134" spans="1:12">
      <c r="A134" s="245">
        <v>99.998999999999995</v>
      </c>
      <c r="B134" s="238">
        <v>1.9824332564952529E-2</v>
      </c>
      <c r="C134" s="238">
        <v>1.4078452750904358E-2</v>
      </c>
      <c r="D134" s="239">
        <f t="shared" si="8"/>
        <v>1.0190845614499011E-2</v>
      </c>
      <c r="E134" s="238">
        <f t="shared" si="6"/>
        <v>5.8686188189030819E-2</v>
      </c>
      <c r="F134" s="242">
        <v>6.4999999999999997E-3</v>
      </c>
      <c r="G134" s="242"/>
      <c r="H134" s="241">
        <f t="shared" si="13"/>
        <v>9341790.1129594296</v>
      </c>
      <c r="I134" s="241">
        <v>15522712.614552606</v>
      </c>
      <c r="J134" s="241">
        <v>15288557.826260211</v>
      </c>
      <c r="K134" s="241">
        <v>133512496</v>
      </c>
    </row>
    <row r="135" spans="1:12">
      <c r="A135" s="243">
        <v>99.998999999999995</v>
      </c>
      <c r="C135" s="238"/>
      <c r="H135" s="241"/>
      <c r="I135" s="241"/>
      <c r="J135" s="241"/>
      <c r="K135" s="241"/>
    </row>
    <row r="136" spans="1:12">
      <c r="A136" s="263">
        <v>100</v>
      </c>
      <c r="H136" s="241"/>
      <c r="I136" s="241"/>
      <c r="J136" s="241"/>
      <c r="K136" s="241"/>
    </row>
    <row r="137" spans="1:12">
      <c r="H137" s="241"/>
      <c r="I137" s="241"/>
      <c r="J137" s="241"/>
      <c r="K137" s="241"/>
    </row>
    <row r="138" spans="1:12">
      <c r="G138" s="233" t="s">
        <v>177</v>
      </c>
      <c r="H138" s="241">
        <v>314978.6750041183</v>
      </c>
      <c r="I138" s="241">
        <v>404348.43086061056</v>
      </c>
      <c r="J138" s="241">
        <v>444628.93753191258</v>
      </c>
      <c r="K138" s="241">
        <v>1383540.4109775065</v>
      </c>
      <c r="L138" s="239">
        <f>(J138/H138)^(1/34)-1</f>
        <v>1.0190845614499011E-2</v>
      </c>
    </row>
    <row r="139" spans="1:12">
      <c r="H139" s="241"/>
    </row>
    <row r="140" spans="1:12">
      <c r="H140" s="241"/>
    </row>
    <row r="141" spans="1:12">
      <c r="H141" s="246">
        <v>1946</v>
      </c>
      <c r="I141" s="233">
        <v>1962</v>
      </c>
      <c r="J141" s="233" t="s">
        <v>24</v>
      </c>
    </row>
    <row r="142" spans="1:12">
      <c r="G142" s="233" t="s">
        <v>20</v>
      </c>
      <c r="H142" s="241">
        <v>15441.161457538685</v>
      </c>
      <c r="I142" s="241">
        <v>22749.541468621806</v>
      </c>
      <c r="J142" s="247">
        <f t="shared" ref="J142:J153" si="15">I142/H142</f>
        <v>1.4733050704236386</v>
      </c>
    </row>
    <row r="143" spans="1:12">
      <c r="G143" s="233" t="s">
        <v>8</v>
      </c>
      <c r="H143" s="241">
        <v>81442.456500632718</v>
      </c>
      <c r="I143" s="241">
        <v>114711.38348294745</v>
      </c>
      <c r="J143" s="247">
        <f t="shared" si="15"/>
        <v>1.4084961138427383</v>
      </c>
    </row>
    <row r="144" spans="1:12">
      <c r="G144" s="233" t="s">
        <v>9</v>
      </c>
      <c r="H144" s="241">
        <f>(H143*10-H145*5)/5</f>
        <v>38934.560767002193</v>
      </c>
      <c r="I144" s="241">
        <f>(I143*10-I145*5)/5</f>
        <v>62927.985075906014</v>
      </c>
      <c r="J144" s="247">
        <f t="shared" si="15"/>
        <v>1.6162500317517059</v>
      </c>
    </row>
    <row r="145" spans="7:10">
      <c r="G145" s="233" t="s">
        <v>10</v>
      </c>
      <c r="H145" s="241">
        <v>123950.35223426324</v>
      </c>
      <c r="I145" s="241">
        <v>166494.7818899889</v>
      </c>
      <c r="J145" s="247">
        <f t="shared" si="15"/>
        <v>1.3432376664433974</v>
      </c>
    </row>
    <row r="146" spans="7:10">
      <c r="G146" s="233" t="s">
        <v>11</v>
      </c>
      <c r="H146" s="241">
        <f>(H145*5-H147*1)/4</f>
        <v>76193.271541799462</v>
      </c>
      <c r="I146" s="241">
        <f>(I145*5-I147*1)/4</f>
        <v>107031.36964733349</v>
      </c>
      <c r="J146" s="247">
        <f t="shared" si="15"/>
        <v>1.4047351883114287</v>
      </c>
    </row>
    <row r="147" spans="7:10">
      <c r="G147" s="233" t="s">
        <v>12</v>
      </c>
      <c r="H147" s="241">
        <v>314978.6750041183</v>
      </c>
      <c r="I147" s="241">
        <v>404348.43086061056</v>
      </c>
      <c r="J147" s="247">
        <f t="shared" si="15"/>
        <v>1.283732718906522</v>
      </c>
    </row>
    <row r="148" spans="7:10">
      <c r="G148" s="233" t="s">
        <v>13</v>
      </c>
      <c r="H148" s="241">
        <f>(H147*1-H149*0.5)/0.5</f>
        <v>184797.63269223477</v>
      </c>
      <c r="I148" s="241">
        <f>(I147*1-I149*0.5)/0.5</f>
        <v>225308.1963831156</v>
      </c>
      <c r="J148" s="247">
        <f t="shared" si="15"/>
        <v>1.2192158151633243</v>
      </c>
    </row>
    <row r="149" spans="7:10">
      <c r="G149" s="233" t="s">
        <v>14</v>
      </c>
      <c r="H149" s="241">
        <v>445159.71731600183</v>
      </c>
      <c r="I149" s="241">
        <v>583388.66533810552</v>
      </c>
      <c r="J149" s="247">
        <f t="shared" si="15"/>
        <v>1.3105154007544224</v>
      </c>
    </row>
    <row r="150" spans="7:10">
      <c r="G150" s="233" t="s">
        <v>15</v>
      </c>
      <c r="H150" s="241">
        <f>(H149*0.5-H151*0.1)/0.4</f>
        <v>318555.5861846304</v>
      </c>
      <c r="I150" s="241">
        <f>(I149*0.5-I151*0.1)/0.4</f>
        <v>388213.3944296462</v>
      </c>
      <c r="J150" s="247">
        <f t="shared" si="15"/>
        <v>1.2186676714080382</v>
      </c>
    </row>
    <row r="151" spans="7:10">
      <c r="G151" s="233" t="s">
        <v>16</v>
      </c>
      <c r="H151" s="241">
        <v>951576.24184148735</v>
      </c>
      <c r="I151" s="241">
        <v>1364089.7489719428</v>
      </c>
      <c r="J151" s="247">
        <f t="shared" si="15"/>
        <v>1.4335054712296733</v>
      </c>
    </row>
    <row r="152" spans="7:10">
      <c r="G152" s="233" t="s">
        <v>17</v>
      </c>
      <c r="H152" s="241">
        <f>(H151*0.1-H153*0.01)/0.09</f>
        <v>749622.51279245107</v>
      </c>
      <c r="I152" s="241">
        <f>(I151*0.1-I153*0.01)/0.09</f>
        <v>1004393.8577810284</v>
      </c>
      <c r="J152" s="247">
        <f t="shared" si="15"/>
        <v>1.3398661868351813</v>
      </c>
    </row>
    <row r="153" spans="7:10">
      <c r="G153" s="233" t="s">
        <v>18</v>
      </c>
      <c r="H153" s="241">
        <v>2769159.8032828141</v>
      </c>
      <c r="I153" s="241">
        <v>4601352.7696901737</v>
      </c>
      <c r="J153" s="247">
        <f t="shared" si="15"/>
        <v>1.661642193504077</v>
      </c>
    </row>
    <row r="154" spans="7:10">
      <c r="H154" s="241"/>
      <c r="J154" s="247"/>
    </row>
    <row r="155" spans="7:10">
      <c r="G155" s="233" t="s">
        <v>21</v>
      </c>
      <c r="H155" s="241">
        <f>(H143*10-H147*1)/9</f>
        <v>55493.987778023205</v>
      </c>
      <c r="I155" s="241">
        <f>(I143*10-I147*1)/9</f>
        <v>82529.489329873773</v>
      </c>
      <c r="J155" s="247">
        <f>I155/H155</f>
        <v>1.4871789293642581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pane xSplit="1" ySplit="9" topLeftCell="B10" activePane="bottomRight" state="frozen"/>
      <selection activeCell="Q24" sqref="Q24"/>
      <selection pane="topRight" activeCell="Q24" sqref="Q24"/>
      <selection pane="bottomLeft" activeCell="Q24" sqref="Q24"/>
      <selection pane="bottomRight" activeCell="B2" sqref="B2"/>
    </sheetView>
  </sheetViews>
  <sheetFormatPr baseColWidth="10" defaultColWidth="8.83203125" defaultRowHeight="15" x14ac:dyDescent="0"/>
  <cols>
    <col min="1" max="1" width="19.33203125" style="342" customWidth="1"/>
    <col min="2" max="2" width="12.1640625" style="342" customWidth="1"/>
    <col min="3" max="4" width="14.1640625" style="342" customWidth="1"/>
    <col min="5" max="9" width="12.1640625" style="342" customWidth="1"/>
    <col min="10" max="10" width="9.1640625" style="342" bestFit="1" customWidth="1"/>
    <col min="11" max="16384" width="8.83203125" style="342"/>
  </cols>
  <sheetData>
    <row r="2" spans="1:12">
      <c r="B2" s="342" t="s">
        <v>200</v>
      </c>
    </row>
    <row r="3" spans="1:12" ht="16" thickBot="1"/>
    <row r="4" spans="1:12" ht="25" customHeight="1" thickTop="1">
      <c r="A4" s="446" t="s">
        <v>199</v>
      </c>
      <c r="B4" s="447"/>
      <c r="C4" s="447"/>
      <c r="D4" s="447"/>
      <c r="E4" s="447"/>
      <c r="F4" s="447"/>
      <c r="G4" s="447"/>
      <c r="H4" s="447"/>
      <c r="I4" s="448"/>
    </row>
    <row r="5" spans="1:12">
      <c r="A5" s="371"/>
      <c r="B5" s="370"/>
      <c r="C5" s="370"/>
      <c r="D5" s="370"/>
      <c r="E5" s="370"/>
      <c r="F5" s="370"/>
      <c r="G5" s="370"/>
      <c r="H5" s="370"/>
      <c r="I5" s="369"/>
    </row>
    <row r="6" spans="1:12">
      <c r="A6" s="368"/>
      <c r="B6" s="367" t="s">
        <v>28</v>
      </c>
      <c r="C6" s="367" t="s">
        <v>29</v>
      </c>
      <c r="D6" s="367" t="s">
        <v>30</v>
      </c>
      <c r="E6" s="367" t="s">
        <v>31</v>
      </c>
      <c r="F6" s="367" t="s">
        <v>32</v>
      </c>
      <c r="G6" s="367" t="s">
        <v>33</v>
      </c>
      <c r="H6" s="367" t="s">
        <v>34</v>
      </c>
      <c r="I6" s="366" t="s">
        <v>35</v>
      </c>
    </row>
    <row r="7" spans="1:12" ht="28" customHeight="1">
      <c r="A7" s="365"/>
      <c r="B7" s="449" t="s">
        <v>198</v>
      </c>
      <c r="C7" s="450"/>
      <c r="D7" s="450"/>
      <c r="E7" s="450"/>
      <c r="F7" s="450"/>
      <c r="G7" s="450"/>
      <c r="H7" s="450"/>
      <c r="I7" s="451"/>
    </row>
    <row r="8" spans="1:12" s="363" customFormat="1" ht="28" customHeight="1">
      <c r="A8" s="364"/>
      <c r="B8" s="452" t="s">
        <v>197</v>
      </c>
      <c r="C8" s="453"/>
      <c r="D8" s="453"/>
      <c r="E8" s="453"/>
      <c r="F8" s="453"/>
      <c r="G8" s="453"/>
      <c r="H8" s="453"/>
      <c r="I8" s="454"/>
    </row>
    <row r="9" spans="1:12" s="358" customFormat="1" ht="63" customHeight="1">
      <c r="A9" s="362" t="s">
        <v>196</v>
      </c>
      <c r="B9" s="361">
        <v>1950</v>
      </c>
      <c r="C9" s="360">
        <v>1960</v>
      </c>
      <c r="D9" s="360">
        <v>1970</v>
      </c>
      <c r="E9" s="360">
        <v>1980</v>
      </c>
      <c r="F9" s="360">
        <v>1990</v>
      </c>
      <c r="G9" s="360">
        <v>2000</v>
      </c>
      <c r="H9" s="360">
        <v>2010</v>
      </c>
      <c r="I9" s="359">
        <v>2018</v>
      </c>
    </row>
    <row r="10" spans="1:12">
      <c r="A10" s="357" t="s">
        <v>42</v>
      </c>
      <c r="B10" s="356">
        <v>0.16143249418854747</v>
      </c>
      <c r="C10" s="355">
        <v>0.18503324042724326</v>
      </c>
      <c r="D10" s="355">
        <v>0.19782482445344204</v>
      </c>
      <c r="E10" s="355">
        <v>0.19846632381431545</v>
      </c>
      <c r="F10" s="355">
        <v>0.24250360271311869</v>
      </c>
      <c r="G10" s="355">
        <v>0.24267052390788738</v>
      </c>
      <c r="H10" s="355">
        <v>0.24812153182627877</v>
      </c>
      <c r="I10" s="354">
        <v>0.25620002980513507</v>
      </c>
      <c r="J10" s="353"/>
      <c r="K10" s="344"/>
      <c r="L10" s="343"/>
    </row>
    <row r="11" spans="1:12">
      <c r="A11" s="352" t="s">
        <v>43</v>
      </c>
      <c r="B11" s="351">
        <v>0.17069763973383936</v>
      </c>
      <c r="C11" s="350">
        <v>0.20290160118417555</v>
      </c>
      <c r="D11" s="350">
        <v>0.23810221031525844</v>
      </c>
      <c r="E11" s="350">
        <v>0.22178665053430988</v>
      </c>
      <c r="F11" s="350">
        <v>0.25671986339835623</v>
      </c>
      <c r="G11" s="350">
        <v>0.26156245949466012</v>
      </c>
      <c r="H11" s="350">
        <v>0.23866446166985575</v>
      </c>
      <c r="I11" s="349">
        <v>0.24249604338070219</v>
      </c>
      <c r="K11" s="344"/>
      <c r="L11" s="343"/>
    </row>
    <row r="12" spans="1:12">
      <c r="A12" s="352" t="s">
        <v>44</v>
      </c>
      <c r="B12" s="351">
        <v>0.18530421818489581</v>
      </c>
      <c r="C12" s="350">
        <v>0.22413693640592558</v>
      </c>
      <c r="D12" s="350">
        <v>0.25882524966195103</v>
      </c>
      <c r="E12" s="350">
        <v>0.2528162461251971</v>
      </c>
      <c r="F12" s="350">
        <v>0.27905484028194677</v>
      </c>
      <c r="G12" s="350">
        <v>0.27590763292755854</v>
      </c>
      <c r="H12" s="350">
        <v>0.23612513472596144</v>
      </c>
      <c r="I12" s="349">
        <v>0.24495110745695556</v>
      </c>
      <c r="K12" s="344"/>
      <c r="L12" s="343"/>
    </row>
    <row r="13" spans="1:12">
      <c r="A13" s="352" t="s">
        <v>45</v>
      </c>
      <c r="B13" s="351">
        <v>0.19024296422685197</v>
      </c>
      <c r="C13" s="350">
        <v>0.23330004903856533</v>
      </c>
      <c r="D13" s="350">
        <v>0.26748292629594755</v>
      </c>
      <c r="E13" s="350">
        <v>0.27197883881074786</v>
      </c>
      <c r="F13" s="350">
        <v>0.28616568832856176</v>
      </c>
      <c r="G13" s="350">
        <v>0.26856848874898387</v>
      </c>
      <c r="H13" s="350">
        <v>0.23663096444016496</v>
      </c>
      <c r="I13" s="349">
        <v>0.23520665382351466</v>
      </c>
      <c r="K13" s="344"/>
      <c r="L13" s="343"/>
    </row>
    <row r="14" spans="1:12">
      <c r="A14" s="352" t="s">
        <v>46</v>
      </c>
      <c r="B14" s="351">
        <v>0.19177429767176077</v>
      </c>
      <c r="C14" s="350">
        <v>0.23725700870615557</v>
      </c>
      <c r="D14" s="350">
        <v>0.26668747828716782</v>
      </c>
      <c r="E14" s="350">
        <v>0.28558669086155569</v>
      </c>
      <c r="F14" s="350">
        <v>0.29048422454548894</v>
      </c>
      <c r="G14" s="350">
        <v>0.27975718797889104</v>
      </c>
      <c r="H14" s="350">
        <v>0.23934451068660056</v>
      </c>
      <c r="I14" s="349">
        <v>0.2419753421332535</v>
      </c>
      <c r="K14" s="344"/>
      <c r="L14" s="343"/>
    </row>
    <row r="15" spans="1:12">
      <c r="A15" s="352" t="s">
        <v>47</v>
      </c>
      <c r="B15" s="351">
        <v>0.19739597723164992</v>
      </c>
      <c r="C15" s="350">
        <v>0.24431209848287802</v>
      </c>
      <c r="D15" s="350">
        <v>0.27309610701495829</v>
      </c>
      <c r="E15" s="350">
        <v>0.2975958186106259</v>
      </c>
      <c r="F15" s="350">
        <v>0.29781221258838531</v>
      </c>
      <c r="G15" s="350">
        <v>0.29092860221426831</v>
      </c>
      <c r="H15" s="350">
        <v>0.25338949248956905</v>
      </c>
      <c r="I15" s="349">
        <v>0.25385615402794004</v>
      </c>
      <c r="K15" s="344"/>
      <c r="L15" s="343"/>
    </row>
    <row r="16" spans="1:12">
      <c r="A16" s="352" t="s">
        <v>48</v>
      </c>
      <c r="B16" s="351">
        <v>0.19791795609251198</v>
      </c>
      <c r="C16" s="350">
        <v>0.24523080781434109</v>
      </c>
      <c r="D16" s="350">
        <v>0.272620418770192</v>
      </c>
      <c r="E16" s="350">
        <v>0.30290189693405351</v>
      </c>
      <c r="F16" s="350">
        <v>0.30466580066995225</v>
      </c>
      <c r="G16" s="350">
        <v>0.300685226444321</v>
      </c>
      <c r="H16" s="350">
        <v>0.26223335856990221</v>
      </c>
      <c r="I16" s="349">
        <v>0.2625694471174766</v>
      </c>
      <c r="K16" s="344"/>
      <c r="L16" s="343"/>
    </row>
    <row r="17" spans="1:12">
      <c r="A17" s="352" t="s">
        <v>49</v>
      </c>
      <c r="B17" s="351">
        <v>0.20105250701546645</v>
      </c>
      <c r="C17" s="350">
        <v>0.24732862369823014</v>
      </c>
      <c r="D17" s="350">
        <v>0.27243070719526091</v>
      </c>
      <c r="E17" s="350">
        <v>0.310817921358789</v>
      </c>
      <c r="F17" s="350">
        <v>0.31587598797089611</v>
      </c>
      <c r="G17" s="350">
        <v>0.31330712565066998</v>
      </c>
      <c r="H17" s="350">
        <v>0.27732155383519907</v>
      </c>
      <c r="I17" s="349">
        <v>0.27768774909024324</v>
      </c>
      <c r="K17" s="344"/>
      <c r="L17" s="343"/>
    </row>
    <row r="18" spans="1:12">
      <c r="A18" s="352" t="s">
        <v>50</v>
      </c>
      <c r="B18" s="351">
        <v>0.21236495069970751</v>
      </c>
      <c r="C18" s="350">
        <v>0.25494332287765892</v>
      </c>
      <c r="D18" s="350">
        <v>0.27658867508299056</v>
      </c>
      <c r="E18" s="350">
        <v>0.31446975146139933</v>
      </c>
      <c r="F18" s="350">
        <v>0.32332773850555035</v>
      </c>
      <c r="G18" s="350">
        <v>0.32540802142427505</v>
      </c>
      <c r="H18" s="350">
        <v>0.29116964240297005</v>
      </c>
      <c r="I18" s="349">
        <v>0.29402880552299682</v>
      </c>
      <c r="K18" s="344"/>
      <c r="L18" s="343"/>
    </row>
    <row r="19" spans="1:12">
      <c r="A19" s="352" t="s">
        <v>51</v>
      </c>
      <c r="B19" s="351">
        <v>0.22775189182906641</v>
      </c>
      <c r="C19" s="350">
        <v>0.25720577023981694</v>
      </c>
      <c r="D19" s="350">
        <v>0.27742566938024299</v>
      </c>
      <c r="E19" s="350">
        <v>0.30258326589432438</v>
      </c>
      <c r="F19" s="350">
        <v>0.31241170211056057</v>
      </c>
      <c r="G19" s="350">
        <v>0.3201750694569665</v>
      </c>
      <c r="H19" s="350">
        <v>0.28991529025565232</v>
      </c>
      <c r="I19" s="349">
        <v>0.28633839335543648</v>
      </c>
      <c r="K19" s="344"/>
      <c r="L19" s="343"/>
    </row>
    <row r="20" spans="1:12">
      <c r="A20" s="352" t="s">
        <v>52</v>
      </c>
      <c r="B20" s="351">
        <v>0.28281061490937065</v>
      </c>
      <c r="C20" s="350">
        <v>0.29031995140938771</v>
      </c>
      <c r="D20" s="350">
        <v>0.30321130415915665</v>
      </c>
      <c r="E20" s="350">
        <v>0.31191043468363394</v>
      </c>
      <c r="F20" s="350">
        <v>0.30401502516756651</v>
      </c>
      <c r="G20" s="350">
        <v>0.3154637026491196</v>
      </c>
      <c r="H20" s="350">
        <v>0.28322637586991711</v>
      </c>
      <c r="I20" s="349">
        <v>0.27661467240002807</v>
      </c>
      <c r="K20" s="344"/>
      <c r="L20" s="343"/>
    </row>
    <row r="21" spans="1:12">
      <c r="A21" s="352" t="s">
        <v>53</v>
      </c>
      <c r="B21" s="351">
        <v>0.40020987655867873</v>
      </c>
      <c r="C21" s="350">
        <v>0.39070087459339242</v>
      </c>
      <c r="D21" s="350">
        <v>0.38539890000603255</v>
      </c>
      <c r="E21" s="350">
        <v>0.36222616424760745</v>
      </c>
      <c r="F21" s="350">
        <v>0.3117998501184196</v>
      </c>
      <c r="G21" s="350">
        <v>0.32967299786512905</v>
      </c>
      <c r="H21" s="350">
        <v>0.27696252867946081</v>
      </c>
      <c r="I21" s="349">
        <v>0.28913925986085925</v>
      </c>
      <c r="K21" s="344"/>
      <c r="L21" s="343"/>
    </row>
    <row r="22" spans="1:12">
      <c r="A22" s="352" t="s">
        <v>54</v>
      </c>
      <c r="B22" s="351">
        <v>0.50863261326575926</v>
      </c>
      <c r="C22" s="350">
        <v>0.50881273697122076</v>
      </c>
      <c r="D22" s="350">
        <v>0.49640369122405198</v>
      </c>
      <c r="E22" s="350">
        <v>0.42202584346069799</v>
      </c>
      <c r="F22" s="350">
        <v>0.33706818548587758</v>
      </c>
      <c r="G22" s="350">
        <v>0.37456824892462903</v>
      </c>
      <c r="H22" s="350">
        <v>0.30388826888104642</v>
      </c>
      <c r="I22" s="349">
        <v>0.33153582466586423</v>
      </c>
      <c r="K22" s="344"/>
      <c r="L22" s="343"/>
    </row>
    <row r="23" spans="1:12">
      <c r="A23" s="352" t="s">
        <v>55</v>
      </c>
      <c r="B23" s="351">
        <v>0.6793192598783484</v>
      </c>
      <c r="C23" s="350">
        <v>0.55004366506730806</v>
      </c>
      <c r="D23" s="350">
        <v>0.5420371938572992</v>
      </c>
      <c r="E23" s="350">
        <v>0.45910668055915838</v>
      </c>
      <c r="F23" s="350">
        <v>0.38550736726518686</v>
      </c>
      <c r="G23" s="350">
        <v>0.37963662539094833</v>
      </c>
      <c r="H23" s="350">
        <v>0.29593981246133383</v>
      </c>
      <c r="I23" s="349">
        <v>0.30363001988579297</v>
      </c>
      <c r="K23" s="344"/>
      <c r="L23" s="343"/>
    </row>
    <row r="24" spans="1:12" ht="16" thickBot="1">
      <c r="A24" s="348" t="s">
        <v>36</v>
      </c>
      <c r="B24" s="347">
        <v>0.70187114950313734</v>
      </c>
      <c r="C24" s="346">
        <v>0.5627803320070065</v>
      </c>
      <c r="D24" s="346">
        <v>0.52672826622175639</v>
      </c>
      <c r="E24" s="346">
        <v>0.47174454203871391</v>
      </c>
      <c r="F24" s="346">
        <v>0.36014486576517701</v>
      </c>
      <c r="G24" s="346">
        <v>0.33140216747911833</v>
      </c>
      <c r="H24" s="346">
        <v>0.27669896211592254</v>
      </c>
      <c r="I24" s="345">
        <v>0.23041528416171489</v>
      </c>
      <c r="K24" s="344"/>
      <c r="L24" s="343"/>
    </row>
    <row r="25" spans="1:12" ht="16" thickTop="1"/>
  </sheetData>
  <mergeCells count="3">
    <mergeCell ref="A4:I4"/>
    <mergeCell ref="B7:I7"/>
    <mergeCell ref="B8:I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pane xSplit="1" ySplit="2" topLeftCell="B32" activePane="bottomRight" state="frozen"/>
      <selection pane="topRight" activeCell="B1" sqref="B1"/>
      <selection pane="bottomLeft" activeCell="A2" sqref="A2"/>
      <selection pane="bottomRight" activeCell="D59" sqref="D59"/>
    </sheetView>
  </sheetViews>
  <sheetFormatPr baseColWidth="10" defaultRowHeight="14" x14ac:dyDescent="0"/>
  <cols>
    <col min="2" max="2" width="12.33203125" customWidth="1"/>
    <col min="4" max="4" width="12.6640625" customWidth="1"/>
  </cols>
  <sheetData>
    <row r="1" spans="1:5">
      <c r="B1" s="4" t="s">
        <v>186</v>
      </c>
    </row>
    <row r="2" spans="1:5" ht="30">
      <c r="B2" s="1" t="s">
        <v>187</v>
      </c>
      <c r="C2" s="1" t="s">
        <v>189</v>
      </c>
      <c r="D2" s="1" t="s">
        <v>188</v>
      </c>
    </row>
    <row r="3" spans="1:5" ht="15">
      <c r="A3">
        <v>1960</v>
      </c>
      <c r="B3" s="261"/>
      <c r="C3" s="261"/>
      <c r="D3" s="261"/>
      <c r="E3" s="261"/>
    </row>
    <row r="4" spans="1:5" ht="15">
      <c r="A4">
        <v>1961</v>
      </c>
      <c r="B4" s="261"/>
      <c r="C4" s="261"/>
      <c r="D4" s="261"/>
      <c r="E4" s="261"/>
    </row>
    <row r="5" spans="1:5" ht="15">
      <c r="A5">
        <v>1962</v>
      </c>
      <c r="B5" s="261">
        <v>11116.239727369102</v>
      </c>
      <c r="C5" s="261">
        <v>12484.17630675796</v>
      </c>
      <c r="D5" s="261">
        <v>14454.185015775032</v>
      </c>
      <c r="E5" s="261"/>
    </row>
    <row r="6" spans="1:5" ht="15">
      <c r="A6">
        <v>1963</v>
      </c>
      <c r="B6" s="261">
        <v>11249.005879248893</v>
      </c>
      <c r="C6" s="261">
        <v>12661.811836810222</v>
      </c>
      <c r="D6" s="261">
        <v>14634.043619723372</v>
      </c>
      <c r="E6" s="261"/>
    </row>
    <row r="7" spans="1:5" ht="15">
      <c r="A7">
        <v>1964</v>
      </c>
      <c r="B7" s="261">
        <v>11381.772031128683</v>
      </c>
      <c r="C7" s="261">
        <v>12839.447366862487</v>
      </c>
      <c r="D7" s="261">
        <v>14813.902223671712</v>
      </c>
      <c r="E7" s="261"/>
    </row>
    <row r="8" spans="1:5" ht="15">
      <c r="A8">
        <v>1965</v>
      </c>
      <c r="B8" s="261">
        <v>12091.763034995023</v>
      </c>
      <c r="C8" s="261">
        <v>13834.282926429965</v>
      </c>
      <c r="D8" s="261">
        <v>15902.506200984695</v>
      </c>
      <c r="E8" s="261"/>
    </row>
    <row r="9" spans="1:5" ht="15">
      <c r="A9">
        <v>1966</v>
      </c>
      <c r="B9" s="261">
        <v>12801.754038861363</v>
      </c>
      <c r="C9" s="261">
        <v>14829.118485997444</v>
      </c>
      <c r="D9" s="261">
        <v>16991.11017829768</v>
      </c>
      <c r="E9" s="261"/>
    </row>
    <row r="10" spans="1:5" ht="15">
      <c r="A10">
        <v>1967</v>
      </c>
      <c r="B10" s="261">
        <v>13871.651287486857</v>
      </c>
      <c r="C10" s="261">
        <v>15744.122490947833</v>
      </c>
      <c r="D10" s="261">
        <v>18323.168958241738</v>
      </c>
      <c r="E10" s="261"/>
    </row>
    <row r="11" spans="1:5" ht="15">
      <c r="A11">
        <v>1968</v>
      </c>
      <c r="B11" s="261">
        <v>13946.424758796209</v>
      </c>
      <c r="C11" s="261">
        <v>16433.459690967211</v>
      </c>
      <c r="D11" s="261">
        <v>19304.979069327059</v>
      </c>
      <c r="E11" s="261"/>
    </row>
    <row r="12" spans="1:5" ht="15">
      <c r="A12">
        <v>1969</v>
      </c>
      <c r="B12" s="261">
        <v>14343.135272787877</v>
      </c>
      <c r="C12" s="261">
        <v>16957.519937827834</v>
      </c>
      <c r="D12" s="261">
        <v>20091.241625420967</v>
      </c>
      <c r="E12" s="261"/>
    </row>
    <row r="13" spans="1:5" ht="15">
      <c r="A13">
        <v>1970</v>
      </c>
      <c r="B13" s="261">
        <v>14676.932736527429</v>
      </c>
      <c r="C13" s="261">
        <v>16437.221395346489</v>
      </c>
      <c r="D13" s="261">
        <v>19848.312169486497</v>
      </c>
      <c r="E13" s="261"/>
    </row>
    <row r="14" spans="1:5" ht="15">
      <c r="A14">
        <v>1971</v>
      </c>
      <c r="B14" s="261">
        <v>14587.770578841715</v>
      </c>
      <c r="C14" s="261">
        <v>16189.079378854942</v>
      </c>
      <c r="D14" s="261">
        <v>19822.19867695991</v>
      </c>
      <c r="E14" s="261"/>
    </row>
    <row r="15" spans="1:5" ht="15">
      <c r="A15">
        <v>1972</v>
      </c>
      <c r="B15" s="261">
        <v>14871.821323356351</v>
      </c>
      <c r="C15" s="261">
        <v>16649.486750024837</v>
      </c>
      <c r="D15" s="261">
        <v>20507.766531118876</v>
      </c>
      <c r="E15" s="261"/>
    </row>
    <row r="16" spans="1:5" ht="15">
      <c r="A16">
        <v>1973</v>
      </c>
      <c r="B16" s="261">
        <v>15497.730363009119</v>
      </c>
      <c r="C16" s="261">
        <v>17487.945701051332</v>
      </c>
      <c r="D16" s="261">
        <v>21564.101071908095</v>
      </c>
      <c r="E16" s="261"/>
    </row>
    <row r="17" spans="1:5" ht="15">
      <c r="A17">
        <v>1974</v>
      </c>
      <c r="B17" s="261">
        <v>15490.358427695566</v>
      </c>
      <c r="C17" s="261">
        <v>17101.98517374547</v>
      </c>
      <c r="D17" s="261">
        <v>21322.505885438361</v>
      </c>
      <c r="E17" s="261"/>
    </row>
    <row r="18" spans="1:5" ht="15">
      <c r="A18">
        <v>1975</v>
      </c>
      <c r="B18" s="261">
        <v>15248.94486622807</v>
      </c>
      <c r="C18" s="261">
        <v>16373.787579236838</v>
      </c>
      <c r="D18" s="261">
        <v>20670.06581379877</v>
      </c>
      <c r="E18" s="261"/>
    </row>
    <row r="19" spans="1:5" ht="15">
      <c r="A19">
        <v>1976</v>
      </c>
      <c r="B19" s="261">
        <v>15751.282346130974</v>
      </c>
      <c r="C19" s="261">
        <v>16912.629453208898</v>
      </c>
      <c r="D19" s="261">
        <v>21529.792047640378</v>
      </c>
      <c r="E19" s="261"/>
    </row>
    <row r="20" spans="1:5" ht="15">
      <c r="A20">
        <v>1977</v>
      </c>
      <c r="B20" s="261">
        <v>15876.112588480391</v>
      </c>
      <c r="C20" s="261">
        <v>17295.977696079808</v>
      </c>
      <c r="D20" s="261">
        <v>22081.890676172665</v>
      </c>
      <c r="E20" s="261"/>
    </row>
    <row r="21" spans="1:5" ht="15">
      <c r="A21">
        <v>1978</v>
      </c>
      <c r="B21" s="261">
        <v>16086.225322296872</v>
      </c>
      <c r="C21" s="261">
        <v>17884.049236544899</v>
      </c>
      <c r="D21" s="261">
        <v>22747.010585085496</v>
      </c>
      <c r="E21" s="261"/>
    </row>
    <row r="22" spans="1:5" ht="15">
      <c r="A22">
        <v>1979</v>
      </c>
      <c r="B22" s="261">
        <v>16059.451745163999</v>
      </c>
      <c r="C22" s="261">
        <v>18017.285979953376</v>
      </c>
      <c r="D22" s="261">
        <v>22879.755073728124</v>
      </c>
      <c r="E22" s="261"/>
    </row>
    <row r="23" spans="1:5" ht="15">
      <c r="A23">
        <v>1980</v>
      </c>
      <c r="B23" s="261">
        <v>15656.210152592022</v>
      </c>
      <c r="C23" s="261">
        <v>17245.639863115994</v>
      </c>
      <c r="D23" s="261">
        <v>22231.326563961476</v>
      </c>
      <c r="E23" s="261"/>
    </row>
    <row r="24" spans="1:5" ht="15">
      <c r="A24">
        <v>1981</v>
      </c>
      <c r="B24" s="261">
        <v>15348.50304178994</v>
      </c>
      <c r="C24" s="261">
        <v>17016.675747297646</v>
      </c>
      <c r="D24" s="261">
        <v>21876.615608686458</v>
      </c>
      <c r="E24" s="261"/>
    </row>
    <row r="25" spans="1:5" ht="15">
      <c r="A25">
        <v>1982</v>
      </c>
      <c r="B25" s="261">
        <v>14483.217612138615</v>
      </c>
      <c r="C25" s="261">
        <v>15980.410628615149</v>
      </c>
      <c r="D25" s="261">
        <v>20405.179087739234</v>
      </c>
      <c r="E25" s="261"/>
    </row>
    <row r="26" spans="1:5" ht="15">
      <c r="A26">
        <v>1983</v>
      </c>
      <c r="B26" s="261">
        <v>14141.506649871175</v>
      </c>
      <c r="C26" s="261">
        <v>15550.729922972139</v>
      </c>
      <c r="D26" s="261">
        <v>19925.770561308203</v>
      </c>
      <c r="E26" s="261"/>
    </row>
    <row r="27" spans="1:5" ht="15">
      <c r="A27">
        <v>1984</v>
      </c>
      <c r="B27" s="261">
        <v>14560.640284769019</v>
      </c>
      <c r="C27" s="261">
        <v>16264.153326237292</v>
      </c>
      <c r="D27" s="261">
        <v>20544.229595522393</v>
      </c>
      <c r="E27" s="261"/>
    </row>
    <row r="28" spans="1:5" ht="15">
      <c r="A28">
        <v>1985</v>
      </c>
      <c r="B28" s="261">
        <v>14562.640240671077</v>
      </c>
      <c r="C28" s="261">
        <v>16423.661650870377</v>
      </c>
      <c r="D28" s="261">
        <v>20746.729466729746</v>
      </c>
      <c r="E28" s="261"/>
    </row>
    <row r="29" spans="1:5" ht="15">
      <c r="A29">
        <v>1986</v>
      </c>
      <c r="B29" s="261">
        <v>14486.867524923742</v>
      </c>
      <c r="C29" s="261">
        <v>16405.144505744334</v>
      </c>
      <c r="D29" s="261">
        <v>20736.467720973251</v>
      </c>
      <c r="E29" s="261"/>
    </row>
    <row r="30" spans="1:5" ht="15">
      <c r="A30">
        <v>1987</v>
      </c>
      <c r="B30" s="261">
        <v>14768.026546118614</v>
      </c>
      <c r="C30" s="261">
        <v>16625.647446733445</v>
      </c>
      <c r="D30" s="261">
        <v>21446.705187641721</v>
      </c>
      <c r="E30" s="261"/>
    </row>
    <row r="31" spans="1:5" ht="15">
      <c r="A31">
        <v>1988</v>
      </c>
      <c r="B31" s="261">
        <v>14984.752477060385</v>
      </c>
      <c r="C31" s="261">
        <v>16835.951893002821</v>
      </c>
      <c r="D31" s="261">
        <v>21706.047754131436</v>
      </c>
      <c r="E31" s="261"/>
    </row>
    <row r="32" spans="1:5" ht="15">
      <c r="A32">
        <v>1989</v>
      </c>
      <c r="B32" s="261">
        <v>15302.516125703158</v>
      </c>
      <c r="C32" s="261">
        <v>17130.658737400085</v>
      </c>
      <c r="D32" s="261">
        <v>22317.931404068517</v>
      </c>
      <c r="E32" s="261"/>
    </row>
    <row r="33" spans="1:5" ht="15">
      <c r="A33">
        <v>1990</v>
      </c>
      <c r="B33" s="261">
        <v>15400.477247985022</v>
      </c>
      <c r="C33" s="261">
        <v>16986.911399341821</v>
      </c>
      <c r="D33" s="261">
        <v>22310.295363440746</v>
      </c>
      <c r="E33" s="261"/>
    </row>
    <row r="34" spans="1:5" ht="15">
      <c r="A34">
        <v>1991</v>
      </c>
      <c r="B34" s="261">
        <v>15307.010219565491</v>
      </c>
      <c r="C34" s="261">
        <v>16434.222282547384</v>
      </c>
      <c r="D34" s="261">
        <v>21989.137444837666</v>
      </c>
      <c r="E34" s="261"/>
    </row>
    <row r="35" spans="1:5" ht="15">
      <c r="A35">
        <v>1992</v>
      </c>
      <c r="B35" s="261">
        <v>15296.469566694148</v>
      </c>
      <c r="C35" s="261">
        <v>16016.894151333105</v>
      </c>
      <c r="D35" s="261">
        <v>21970.637008265752</v>
      </c>
      <c r="E35" s="261"/>
    </row>
    <row r="36" spans="1:5" ht="15">
      <c r="A36">
        <v>1993</v>
      </c>
      <c r="B36" s="261">
        <v>15525.793552244642</v>
      </c>
      <c r="C36" s="261">
        <v>16289.682506810283</v>
      </c>
      <c r="D36" s="261">
        <v>22565.7058819913</v>
      </c>
      <c r="E36" s="261"/>
    </row>
    <row r="37" spans="1:5" ht="15">
      <c r="A37">
        <v>1994</v>
      </c>
      <c r="B37" s="261">
        <v>15857.657015859942</v>
      </c>
      <c r="C37" s="261">
        <v>16839.043058354036</v>
      </c>
      <c r="D37" s="261">
        <v>23353.243728712034</v>
      </c>
      <c r="E37" s="261"/>
    </row>
    <row r="38" spans="1:5" ht="15">
      <c r="A38">
        <v>1995</v>
      </c>
      <c r="B38" s="261">
        <v>15862.688780134456</v>
      </c>
      <c r="C38" s="261">
        <v>16793.484669064404</v>
      </c>
      <c r="D38" s="261">
        <v>23551.679064900582</v>
      </c>
      <c r="E38" s="261"/>
    </row>
    <row r="39" spans="1:5" ht="15">
      <c r="A39">
        <v>1996</v>
      </c>
      <c r="B39" s="261">
        <v>15893.419854529631</v>
      </c>
      <c r="C39" s="261">
        <v>17040.257621216253</v>
      </c>
      <c r="D39" s="261">
        <v>23875.646254704654</v>
      </c>
      <c r="E39" s="261"/>
    </row>
    <row r="40" spans="1:5" ht="15">
      <c r="A40">
        <v>1997</v>
      </c>
      <c r="B40" s="261">
        <v>16103.81119207773</v>
      </c>
      <c r="C40" s="261">
        <v>17418.534418565061</v>
      </c>
      <c r="D40" s="261">
        <v>24447.917302020833</v>
      </c>
      <c r="E40" s="261"/>
    </row>
    <row r="41" spans="1:5" ht="15">
      <c r="A41">
        <v>1998</v>
      </c>
      <c r="B41" s="261">
        <v>16617.410934602522</v>
      </c>
      <c r="C41" s="261">
        <v>18129.086006471076</v>
      </c>
      <c r="D41" s="261">
        <v>25281.692721055122</v>
      </c>
      <c r="E41" s="261"/>
    </row>
    <row r="42" spans="1:5" ht="15">
      <c r="A42">
        <v>1999</v>
      </c>
      <c r="B42" s="261">
        <v>16852.411981026482</v>
      </c>
      <c r="C42" s="261">
        <v>18601.895537208322</v>
      </c>
      <c r="D42" s="261">
        <v>25751.394260377496</v>
      </c>
      <c r="E42" s="261"/>
    </row>
    <row r="43" spans="1:5" ht="15">
      <c r="A43">
        <v>2000</v>
      </c>
      <c r="B43" s="261">
        <v>16998.313174978524</v>
      </c>
      <c r="C43" s="261">
        <v>19082.858615400164</v>
      </c>
      <c r="D43" s="261">
        <v>26267.394844132625</v>
      </c>
      <c r="E43" s="261"/>
    </row>
    <row r="44" spans="1:5" ht="15">
      <c r="A44">
        <v>2001</v>
      </c>
      <c r="B44" s="261">
        <v>17532.582080972585</v>
      </c>
      <c r="C44" s="261">
        <v>19301.5762409952</v>
      </c>
      <c r="D44" s="261">
        <v>26473.111400695885</v>
      </c>
      <c r="E44" s="261"/>
    </row>
    <row r="45" spans="1:5" ht="15">
      <c r="A45">
        <v>2002</v>
      </c>
      <c r="B45" s="261">
        <v>18055.797263879533</v>
      </c>
      <c r="C45" s="261">
        <v>19339.05748641412</v>
      </c>
      <c r="D45" s="261">
        <v>26469.893336178131</v>
      </c>
      <c r="E45" s="261"/>
    </row>
    <row r="46" spans="1:5" ht="15">
      <c r="A46">
        <v>2003</v>
      </c>
      <c r="B46" s="261">
        <v>17949.283701729189</v>
      </c>
      <c r="C46" s="261">
        <v>19192.770622120672</v>
      </c>
      <c r="D46" s="261">
        <v>26436.547871121445</v>
      </c>
      <c r="E46" s="261"/>
    </row>
    <row r="47" spans="1:5" ht="15">
      <c r="A47">
        <v>2004</v>
      </c>
      <c r="B47" s="261">
        <v>18081.945379497469</v>
      </c>
      <c r="C47" s="261">
        <v>19383.038831945763</v>
      </c>
      <c r="D47" s="261">
        <v>26956.637675056034</v>
      </c>
      <c r="E47" s="261"/>
    </row>
    <row r="48" spans="1:5" ht="15">
      <c r="A48">
        <v>2005</v>
      </c>
      <c r="B48" s="261">
        <v>17916.892710547909</v>
      </c>
      <c r="C48" s="261">
        <v>19304.404992874159</v>
      </c>
      <c r="D48" s="261">
        <v>27361.992786305938</v>
      </c>
      <c r="E48" s="261"/>
    </row>
    <row r="49" spans="1:5" ht="15">
      <c r="A49">
        <v>2006</v>
      </c>
      <c r="B49" s="261">
        <v>17832.884486569586</v>
      </c>
      <c r="C49" s="261">
        <v>19368.591309116742</v>
      </c>
      <c r="D49" s="261">
        <v>27629.761332439237</v>
      </c>
      <c r="E49" s="261"/>
    </row>
    <row r="50" spans="1:5" ht="15">
      <c r="A50">
        <v>2007</v>
      </c>
      <c r="B50" s="261">
        <v>18000.726792788468</v>
      </c>
      <c r="C50" s="261">
        <v>19457.591918934049</v>
      </c>
      <c r="D50" s="261">
        <v>27701.924820765813</v>
      </c>
      <c r="E50" s="261"/>
    </row>
    <row r="51" spans="1:5" ht="15">
      <c r="A51">
        <v>2008</v>
      </c>
      <c r="B51" s="261">
        <v>18671.48106323024</v>
      </c>
      <c r="C51" s="261">
        <v>18857.108148070187</v>
      </c>
      <c r="D51" s="261">
        <v>27427.899385666846</v>
      </c>
      <c r="E51" s="261"/>
    </row>
    <row r="52" spans="1:5" ht="15">
      <c r="A52">
        <v>2009</v>
      </c>
      <c r="B52" s="261">
        <v>18235.046257640963</v>
      </c>
      <c r="C52" s="261">
        <v>17896.713942730752</v>
      </c>
      <c r="D52" s="261">
        <v>26020.223677721697</v>
      </c>
      <c r="E52" s="261"/>
    </row>
    <row r="53" spans="1:5" ht="15">
      <c r="A53">
        <v>2010</v>
      </c>
      <c r="B53" s="261">
        <v>18909.229332370815</v>
      </c>
      <c r="C53" s="261">
        <v>17936.207459590736</v>
      </c>
      <c r="D53" s="261">
        <v>26460.780484112729</v>
      </c>
      <c r="E53" s="261"/>
    </row>
    <row r="54" spans="1:5" ht="15">
      <c r="A54">
        <v>2011</v>
      </c>
      <c r="B54" s="261">
        <v>18819.324027250754</v>
      </c>
      <c r="C54" s="261">
        <v>17723.378129381312</v>
      </c>
      <c r="D54" s="261">
        <v>26444.474545838359</v>
      </c>
      <c r="E54" s="261"/>
    </row>
    <row r="55" spans="1:5" ht="15">
      <c r="A55">
        <v>2012</v>
      </c>
      <c r="B55" s="261">
        <v>18496.540746875005</v>
      </c>
      <c r="C55" s="261">
        <v>17838.659152589029</v>
      </c>
      <c r="D55" s="261">
        <v>26265.373906156045</v>
      </c>
      <c r="E55" s="261"/>
    </row>
    <row r="56" spans="1:5" ht="15">
      <c r="A56">
        <v>2013</v>
      </c>
      <c r="B56" s="261">
        <v>18074.673844228499</v>
      </c>
      <c r="C56" s="261">
        <v>18154.509441589569</v>
      </c>
      <c r="D56" s="261">
        <v>27004.280745233547</v>
      </c>
      <c r="E56" s="261"/>
    </row>
    <row r="57" spans="1:5" ht="15">
      <c r="A57">
        <v>2014</v>
      </c>
      <c r="B57" s="261">
        <v>18238.958846873429</v>
      </c>
      <c r="C57" s="261">
        <v>18184.940038709563</v>
      </c>
      <c r="D57" s="261">
        <v>27353.352738531823</v>
      </c>
      <c r="E57" s="261"/>
    </row>
    <row r="58" spans="1:5" ht="15">
      <c r="A58">
        <v>2015</v>
      </c>
      <c r="B58" s="261">
        <v>18596.066151299136</v>
      </c>
      <c r="C58" s="261">
        <v>18542.588277943247</v>
      </c>
      <c r="D58" s="261">
        <v>27951.028631277812</v>
      </c>
      <c r="E58" s="261"/>
    </row>
    <row r="59" spans="1:5" ht="15">
      <c r="A59">
        <v>2016</v>
      </c>
      <c r="B59" s="261">
        <v>18404.705602017348</v>
      </c>
      <c r="C59" s="261">
        <v>18316.8558633104</v>
      </c>
      <c r="D59" s="261">
        <v>27650.47758027782</v>
      </c>
      <c r="E59" s="261"/>
    </row>
    <row r="60" spans="1:5" ht="15">
      <c r="A60">
        <v>2017</v>
      </c>
      <c r="B60" s="261">
        <v>19150.116167654982</v>
      </c>
      <c r="C60" s="261">
        <v>19404.823954366795</v>
      </c>
      <c r="D60" s="261">
        <v>28250.044890209836</v>
      </c>
      <c r="E60" s="261"/>
    </row>
    <row r="61" spans="1:5" ht="15">
      <c r="A61">
        <v>2018</v>
      </c>
      <c r="B61" s="261">
        <v>19544.859375</v>
      </c>
      <c r="C61" s="261">
        <v>19585.648346734051</v>
      </c>
      <c r="D61" s="261">
        <v>28222.657329095044</v>
      </c>
      <c r="E61" s="261"/>
    </row>
    <row r="62" spans="1:5" ht="15">
      <c r="A62">
        <v>2019</v>
      </c>
      <c r="B62" s="261"/>
      <c r="C62" s="261"/>
      <c r="D62" s="261"/>
      <c r="E62" s="261"/>
    </row>
    <row r="63" spans="1:5" ht="15">
      <c r="A63">
        <v>2020</v>
      </c>
      <c r="B63" s="257"/>
      <c r="C63" s="257"/>
      <c r="D63" s="257"/>
    </row>
    <row r="65" spans="2:2">
      <c r="B65" t="s">
        <v>225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>
      <selection activeCell="I38" sqref="I38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pane xSplit="1" ySplit="3" topLeftCell="B81" activePane="bottomRight" state="frozen"/>
      <selection activeCell="I38" sqref="I38"/>
      <selection pane="topRight" activeCell="I38" sqref="I38"/>
      <selection pane="bottomLeft" activeCell="I38" sqref="I38"/>
      <selection pane="bottomRight" activeCell="C109" sqref="C109"/>
    </sheetView>
  </sheetViews>
  <sheetFormatPr baseColWidth="10" defaultRowHeight="15" x14ac:dyDescent="0"/>
  <cols>
    <col min="1" max="4" width="10.83203125" style="7"/>
    <col min="5" max="16384" width="10.83203125" style="9"/>
  </cols>
  <sheetData>
    <row r="1" spans="1:4" ht="17">
      <c r="A1" s="6" t="s">
        <v>4</v>
      </c>
      <c r="C1" s="8"/>
      <c r="D1" s="8"/>
    </row>
    <row r="2" spans="1:4">
      <c r="A2" s="10"/>
      <c r="B2" s="11" t="s">
        <v>5</v>
      </c>
      <c r="C2" s="8"/>
      <c r="D2" s="8"/>
    </row>
    <row r="3" spans="1:4" ht="45">
      <c r="A3" s="12"/>
      <c r="B3" s="13" t="s">
        <v>3</v>
      </c>
      <c r="C3" s="13" t="s">
        <v>26</v>
      </c>
      <c r="D3" s="13"/>
    </row>
    <row r="4" spans="1:4">
      <c r="A4" s="14"/>
      <c r="B4" s="15"/>
      <c r="C4" s="15"/>
      <c r="D4" s="15"/>
    </row>
    <row r="5" spans="1:4">
      <c r="A5" s="14"/>
      <c r="B5" s="15"/>
      <c r="C5" s="15"/>
      <c r="D5" s="15"/>
    </row>
    <row r="6" spans="1:4">
      <c r="A6" s="16">
        <v>1913</v>
      </c>
      <c r="B6" s="17"/>
      <c r="C6" s="17">
        <f>'DataF3(Income)'!C6</f>
        <v>0.20430686397266487</v>
      </c>
      <c r="D6" s="17"/>
    </row>
    <row r="7" spans="1:4">
      <c r="A7" s="16">
        <v>1914</v>
      </c>
      <c r="B7" s="17"/>
      <c r="C7" s="17">
        <f>'DataF3(Income)'!C7</f>
        <v>0.20918811398278123</v>
      </c>
      <c r="D7" s="17"/>
    </row>
    <row r="8" spans="1:4">
      <c r="A8" s="16">
        <v>1915</v>
      </c>
      <c r="B8" s="17"/>
      <c r="C8" s="17">
        <f>'DataF3(Income)'!C8</f>
        <v>0.20277927965118467</v>
      </c>
      <c r="D8" s="17"/>
    </row>
    <row r="9" spans="1:4">
      <c r="A9" s="16">
        <v>1916</v>
      </c>
      <c r="B9" s="17"/>
      <c r="C9" s="17">
        <f>'DataF3(Income)'!C9</f>
        <v>0.21372245572669954</v>
      </c>
      <c r="D9" s="17"/>
    </row>
    <row r="10" spans="1:4">
      <c r="A10" s="16">
        <v>1917</v>
      </c>
      <c r="B10" s="17"/>
      <c r="C10" s="17">
        <f>'DataF3(Income)'!C10</f>
        <v>0.21301084224604105</v>
      </c>
      <c r="D10" s="17"/>
    </row>
    <row r="11" spans="1:4">
      <c r="A11" s="16">
        <v>1918</v>
      </c>
      <c r="B11" s="17"/>
      <c r="C11" s="17">
        <f>'DataF3(Income)'!C11</f>
        <v>0.1970044529094373</v>
      </c>
      <c r="D11" s="17"/>
    </row>
    <row r="12" spans="1:4">
      <c r="A12" s="16">
        <v>1919</v>
      </c>
      <c r="B12" s="17"/>
      <c r="C12" s="17">
        <f>'DataF3(Income)'!C12</f>
        <v>0.21640649918603846</v>
      </c>
      <c r="D12" s="17"/>
    </row>
    <row r="13" spans="1:4">
      <c r="A13" s="16">
        <v>1920</v>
      </c>
      <c r="B13" s="17"/>
      <c r="C13" s="17">
        <f>'DataF3(Income)'!C13</f>
        <v>0.19131878206434608</v>
      </c>
      <c r="D13" s="17"/>
    </row>
    <row r="14" spans="1:4">
      <c r="A14" s="16">
        <v>1921</v>
      </c>
      <c r="B14" s="17"/>
      <c r="C14" s="17">
        <f>'DataF3(Income)'!C14</f>
        <v>0.19179998241246404</v>
      </c>
      <c r="D14" s="17"/>
    </row>
    <row r="15" spans="1:4">
      <c r="A15" s="16">
        <v>1922</v>
      </c>
      <c r="B15" s="17"/>
      <c r="C15" s="17">
        <f>'DataF3(Income)'!C15</f>
        <v>0.18577782585487698</v>
      </c>
      <c r="D15" s="17"/>
    </row>
    <row r="16" spans="1:4">
      <c r="A16" s="16">
        <v>1923</v>
      </c>
      <c r="B16" s="17"/>
      <c r="C16" s="17">
        <f>'DataF3(Income)'!C16</f>
        <v>0.17705646037321343</v>
      </c>
      <c r="D16" s="17"/>
    </row>
    <row r="17" spans="1:4">
      <c r="A17" s="16">
        <v>1924</v>
      </c>
      <c r="B17" s="17"/>
      <c r="C17" s="17">
        <f>'DataF3(Income)'!C17</f>
        <v>0.18473251488057832</v>
      </c>
      <c r="D17" s="17"/>
    </row>
    <row r="18" spans="1:4">
      <c r="A18" s="16">
        <v>1925</v>
      </c>
      <c r="B18" s="17"/>
      <c r="C18" s="17">
        <f>'DataF3(Income)'!C18</f>
        <v>0.20689066849684279</v>
      </c>
      <c r="D18" s="17"/>
    </row>
    <row r="19" spans="1:4">
      <c r="A19" s="16">
        <v>1926</v>
      </c>
      <c r="B19" s="17"/>
      <c r="C19" s="17">
        <f>'DataF3(Income)'!C19</f>
        <v>0.21916091037069696</v>
      </c>
      <c r="D19" s="17"/>
    </row>
    <row r="20" spans="1:4">
      <c r="A20" s="16">
        <v>1927</v>
      </c>
      <c r="B20" s="17"/>
      <c r="C20" s="17">
        <f>'DataF3(Income)'!C20</f>
        <v>0.21244659181777953</v>
      </c>
      <c r="D20" s="17"/>
    </row>
    <row r="21" spans="1:4">
      <c r="A21" s="16">
        <v>1928</v>
      </c>
      <c r="B21" s="17"/>
      <c r="C21" s="17">
        <f>'DataF3(Income)'!C21</f>
        <v>0.2229381323325248</v>
      </c>
      <c r="D21" s="17"/>
    </row>
    <row r="22" spans="1:4">
      <c r="A22" s="16">
        <v>1929</v>
      </c>
      <c r="B22" s="17"/>
      <c r="C22" s="17">
        <f>'DataF3(Income)'!C22</f>
        <v>0.22183474060982478</v>
      </c>
      <c r="D22" s="17"/>
    </row>
    <row r="23" spans="1:4">
      <c r="A23" s="16">
        <v>1930</v>
      </c>
      <c r="B23" s="17"/>
      <c r="C23" s="17">
        <f>'DataF3(Income)'!C23</f>
        <v>0.19379339773372309</v>
      </c>
      <c r="D23" s="17"/>
    </row>
    <row r="24" spans="1:4">
      <c r="A24" s="16">
        <v>1931</v>
      </c>
      <c r="B24" s="17"/>
      <c r="C24" s="17">
        <f>'DataF3(Income)'!C24</f>
        <v>0.16767304851132686</v>
      </c>
      <c r="D24" s="17"/>
    </row>
    <row r="25" spans="1:4">
      <c r="A25" s="16">
        <v>1932</v>
      </c>
      <c r="B25" s="17"/>
      <c r="C25" s="17">
        <f>'DataF3(Income)'!C25</f>
        <v>0.16520002018841512</v>
      </c>
      <c r="D25" s="17"/>
    </row>
    <row r="26" spans="1:4">
      <c r="A26" s="16">
        <v>1933</v>
      </c>
      <c r="B26" s="17"/>
      <c r="C26" s="17">
        <f>'DataF3(Income)'!C26</f>
        <v>0.17479944114352206</v>
      </c>
      <c r="D26" s="17"/>
    </row>
    <row r="27" spans="1:4">
      <c r="A27" s="16">
        <v>1934</v>
      </c>
      <c r="B27" s="17"/>
      <c r="C27" s="17">
        <f>'DataF3(Income)'!C27</f>
        <v>0.19070173984679706</v>
      </c>
      <c r="D27" s="17"/>
    </row>
    <row r="28" spans="1:4">
      <c r="A28" s="16">
        <v>1935</v>
      </c>
      <c r="B28" s="17"/>
      <c r="C28" s="17">
        <f>'DataF3(Income)'!C28</f>
        <v>0.19332875169424676</v>
      </c>
      <c r="D28" s="17"/>
    </row>
    <row r="29" spans="1:4">
      <c r="A29" s="16">
        <v>1936</v>
      </c>
      <c r="B29" s="17"/>
      <c r="C29" s="17">
        <f>'DataF3(Income)'!C29</f>
        <v>0.20923003414404112</v>
      </c>
      <c r="D29" s="17"/>
    </row>
    <row r="30" spans="1:4">
      <c r="A30" s="16">
        <v>1937</v>
      </c>
      <c r="B30" s="17"/>
      <c r="C30" s="17">
        <f>'DataF3(Income)'!C30</f>
        <v>0.20642565371469937</v>
      </c>
      <c r="D30" s="17"/>
    </row>
    <row r="31" spans="1:4">
      <c r="A31" s="16">
        <v>1938</v>
      </c>
      <c r="B31" s="17"/>
      <c r="C31" s="17">
        <f>'DataF3(Income)'!C31</f>
        <v>0.18644219035728662</v>
      </c>
      <c r="D31" s="17"/>
    </row>
    <row r="32" spans="1:4">
      <c r="A32" s="16">
        <v>1939</v>
      </c>
      <c r="B32" s="17"/>
      <c r="C32" s="17">
        <f>'DataF3(Income)'!C32</f>
        <v>0.19569612061922045</v>
      </c>
      <c r="D32" s="17"/>
    </row>
    <row r="33" spans="1:4">
      <c r="A33" s="16">
        <v>1940</v>
      </c>
      <c r="B33" s="17"/>
      <c r="C33" s="17">
        <f>'DataF3(Income)'!C33</f>
        <v>0.20863856073344064</v>
      </c>
      <c r="D33" s="17"/>
    </row>
    <row r="34" spans="1:4">
      <c r="A34" s="16">
        <v>1941</v>
      </c>
      <c r="B34" s="17"/>
      <c r="C34" s="17">
        <f>'DataF3(Income)'!C34</f>
        <v>0.2155795168032886</v>
      </c>
      <c r="D34" s="17"/>
    </row>
    <row r="35" spans="1:4">
      <c r="A35" s="16">
        <v>1942</v>
      </c>
      <c r="B35" s="17"/>
      <c r="C35" s="17">
        <f>'DataF3(Income)'!C35</f>
        <v>0.20576026974308481</v>
      </c>
      <c r="D35" s="17"/>
    </row>
    <row r="36" spans="1:4">
      <c r="A36" s="16">
        <v>1943</v>
      </c>
      <c r="B36" s="17"/>
      <c r="C36" s="17">
        <f>'DataF3(Income)'!C36</f>
        <v>0.18598669342847449</v>
      </c>
      <c r="D36" s="17"/>
    </row>
    <row r="37" spans="1:4">
      <c r="A37" s="16">
        <v>1944</v>
      </c>
      <c r="B37" s="17"/>
      <c r="C37" s="17">
        <f>'DataF3(Income)'!C37</f>
        <v>0.15348033626307556</v>
      </c>
      <c r="D37" s="17"/>
    </row>
    <row r="38" spans="1:4">
      <c r="A38" s="16">
        <v>1945</v>
      </c>
      <c r="B38" s="17"/>
      <c r="C38" s="17">
        <f>'DataF3(Income)'!C38</f>
        <v>0.14267346515483076</v>
      </c>
      <c r="D38" s="17"/>
    </row>
    <row r="39" spans="1:4">
      <c r="A39" s="16">
        <v>1946</v>
      </c>
      <c r="B39" s="17"/>
      <c r="C39" s="17">
        <f>'DataF3(Income)'!C39</f>
        <v>0.14290391408984349</v>
      </c>
      <c r="D39" s="17"/>
    </row>
    <row r="40" spans="1:4">
      <c r="A40" s="16">
        <v>1947</v>
      </c>
      <c r="B40" s="17"/>
      <c r="C40" s="17">
        <f>'DataF3(Income)'!C40</f>
        <v>0.14978438458811016</v>
      </c>
      <c r="D40" s="17"/>
    </row>
    <row r="41" spans="1:4">
      <c r="A41" s="16">
        <v>1948</v>
      </c>
      <c r="B41" s="17"/>
      <c r="C41" s="17">
        <f>'DataF3(Income)'!C41</f>
        <v>0.16301620903597316</v>
      </c>
      <c r="D41" s="17"/>
    </row>
    <row r="42" spans="1:4">
      <c r="A42" s="16">
        <v>1949</v>
      </c>
      <c r="B42" s="17"/>
      <c r="C42" s="17">
        <f>'DataF3(Income)'!C42</f>
        <v>0.15702686803191013</v>
      </c>
      <c r="D42" s="17"/>
    </row>
    <row r="43" spans="1:4">
      <c r="A43" s="16">
        <v>1950</v>
      </c>
      <c r="B43" s="17"/>
      <c r="C43" s="17">
        <f>'DataF3(Income)'!C43</f>
        <v>0.16709096893550016</v>
      </c>
      <c r="D43" s="17"/>
    </row>
    <row r="44" spans="1:4">
      <c r="A44" s="16">
        <v>1951</v>
      </c>
      <c r="B44" s="17"/>
      <c r="C44" s="17">
        <f>'DataF3(Income)'!C44</f>
        <v>0.16008934314702056</v>
      </c>
      <c r="D44" s="17"/>
    </row>
    <row r="45" spans="1:4">
      <c r="A45" s="16">
        <v>1952</v>
      </c>
      <c r="B45" s="17"/>
      <c r="C45" s="17">
        <f>'DataF3(Income)'!C45</f>
        <v>0.14963091711307697</v>
      </c>
      <c r="D45" s="17"/>
    </row>
    <row r="46" spans="1:4">
      <c r="A46" s="16">
        <v>1953</v>
      </c>
      <c r="B46" s="17"/>
      <c r="C46" s="17">
        <f>'DataF3(Income)'!C46</f>
        <v>0.1404204313777197</v>
      </c>
      <c r="D46" s="17"/>
    </row>
    <row r="47" spans="1:4">
      <c r="A47" s="16">
        <v>1954</v>
      </c>
      <c r="B47" s="17"/>
      <c r="C47" s="17">
        <f>'DataF3(Income)'!C47</f>
        <v>0.13940878728583114</v>
      </c>
      <c r="D47" s="17"/>
    </row>
    <row r="48" spans="1:4">
      <c r="A48" s="16">
        <v>1955</v>
      </c>
      <c r="B48" s="17"/>
      <c r="C48" s="17">
        <f>'DataF3(Income)'!C48</f>
        <v>0.14630096669782269</v>
      </c>
      <c r="D48" s="17"/>
    </row>
    <row r="49" spans="1:4">
      <c r="A49" s="16">
        <v>1956</v>
      </c>
      <c r="B49" s="17"/>
      <c r="C49" s="17">
        <f>'DataF3(Income)'!C49</f>
        <v>0.13808343755473879</v>
      </c>
      <c r="D49" s="17"/>
    </row>
    <row r="50" spans="1:4">
      <c r="A50" s="16">
        <v>1957</v>
      </c>
      <c r="B50" s="17"/>
      <c r="C50" s="17">
        <f>'DataF3(Income)'!C50</f>
        <v>0.13528324023695987</v>
      </c>
      <c r="D50" s="17"/>
    </row>
    <row r="51" spans="1:4">
      <c r="A51" s="16">
        <v>1958</v>
      </c>
      <c r="B51" s="17"/>
      <c r="C51" s="17">
        <f>'DataF3(Income)'!C51</f>
        <v>0.12674181943428869</v>
      </c>
      <c r="D51" s="17"/>
    </row>
    <row r="52" spans="1:4">
      <c r="A52" s="16">
        <v>1959</v>
      </c>
      <c r="B52" s="17"/>
      <c r="C52" s="17">
        <f>'DataF3(Income)'!C52</f>
        <v>0.13205876396981084</v>
      </c>
      <c r="D52" s="17"/>
    </row>
    <row r="53" spans="1:4">
      <c r="A53" s="16">
        <v>1960</v>
      </c>
      <c r="B53" s="17"/>
      <c r="C53" s="17">
        <f>'DataF3(Income)'!C53</f>
        <v>0.12679322096721754</v>
      </c>
      <c r="D53" s="17"/>
    </row>
    <row r="54" spans="1:4">
      <c r="A54" s="16">
        <v>1961</v>
      </c>
      <c r="B54" s="17"/>
      <c r="C54" s="17">
        <f>'DataF3(Income)'!C54</f>
        <v>0.12525005030168021</v>
      </c>
      <c r="D54" s="17"/>
    </row>
    <row r="55" spans="1:4">
      <c r="A55" s="16">
        <v>1962</v>
      </c>
      <c r="B55" s="252">
        <f>'DataF3(Income)'!G55</f>
        <v>0.19539666175842285</v>
      </c>
      <c r="C55" s="17">
        <f>'DataF3(Income)'!C55</f>
        <v>0.12657356262207031</v>
      </c>
      <c r="D55" s="17"/>
    </row>
    <row r="56" spans="1:4">
      <c r="A56" s="16">
        <v>1963</v>
      </c>
      <c r="B56" s="252">
        <f>'DataF3(Income)'!G56</f>
        <v>0.19106867909431458</v>
      </c>
      <c r="C56" s="17">
        <f>'DataF3(Income)'!C56</f>
        <v>0.12798559665679932</v>
      </c>
      <c r="D56" s="17"/>
    </row>
    <row r="57" spans="1:4">
      <c r="A57" s="16">
        <v>1964</v>
      </c>
      <c r="B57" s="252">
        <f>'DataF3(Income)'!G57</f>
        <v>0.1867406964302063</v>
      </c>
      <c r="C57" s="17">
        <f>'DataF3(Income)'!C57</f>
        <v>0.12939763069152832</v>
      </c>
      <c r="D57" s="17"/>
    </row>
    <row r="58" spans="1:4">
      <c r="A58" s="16">
        <v>1965</v>
      </c>
      <c r="B58" s="252">
        <f>'DataF3(Income)'!G58</f>
        <v>0.19135615229606628</v>
      </c>
      <c r="C58" s="17">
        <f>'DataF3(Income)'!C58</f>
        <v>0.12879593670368195</v>
      </c>
      <c r="D58" s="17"/>
    </row>
    <row r="59" spans="1:4">
      <c r="A59" s="16">
        <v>1966</v>
      </c>
      <c r="B59" s="252">
        <f>'DataF3(Income)'!G59</f>
        <v>0.19597160816192627</v>
      </c>
      <c r="C59" s="17">
        <f>'DataF3(Income)'!C59</f>
        <v>0.12819424271583557</v>
      </c>
      <c r="D59" s="17"/>
    </row>
    <row r="60" spans="1:4">
      <c r="A60" s="16">
        <v>1967</v>
      </c>
      <c r="B60" s="252">
        <f>'DataF3(Income)'!G60</f>
        <v>0.20520038902759552</v>
      </c>
      <c r="C60" s="17">
        <f>'DataF3(Income)'!C60</f>
        <v>0.12431029230356216</v>
      </c>
      <c r="D60" s="17"/>
    </row>
    <row r="61" spans="1:4">
      <c r="A61" s="16">
        <v>1968</v>
      </c>
      <c r="B61" s="252">
        <f>'DataF3(Income)'!G61</f>
        <v>0.20809786394238472</v>
      </c>
      <c r="C61" s="17">
        <f>'DataF3(Income)'!C61</f>
        <v>0.12180415168404579</v>
      </c>
      <c r="D61" s="17"/>
    </row>
    <row r="62" spans="1:4">
      <c r="A62" s="16">
        <v>1969</v>
      </c>
      <c r="B62" s="252">
        <f>'DataF3(Income)'!G62</f>
        <v>0.21192511636763811</v>
      </c>
      <c r="C62" s="17">
        <f>'DataF3(Income)'!C62</f>
        <v>0.11377002205699682</v>
      </c>
      <c r="D62" s="17"/>
    </row>
    <row r="63" spans="1:4">
      <c r="A63" s="16">
        <v>1970</v>
      </c>
      <c r="B63" s="252">
        <f>'DataF3(Income)'!G63</f>
        <v>0.2105571695137769</v>
      </c>
      <c r="C63" s="17">
        <f>'DataF3(Income)'!C63</f>
        <v>0.10811400576494634</v>
      </c>
      <c r="D63" s="17"/>
    </row>
    <row r="64" spans="1:4">
      <c r="A64" s="16">
        <v>1971</v>
      </c>
      <c r="B64" s="252">
        <f>'DataF3(Income)'!G64</f>
        <v>0.20632961561204866</v>
      </c>
      <c r="C64" s="17">
        <f>'DataF3(Income)'!C64</f>
        <v>0.10861077945446596</v>
      </c>
      <c r="D64" s="17"/>
    </row>
    <row r="65" spans="1:4">
      <c r="A65" s="16">
        <v>1972</v>
      </c>
      <c r="B65" s="252">
        <f>'DataF3(Income)'!G65</f>
        <v>0.20472448361397255</v>
      </c>
      <c r="C65" s="17">
        <f>'DataF3(Income)'!C65</f>
        <v>0.10845667692774441</v>
      </c>
      <c r="D65" s="17"/>
    </row>
    <row r="66" spans="1:4">
      <c r="A66" s="16">
        <v>1973</v>
      </c>
      <c r="B66" s="252">
        <f>'DataF3(Income)'!G66</f>
        <v>0.20639729324102518</v>
      </c>
      <c r="C66" s="17">
        <f>'DataF3(Income)'!C66</f>
        <v>0.10661583908586181</v>
      </c>
      <c r="D66" s="17"/>
    </row>
    <row r="67" spans="1:4">
      <c r="A67" s="16">
        <v>1974</v>
      </c>
      <c r="B67" s="252">
        <f>'DataF3(Income)'!G67</f>
        <v>0.20776036337792902</v>
      </c>
      <c r="C67" s="17">
        <f>'DataF3(Income)'!C67</f>
        <v>0.10374394932932773</v>
      </c>
      <c r="D67" s="17"/>
    </row>
    <row r="68" spans="1:4">
      <c r="A68" s="16">
        <v>1975</v>
      </c>
      <c r="B68" s="252">
        <f>'DataF3(Income)'!G68</f>
        <v>0.20551774639830001</v>
      </c>
      <c r="C68" s="17">
        <f>'DataF3(Income)'!C68</f>
        <v>0.1030382386832116</v>
      </c>
      <c r="D68" s="17"/>
    </row>
    <row r="69" spans="1:4">
      <c r="A69" s="16">
        <v>1976</v>
      </c>
      <c r="B69" s="252">
        <f>'DataF3(Income)'!G69</f>
        <v>0.20479280685123058</v>
      </c>
      <c r="C69" s="17">
        <f>'DataF3(Income)'!C69</f>
        <v>0.10303337554108793</v>
      </c>
      <c r="D69" s="17"/>
    </row>
    <row r="70" spans="1:4">
      <c r="A70" s="16">
        <v>1977</v>
      </c>
      <c r="B70" s="252">
        <f>'DataF3(Income)'!G70</f>
        <v>0.20312459999009036</v>
      </c>
      <c r="C70" s="17">
        <f>'DataF3(Income)'!C70</f>
        <v>0.10375467794629856</v>
      </c>
      <c r="D70" s="17"/>
    </row>
    <row r="71" spans="1:4">
      <c r="A71" s="16">
        <v>1978</v>
      </c>
      <c r="B71" s="252">
        <f>'DataF3(Income)'!G71</f>
        <v>0.20282757712822175</v>
      </c>
      <c r="C71" s="17">
        <f>'DataF3(Income)'!C71</f>
        <v>0.10412353862696122</v>
      </c>
      <c r="D71" s="17"/>
    </row>
    <row r="72" spans="1:4">
      <c r="A72" s="16">
        <v>1979</v>
      </c>
      <c r="B72" s="252">
        <f>'DataF3(Income)'!G72</f>
        <v>0.20357149839401245</v>
      </c>
      <c r="C72" s="17">
        <f>'DataF3(Income)'!C72</f>
        <v>0.10768252611160278</v>
      </c>
      <c r="D72" s="17"/>
    </row>
    <row r="73" spans="1:4">
      <c r="A73" s="16">
        <v>1980</v>
      </c>
      <c r="B73" s="252">
        <f>'DataF3(Income)'!G73</f>
        <v>0.20070034265518188</v>
      </c>
      <c r="C73" s="17">
        <f>'DataF3(Income)'!C73</f>
        <v>0.10348955541849136</v>
      </c>
      <c r="D73" s="17"/>
    </row>
    <row r="74" spans="1:4">
      <c r="A74" s="16">
        <v>1981</v>
      </c>
      <c r="B74" s="252">
        <f>'DataF3(Income)'!G74</f>
        <v>0.19652456045150757</v>
      </c>
      <c r="C74" s="17">
        <f>'DataF3(Income)'!C74</f>
        <v>0.10568525642156601</v>
      </c>
      <c r="D74" s="17"/>
    </row>
    <row r="75" spans="1:4">
      <c r="A75" s="16">
        <v>1982</v>
      </c>
      <c r="B75" s="252">
        <f>'DataF3(Income)'!G75</f>
        <v>0.19082707166671753</v>
      </c>
      <c r="C75" s="17">
        <f>'DataF3(Income)'!C75</f>
        <v>0.10874622315168381</v>
      </c>
      <c r="D75" s="17"/>
    </row>
    <row r="76" spans="1:4">
      <c r="A76" s="16">
        <v>1983</v>
      </c>
      <c r="B76" s="252">
        <f>'DataF3(Income)'!G76</f>
        <v>0.18283230066299438</v>
      </c>
      <c r="C76" s="17">
        <f>'DataF3(Income)'!C76</f>
        <v>0.1127307116985321</v>
      </c>
      <c r="D76" s="17"/>
    </row>
    <row r="77" spans="1:4">
      <c r="A77" s="16">
        <v>1984</v>
      </c>
      <c r="B77" s="252">
        <f>'DataF3(Income)'!G77</f>
        <v>0.179271399974823</v>
      </c>
      <c r="C77" s="17">
        <f>'DataF3(Income)'!C77</f>
        <v>0.11906880140304565</v>
      </c>
      <c r="D77" s="17"/>
    </row>
    <row r="78" spans="1:4">
      <c r="A78" s="16">
        <v>1985</v>
      </c>
      <c r="B78" s="252">
        <f>'DataF3(Income)'!G78</f>
        <v>0.17796444892883301</v>
      </c>
      <c r="C78" s="17">
        <f>'DataF3(Income)'!C78</f>
        <v>0.12084019184112549</v>
      </c>
      <c r="D78" s="17"/>
    </row>
    <row r="79" spans="1:4">
      <c r="A79" s="16">
        <v>1986</v>
      </c>
      <c r="B79" s="252">
        <f>'DataF3(Income)'!G79</f>
        <v>0.17620056867599487</v>
      </c>
      <c r="C79" s="17">
        <f>'DataF3(Income)'!C79</f>
        <v>0.11707542091608047</v>
      </c>
      <c r="D79" s="17"/>
    </row>
    <row r="80" spans="1:4">
      <c r="A80" s="16">
        <v>1987</v>
      </c>
      <c r="B80" s="252">
        <f>'DataF3(Income)'!G80</f>
        <v>0.17332464456558228</v>
      </c>
      <c r="C80" s="17">
        <f>'DataF3(Income)'!C80</f>
        <v>0.1284012496471405</v>
      </c>
      <c r="D80" s="17"/>
    </row>
    <row r="81" spans="1:4">
      <c r="A81" s="16">
        <v>1988</v>
      </c>
      <c r="B81" s="252">
        <f>'DataF3(Income)'!G81</f>
        <v>0.16843849420547485</v>
      </c>
      <c r="C81" s="17">
        <f>'DataF3(Income)'!C81</f>
        <v>0.14625449478626251</v>
      </c>
      <c r="D81" s="17"/>
    </row>
    <row r="82" spans="1:4">
      <c r="A82" s="16">
        <v>1989</v>
      </c>
      <c r="B82" s="252">
        <f>'DataF3(Income)'!G82</f>
        <v>0.16934573650360107</v>
      </c>
      <c r="C82" s="17">
        <f>'DataF3(Income)'!C82</f>
        <v>0.14189626276493073</v>
      </c>
      <c r="D82" s="17"/>
    </row>
    <row r="83" spans="1:4">
      <c r="A83" s="16">
        <v>1990</v>
      </c>
      <c r="B83" s="252">
        <f>'DataF3(Income)'!G83</f>
        <v>0.16807335615158081</v>
      </c>
      <c r="C83" s="17">
        <f>'DataF3(Income)'!C83</f>
        <v>0.14236916601657867</v>
      </c>
      <c r="D83" s="17"/>
    </row>
    <row r="84" spans="1:4">
      <c r="A84" s="16">
        <v>1991</v>
      </c>
      <c r="B84" s="252">
        <f>'DataF3(Income)'!G84</f>
        <v>0.16600269079208374</v>
      </c>
      <c r="C84" s="17">
        <f>'DataF3(Income)'!C84</f>
        <v>0.13528211414813995</v>
      </c>
      <c r="D84" s="17"/>
    </row>
    <row r="85" spans="1:4">
      <c r="A85" s="16">
        <v>1992</v>
      </c>
      <c r="B85" s="252">
        <f>'DataF3(Income)'!G85</f>
        <v>0.15871649980545044</v>
      </c>
      <c r="C85" s="17">
        <f>'DataF3(Income)'!C85</f>
        <v>0.14468857645988464</v>
      </c>
      <c r="D85" s="17"/>
    </row>
    <row r="86" spans="1:4">
      <c r="A86" s="16">
        <v>1993</v>
      </c>
      <c r="B86" s="252">
        <f>'DataF3(Income)'!G86</f>
        <v>0.1600569486618042</v>
      </c>
      <c r="C86" s="17">
        <f>'DataF3(Income)'!C86</f>
        <v>0.13960157334804535</v>
      </c>
      <c r="D86" s="17"/>
    </row>
    <row r="87" spans="1:4">
      <c r="A87" s="16">
        <v>1994</v>
      </c>
      <c r="B87" s="252">
        <f>'DataF3(Income)'!G87</f>
        <v>0.16022080183029175</v>
      </c>
      <c r="C87" s="17">
        <f>'DataF3(Income)'!C87</f>
        <v>0.13806027173995972</v>
      </c>
      <c r="D87" s="17"/>
    </row>
    <row r="88" spans="1:4">
      <c r="A88" s="16">
        <v>1995</v>
      </c>
      <c r="B88" s="252">
        <f>'DataF3(Income)'!G88</f>
        <v>0.15635144710540771</v>
      </c>
      <c r="C88" s="17">
        <f>'DataF3(Income)'!C88</f>
        <v>0.14332926273345947</v>
      </c>
      <c r="D88" s="17"/>
    </row>
    <row r="89" spans="1:4">
      <c r="A89" s="16">
        <v>1996</v>
      </c>
      <c r="B89" s="252">
        <f>'DataF3(Income)'!G89</f>
        <v>0.15379607677459717</v>
      </c>
      <c r="C89" s="17">
        <f>'DataF3(Income)'!C89</f>
        <v>0.15070828795433044</v>
      </c>
      <c r="D89" s="17"/>
    </row>
    <row r="90" spans="1:4">
      <c r="A90" s="16">
        <v>1997</v>
      </c>
      <c r="B90" s="252">
        <f>'DataF3(Income)'!G90</f>
        <v>0.15169960260391235</v>
      </c>
      <c r="C90" s="17">
        <f>'DataF3(Income)'!C90</f>
        <v>0.15793299674987793</v>
      </c>
      <c r="D90" s="17"/>
    </row>
    <row r="91" spans="1:4">
      <c r="A91" s="16">
        <v>1998</v>
      </c>
      <c r="B91" s="252">
        <f>'DataF3(Income)'!G91</f>
        <v>0.15206748247146606</v>
      </c>
      <c r="C91" s="17">
        <f>'DataF3(Income)'!C91</f>
        <v>0.16210399568080902</v>
      </c>
      <c r="D91" s="17"/>
    </row>
    <row r="92" spans="1:4">
      <c r="A92" s="16">
        <v>1999</v>
      </c>
      <c r="B92" s="252">
        <f>'DataF3(Income)'!G92</f>
        <v>0.15149891376495361</v>
      </c>
      <c r="C92" s="17">
        <f>'DataF3(Income)'!C92</f>
        <v>0.16582681238651276</v>
      </c>
      <c r="D92" s="17"/>
    </row>
    <row r="93" spans="1:4">
      <c r="A93" s="16">
        <v>2000</v>
      </c>
      <c r="B93" s="252">
        <f>'DataF3(Income)'!G93</f>
        <v>0.15039980411529541</v>
      </c>
      <c r="C93" s="17">
        <f>'DataF3(Income)'!C93</f>
        <v>0.17282900214195251</v>
      </c>
      <c r="D93" s="17"/>
    </row>
    <row r="94" spans="1:4">
      <c r="A94" s="16">
        <v>2001</v>
      </c>
      <c r="B94" s="252">
        <f>'DataF3(Income)'!G94</f>
        <v>0.15287059545516968</v>
      </c>
      <c r="C94" s="17">
        <f>'DataF3(Income)'!C94</f>
        <v>0.16502152383327484</v>
      </c>
      <c r="D94" s="17"/>
    </row>
    <row r="95" spans="1:4">
      <c r="A95" s="16">
        <v>2002</v>
      </c>
      <c r="B95" s="252">
        <f>'DataF3(Income)'!G95</f>
        <v>0.15351235866546631</v>
      </c>
      <c r="C95" s="17">
        <f>'DataF3(Income)'!C95</f>
        <v>0.15994501113891602</v>
      </c>
      <c r="D95" s="17"/>
    </row>
    <row r="96" spans="1:4">
      <c r="A96" s="16">
        <v>2003</v>
      </c>
      <c r="B96" s="252">
        <f>'DataF3(Income)'!G96</f>
        <v>0.15076977014541626</v>
      </c>
      <c r="C96" s="17">
        <f>'DataF3(Income)'!C96</f>
        <v>0.16194610297679901</v>
      </c>
      <c r="D96" s="17"/>
    </row>
    <row r="97" spans="1:5">
      <c r="A97" s="16">
        <v>2004</v>
      </c>
      <c r="B97" s="252">
        <f>'DataF3(Income)'!G97</f>
        <v>0.14792579412460327</v>
      </c>
      <c r="C97" s="17">
        <f>'DataF3(Income)'!C97</f>
        <v>0.16875973343849182</v>
      </c>
      <c r="D97" s="17"/>
    </row>
    <row r="98" spans="1:5">
      <c r="A98" s="16">
        <v>2005</v>
      </c>
      <c r="B98" s="252">
        <f>'DataF3(Income)'!G98</f>
        <v>0.14374065399169922</v>
      </c>
      <c r="C98" s="17">
        <f>'DataF3(Income)'!C98</f>
        <v>0.17718559503555298</v>
      </c>
      <c r="D98" s="17"/>
    </row>
    <row r="99" spans="1:5">
      <c r="A99" s="16">
        <v>2006</v>
      </c>
      <c r="B99" s="252">
        <f>'DataF3(Income)'!G99</f>
        <v>0.14083075523376465</v>
      </c>
      <c r="C99" s="17">
        <f>'DataF3(Income)'!C99</f>
        <v>0.18323659896850586</v>
      </c>
      <c r="D99" s="17"/>
    </row>
    <row r="100" spans="1:5">
      <c r="A100" s="16">
        <v>2007</v>
      </c>
      <c r="B100" s="252">
        <f>'DataF3(Income)'!G100</f>
        <v>0.14307725429534912</v>
      </c>
      <c r="C100" s="17">
        <f>'DataF3(Income)'!C100</f>
        <v>0.1844514012336731</v>
      </c>
      <c r="D100" s="17"/>
    </row>
    <row r="101" spans="1:5">
      <c r="A101" s="16">
        <v>2008</v>
      </c>
      <c r="B101" s="252">
        <f>'DataF3(Income)'!G101</f>
        <v>0.14259648323059082</v>
      </c>
      <c r="C101" s="17">
        <f>'DataF3(Income)'!C101</f>
        <v>0.1804795116186142</v>
      </c>
      <c r="D101" s="17"/>
    </row>
    <row r="102" spans="1:5">
      <c r="A102" s="16">
        <v>2009</v>
      </c>
      <c r="B102" s="252">
        <f>'DataF3(Income)'!G102</f>
        <v>0.14180117845535278</v>
      </c>
      <c r="C102" s="17">
        <f>'DataF3(Income)'!C102</f>
        <v>0.16656053066253662</v>
      </c>
      <c r="D102" s="17"/>
    </row>
    <row r="103" spans="1:5">
      <c r="A103" s="16">
        <v>2010</v>
      </c>
      <c r="B103" s="252">
        <f>'DataF3(Income)'!G103</f>
        <v>0.13764441013336182</v>
      </c>
      <c r="C103" s="17">
        <f>'DataF3(Income)'!C103</f>
        <v>0.17740826308727264</v>
      </c>
      <c r="D103" s="17"/>
    </row>
    <row r="104" spans="1:5">
      <c r="A104" s="16">
        <v>2011</v>
      </c>
      <c r="B104" s="252">
        <f>'DataF3(Income)'!G104</f>
        <v>0.13372403383255005</v>
      </c>
      <c r="C104" s="17">
        <f>'DataF3(Income)'!C104</f>
        <v>0.18236400187015533</v>
      </c>
      <c r="D104" s="17"/>
    </row>
    <row r="105" spans="1:5">
      <c r="A105" s="16">
        <v>2012</v>
      </c>
      <c r="B105" s="252">
        <f>'DataF3(Income)'!G105</f>
        <v>0.13134568929672241</v>
      </c>
      <c r="C105" s="17">
        <f>'DataF3(Income)'!C105</f>
        <v>0.19292990863323212</v>
      </c>
      <c r="D105" s="17"/>
    </row>
    <row r="106" spans="1:5">
      <c r="A106" s="16">
        <v>2013</v>
      </c>
      <c r="B106" s="252">
        <f>'DataF3(Income)'!G106</f>
        <v>0.13361442089080811</v>
      </c>
      <c r="C106" s="17">
        <f>'DataF3(Income)'!C106</f>
        <v>0.18342787027359009</v>
      </c>
      <c r="D106" s="17"/>
    </row>
    <row r="107" spans="1:5">
      <c r="A107" s="16">
        <v>2014</v>
      </c>
      <c r="B107" s="252">
        <f>'DataF3(Income)'!G107</f>
        <v>0.13072049617767334</v>
      </c>
      <c r="C107" s="17">
        <f>'DataF3(Income)'!C107</f>
        <v>0.18881380558013916</v>
      </c>
      <c r="D107" s="17"/>
      <c r="E107" s="18"/>
    </row>
    <row r="108" spans="1:5">
      <c r="A108" s="16">
        <v>2015</v>
      </c>
      <c r="B108" s="252">
        <f>'DataF3(Income)'!G108</f>
        <v>0.13116723299026489</v>
      </c>
      <c r="C108" s="17">
        <f>'DataF3(Income)'!C108</f>
        <v>0.18838243186473846</v>
      </c>
      <c r="D108" s="17"/>
      <c r="E108" s="18"/>
    </row>
    <row r="109" spans="1:5">
      <c r="A109" s="16">
        <v>2016</v>
      </c>
      <c r="B109" s="252">
        <f>'DataF3(Income)'!G109</f>
        <v>0.12992775440216064</v>
      </c>
      <c r="C109" s="17">
        <f>'DataF3(Income)'!C109</f>
        <v>0.18607375025749207</v>
      </c>
      <c r="D109" s="17"/>
      <c r="E109" s="18"/>
    </row>
    <row r="110" spans="1:5">
      <c r="A110" s="16">
        <v>2017</v>
      </c>
      <c r="B110" s="252">
        <f>'DataF3(Income)'!G110</f>
        <v>0.13501989841461182</v>
      </c>
      <c r="C110" s="17">
        <f>'DataF3(Income)'!C110</f>
        <v>0.18783034384250641</v>
      </c>
      <c r="D110" s="17"/>
      <c r="E110" s="18"/>
    </row>
    <row r="111" spans="1:5">
      <c r="A111" s="16">
        <v>2018</v>
      </c>
      <c r="B111" s="252">
        <f>'DataF3(Income)'!G111</f>
        <v>0.13399523496627808</v>
      </c>
      <c r="C111" s="17">
        <f>'DataF3(Income)'!C111</f>
        <v>0.18930986523628235</v>
      </c>
      <c r="D111" s="17"/>
      <c r="E111" s="18"/>
    </row>
    <row r="112" spans="1:5">
      <c r="A112" s="16">
        <v>2019</v>
      </c>
      <c r="B112" s="17"/>
      <c r="C112" s="17"/>
      <c r="D112" s="17"/>
    </row>
    <row r="113" spans="1:4">
      <c r="A113" s="16">
        <v>2020</v>
      </c>
      <c r="B113" s="17"/>
      <c r="C113" s="17"/>
      <c r="D113" s="17"/>
    </row>
    <row r="115" spans="1:4">
      <c r="A115" s="7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Graphiques</vt:lpstr>
      </vt:variant>
      <vt:variant>
        <vt:i4>22</vt:i4>
      </vt:variant>
    </vt:vector>
  </HeadingPairs>
  <TitlesOfParts>
    <vt:vector size="36" baseType="lpstr">
      <vt:lpstr>MainFigures</vt:lpstr>
      <vt:lpstr>DataF1-F2(Wealth)</vt:lpstr>
      <vt:lpstr>DataF1(Forbes)</vt:lpstr>
      <vt:lpstr>DataF3(Income)</vt:lpstr>
      <vt:lpstr>DataF4(Growth)</vt:lpstr>
      <vt:lpstr>DataF5(Taxes)</vt:lpstr>
      <vt:lpstr>DataF6</vt:lpstr>
      <vt:lpstr>AppendixFigures</vt:lpstr>
      <vt:lpstr>DataAF6</vt:lpstr>
      <vt:lpstr>DataAF7</vt:lpstr>
      <vt:lpstr>DataAF8(Equitable)</vt:lpstr>
      <vt:lpstr>DataAF9(Transfers)</vt:lpstr>
      <vt:lpstr>RAW</vt:lpstr>
      <vt:lpstr>scf</vt:lpstr>
      <vt:lpstr>F1a</vt:lpstr>
      <vt:lpstr>F1b</vt:lpstr>
      <vt:lpstr>F1c</vt:lpstr>
      <vt:lpstr>F1d</vt:lpstr>
      <vt:lpstr>F2</vt:lpstr>
      <vt:lpstr>F3</vt:lpstr>
      <vt:lpstr>F4</vt:lpstr>
      <vt:lpstr>F5</vt:lpstr>
      <vt:lpstr>F6</vt:lpstr>
      <vt:lpstr>AF1</vt:lpstr>
      <vt:lpstr>AF1b</vt:lpstr>
      <vt:lpstr>AF1c</vt:lpstr>
      <vt:lpstr>AF2</vt:lpstr>
      <vt:lpstr>AF3</vt:lpstr>
      <vt:lpstr>AF5</vt:lpstr>
      <vt:lpstr>AF6</vt:lpstr>
      <vt:lpstr>AF7</vt:lpstr>
      <vt:lpstr>AF8</vt:lpstr>
      <vt:lpstr>AF9</vt:lpstr>
      <vt:lpstr>AF10</vt:lpstr>
      <vt:lpstr>AF11a</vt:lpstr>
      <vt:lpstr>AF11b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Piketty</dc:creator>
  <cp:lastModifiedBy>Gabriel Zucman</cp:lastModifiedBy>
  <cp:lastPrinted>2019-09-14T01:40:45Z</cp:lastPrinted>
  <dcterms:created xsi:type="dcterms:W3CDTF">2015-02-13T11:31:23Z</dcterms:created>
  <dcterms:modified xsi:type="dcterms:W3CDTF">2020-09-26T19:06:53Z</dcterms:modified>
</cp:coreProperties>
</file>