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0\MSA\"/>
    </mc:Choice>
  </mc:AlternateContent>
  <xr:revisionPtr revIDLastSave="0" documentId="13_ncr:40009_{2AA5816C-59DB-4C9A-B5F4-71F63204DB0B}" xr6:coauthVersionLast="47" xr6:coauthVersionMax="47" xr10:uidLastSave="{00000000-0000-0000-0000-000000000000}"/>
  <bookViews>
    <workbookView xWindow="-120" yWindow="-120" windowWidth="29040" windowHeight="15840"/>
  </bookViews>
  <sheets>
    <sheet name="ACSDT5Y2020.B17020H-2022-03-19T" sheetId="1" r:id="rId1"/>
  </sheets>
  <calcPr calcId="0"/>
</workbook>
</file>

<file path=xl/calcChain.xml><?xml version="1.0" encoding="utf-8"?>
<calcChain xmlns="http://schemas.openxmlformats.org/spreadsheetml/2006/main">
  <c r="G6" i="1" l="1"/>
  <c r="F6" i="1"/>
  <c r="G5" i="1"/>
  <c r="F5" i="1"/>
  <c r="G4" i="1"/>
  <c r="F4" i="1"/>
  <c r="G3" i="1"/>
  <c r="F3" i="1"/>
  <c r="H3" i="1" l="1"/>
  <c r="I3" i="1" s="1"/>
  <c r="H4" i="1"/>
  <c r="I4" i="1" s="1"/>
  <c r="H5" i="1"/>
  <c r="I5" i="1" s="1"/>
  <c r="H6" i="1"/>
  <c r="I6" i="1" s="1"/>
</calcChain>
</file>

<file path=xl/sharedStrings.xml><?xml version="1.0" encoding="utf-8"?>
<sst xmlns="http://schemas.openxmlformats.org/spreadsheetml/2006/main" count="45" uniqueCount="37">
  <si>
    <t>Label (Grouping)</t>
  </si>
  <si>
    <t>Memphis, TN-MS-AR Metro Area!!Estimate</t>
  </si>
  <si>
    <t>Memphis, TN-MS-AR Metro Area!!Margin of Error</t>
  </si>
  <si>
    <t>Total:</t>
  </si>
  <si>
    <t>±1,878</t>
  </si>
  <si>
    <t>    Income in the past 12 months below poverty level:</t>
  </si>
  <si>
    <t>±2,749</t>
  </si>
  <si>
    <t>        Under 6 years</t>
  </si>
  <si>
    <t>±724</t>
  </si>
  <si>
    <t>        6 to 11 years</t>
  </si>
  <si>
    <t>±534</t>
  </si>
  <si>
    <t>        12 to 17 years</t>
  </si>
  <si>
    <t>±543</t>
  </si>
  <si>
    <t>        18 to 59 years</t>
  </si>
  <si>
    <t>±1,854</t>
  </si>
  <si>
    <t>        60 to 74 years</t>
  </si>
  <si>
    <t>±522</t>
  </si>
  <si>
    <t>        75 to 84 years</t>
  </si>
  <si>
    <t>±311</t>
  </si>
  <si>
    <t>        85 years and over</t>
  </si>
  <si>
    <t>±371</t>
  </si>
  <si>
    <t>    Income in the past 12 months at or above poverty level:</t>
  </si>
  <si>
    <t>±3,186</t>
  </si>
  <si>
    <t>±958</t>
  </si>
  <si>
    <t>±1,180</t>
  </si>
  <si>
    <t>±1,219</t>
  </si>
  <si>
    <t>±2,218</t>
  </si>
  <si>
    <t>±2,063</t>
  </si>
  <si>
    <t>±779</t>
  </si>
  <si>
    <t>±704</t>
  </si>
  <si>
    <t>Poor</t>
  </si>
  <si>
    <t>Rich</t>
  </si>
  <si>
    <t>Total</t>
  </si>
  <si>
    <t>%</t>
  </si>
  <si>
    <t>Child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</si>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</sst>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>
        <v>565294</v>
      </c>
      <c r="C2" t="s">
        <v>4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5">
      <c r="A3" t="s">
        <v>5</v>
      </c>
      <c r="B3" s="1">
        <v>45651</v>
      </c>
      <c r="C3" t="s">
        <v>6</v>
      </c>
      <c r="E3" t="s">
        <v>32</v>
      </c>
      <c r="F3" s="1">
        <f>B3</f>
        <v>45651</v>
      </c>
      <c r="G3" s="1">
        <f>B11</f>
        <v>519643</v>
      </c>
      <c r="H3" s="1">
        <f>F3+G3</f>
        <v>565294</v>
      </c>
      <c r="I3" s="2">
        <f>F3/H3</f>
        <v>8.0756208273924712E-2</v>
      </c>
    </row>
    <row r="4" spans="1:9" x14ac:dyDescent="0.25">
      <c r="A4" t="s">
        <v>7</v>
      </c>
      <c r="B4" s="1">
        <v>3777</v>
      </c>
      <c r="C4" t="s">
        <v>8</v>
      </c>
      <c r="E4" t="s">
        <v>34</v>
      </c>
      <c r="F4" s="1">
        <f>SUM(B4:B6)</f>
        <v>10189</v>
      </c>
      <c r="G4" s="1">
        <f>SUM(B12:B14)</f>
        <v>100556</v>
      </c>
      <c r="H4" s="1">
        <f t="shared" ref="H4:H6" si="0">F4+G4</f>
        <v>110745</v>
      </c>
      <c r="I4" s="2">
        <f>F4/H4</f>
        <v>9.2004153686396681E-2</v>
      </c>
    </row>
    <row r="5" spans="1:9" x14ac:dyDescent="0.25">
      <c r="A5" t="s">
        <v>9</v>
      </c>
      <c r="B5" s="1">
        <v>3009</v>
      </c>
      <c r="C5" t="s">
        <v>10</v>
      </c>
      <c r="E5" t="s">
        <v>35</v>
      </c>
      <c r="F5" s="1">
        <f>B7</f>
        <v>26879</v>
      </c>
      <c r="G5" s="1">
        <f>B15</f>
        <v>276300</v>
      </c>
      <c r="H5" s="1">
        <f t="shared" si="0"/>
        <v>303179</v>
      </c>
      <c r="I5" s="2">
        <f>F5/H5</f>
        <v>8.8657195913965023E-2</v>
      </c>
    </row>
    <row r="6" spans="1:9" x14ac:dyDescent="0.25">
      <c r="A6" t="s">
        <v>11</v>
      </c>
      <c r="B6" s="1">
        <v>3403</v>
      </c>
      <c r="C6" t="s">
        <v>12</v>
      </c>
      <c r="E6" t="s">
        <v>36</v>
      </c>
      <c r="F6" s="1">
        <f>SUM(B8:B10)</f>
        <v>8583</v>
      </c>
      <c r="G6" s="1">
        <f>SUM(B16:B18)</f>
        <v>142787</v>
      </c>
      <c r="H6" s="1">
        <f t="shared" si="0"/>
        <v>151370</v>
      </c>
      <c r="I6" s="2">
        <f>F6/H6</f>
        <v>5.6702120631565038E-2</v>
      </c>
    </row>
    <row r="7" spans="1:9" x14ac:dyDescent="0.25">
      <c r="A7" t="s">
        <v>13</v>
      </c>
      <c r="B7" s="1">
        <v>26879</v>
      </c>
      <c r="C7" t="s">
        <v>14</v>
      </c>
    </row>
    <row r="8" spans="1:9" x14ac:dyDescent="0.25">
      <c r="A8" t="s">
        <v>15</v>
      </c>
      <c r="B8" s="1">
        <v>5315</v>
      </c>
      <c r="C8" t="s">
        <v>16</v>
      </c>
    </row>
    <row r="9" spans="1:9" x14ac:dyDescent="0.25">
      <c r="A9" t="s">
        <v>17</v>
      </c>
      <c r="B9" s="1">
        <v>1918</v>
      </c>
      <c r="C9" t="s">
        <v>18</v>
      </c>
    </row>
    <row r="10" spans="1:9" x14ac:dyDescent="0.25">
      <c r="A10" t="s">
        <v>19</v>
      </c>
      <c r="B10" s="1">
        <v>1350</v>
      </c>
      <c r="C10" t="s">
        <v>20</v>
      </c>
    </row>
    <row r="11" spans="1:9" x14ac:dyDescent="0.25">
      <c r="A11" t="s">
        <v>21</v>
      </c>
      <c r="B11" s="1">
        <v>519643</v>
      </c>
      <c r="C11" t="s">
        <v>22</v>
      </c>
    </row>
    <row r="12" spans="1:9" x14ac:dyDescent="0.25">
      <c r="A12" t="s">
        <v>7</v>
      </c>
      <c r="B12" s="1">
        <v>30301</v>
      </c>
      <c r="C12" t="s">
        <v>23</v>
      </c>
    </row>
    <row r="13" spans="1:9" x14ac:dyDescent="0.25">
      <c r="A13" t="s">
        <v>9</v>
      </c>
      <c r="B13" s="1">
        <v>32980</v>
      </c>
      <c r="C13" t="s">
        <v>24</v>
      </c>
    </row>
    <row r="14" spans="1:9" x14ac:dyDescent="0.25">
      <c r="A14" t="s">
        <v>11</v>
      </c>
      <c r="B14" s="1">
        <v>37275</v>
      </c>
      <c r="C14" t="s">
        <v>25</v>
      </c>
    </row>
    <row r="15" spans="1:9" x14ac:dyDescent="0.25">
      <c r="A15" t="s">
        <v>13</v>
      </c>
      <c r="B15" s="1">
        <v>276300</v>
      </c>
      <c r="C15" t="s">
        <v>26</v>
      </c>
    </row>
    <row r="16" spans="1:9" x14ac:dyDescent="0.25">
      <c r="A16" t="s">
        <v>15</v>
      </c>
      <c r="B16" s="1">
        <v>101625</v>
      </c>
      <c r="C16" t="s">
        <v>27</v>
      </c>
    </row>
    <row r="17" spans="1:3" x14ac:dyDescent="0.25">
      <c r="A17" t="s">
        <v>17</v>
      </c>
      <c r="B17" s="1">
        <v>30269</v>
      </c>
      <c r="C17" t="s">
        <v>28</v>
      </c>
    </row>
    <row r="18" spans="1:3" x14ac:dyDescent="0.25">
      <c r="A18" t="s">
        <v>19</v>
      </c>
      <c r="B18" s="1">
        <v>10893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ACSDT5Y2020.B17020H-2022-03-19T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</dc:creator>
  <cp:lastModifiedBy>Gregory Miles Blumenthal Scharf</cp:lastModifiedBy>
  <dcterms:created xsi:type="dcterms:W3CDTF">2022-03-19T15:43:43Z</dcterms:created>
  <dcterms:modified xsi:type="dcterms:W3CDTF">2022-03-19T15:48:22Z</dcterms:modified>
</cp:coreProperties>
</file>