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lame\Documents\Poverty_Factsheet_2020\Shelby\"/>
    </mc:Choice>
  </mc:AlternateContent>
  <xr:revisionPtr revIDLastSave="0" documentId="13_ncr:40009_{4EB1D799-5212-4E30-A4F3-15245092A4E3}" xr6:coauthVersionLast="47" xr6:coauthVersionMax="47" xr10:uidLastSave="{00000000-0000-0000-0000-000000000000}"/>
  <bookViews>
    <workbookView xWindow="-120" yWindow="-120" windowWidth="29040" windowHeight="15840"/>
  </bookViews>
  <sheets>
    <sheet name="ACSDT5Y2020.B17020H-2022-03-19T" sheetId="1" r:id="rId1"/>
  </sheets>
  <calcPr calcId="0"/>
</workbook>
</file>

<file path=xl/calcChain.xml><?xml version="1.0" encoding="utf-8"?>
<calcChain xmlns="http://schemas.openxmlformats.org/spreadsheetml/2006/main">
  <c r="G6" i="1" l="1"/>
  <c r="F6" i="1"/>
  <c r="G5" i="1"/>
  <c r="F5" i="1"/>
  <c r="G4" i="1"/>
  <c r="F4" i="1"/>
  <c r="G3" i="1"/>
  <c r="F3" i="1"/>
  <c r="I4" i="1" l="1"/>
  <c r="H3" i="1"/>
  <c r="I3" i="1" s="1"/>
  <c r="H4" i="1"/>
  <c r="H5" i="1"/>
  <c r="I5" i="1" s="1"/>
  <c r="H6" i="1"/>
  <c r="I6" i="1" s="1"/>
</calcChain>
</file>

<file path=xl/sharedStrings.xml><?xml version="1.0" encoding="utf-8"?>
<sst xmlns="http://schemas.openxmlformats.org/spreadsheetml/2006/main" count="45" uniqueCount="37">
  <si>
    <t>Label (Grouping)</t>
  </si>
  <si>
    <t>Shelby County, Tennessee!!Estimate</t>
  </si>
  <si>
    <t>Shelby County, Tennessee!!Margin of Error</t>
  </si>
  <si>
    <t>Total:</t>
  </si>
  <si>
    <t>±1,774</t>
  </si>
  <si>
    <t>    Income in the past 12 months below poverty level:</t>
  </si>
  <si>
    <t>±1,794</t>
  </si>
  <si>
    <t>        Under 6 years</t>
  </si>
  <si>
    <t>±374</t>
  </si>
  <si>
    <t>        6 to 11 years</t>
  </si>
  <si>
    <t>±333</t>
  </si>
  <si>
    <t>        12 to 17 years</t>
  </si>
  <si>
    <t>±320</t>
  </si>
  <si>
    <t>        18 to 59 years</t>
  </si>
  <si>
    <t>±1,350</t>
  </si>
  <si>
    <t>        60 to 74 years</t>
  </si>
  <si>
    <t>±365</t>
  </si>
  <si>
    <t>        75 to 84 years</t>
  </si>
  <si>
    <t>±278</t>
  </si>
  <si>
    <t>        85 years and over</t>
  </si>
  <si>
    <t>±337</t>
  </si>
  <si>
    <t>    Income in the past 12 months at or above poverty level:</t>
  </si>
  <si>
    <t>±2,431</t>
  </si>
  <si>
    <t>±671</t>
  </si>
  <si>
    <t>±817</t>
  </si>
  <si>
    <t>±952</t>
  </si>
  <si>
    <t>±1,798</t>
  </si>
  <si>
    <t>±1,974</t>
  </si>
  <si>
    <t>±676</t>
  </si>
  <si>
    <t>±621</t>
  </si>
  <si>
    <t>Poor</t>
  </si>
  <si>
    <t>Rich</t>
  </si>
  <si>
    <t>Total</t>
  </si>
  <si>
    <t>%</t>
  </si>
  <si>
    <t>Child</t>
  </si>
  <si>
    <t>Adult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</si>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</sst>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6" sqref="E2:I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</row>
    <row r="2" spans="1:9" x14ac:dyDescent="0.25">
      <c r="A2" t="s">
        <v>3</v>
      </c>
      <c r="B2" s="1">
        <v>323948</v>
      </c>
      <c r="C2" t="s">
        <v>4</v>
      </c>
      <c r="F2" t="s">
        <v>30</v>
      </c>
      <c r="G2" t="s">
        <v>31</v>
      </c>
      <c r="H2" t="s">
        <v>32</v>
      </c>
      <c r="I2" t="s">
        <v>33</v>
      </c>
    </row>
    <row r="3" spans="1:9" x14ac:dyDescent="0.25">
      <c r="A3" t="s">
        <v>5</v>
      </c>
      <c r="B3" s="1">
        <v>25226</v>
      </c>
      <c r="C3" t="s">
        <v>6</v>
      </c>
      <c r="E3" t="s">
        <v>32</v>
      </c>
      <c r="F3" s="1">
        <f>B3</f>
        <v>25226</v>
      </c>
      <c r="G3" s="1">
        <f>B11</f>
        <v>298722</v>
      </c>
      <c r="H3" s="1">
        <f>F3+G3</f>
        <v>323948</v>
      </c>
      <c r="I3" s="2">
        <f>F3/H3</f>
        <v>7.7870522429525732E-2</v>
      </c>
    </row>
    <row r="4" spans="1:9" x14ac:dyDescent="0.25">
      <c r="A4" t="s">
        <v>7</v>
      </c>
      <c r="B4" s="1">
        <v>1534</v>
      </c>
      <c r="C4" t="s">
        <v>8</v>
      </c>
      <c r="E4" t="s">
        <v>34</v>
      </c>
      <c r="F4" s="1">
        <f>SUM(B4:B6)</f>
        <v>4232</v>
      </c>
      <c r="G4" s="1">
        <f>SUM(B12:B14)</f>
        <v>55316</v>
      </c>
      <c r="H4" s="1">
        <f t="shared" ref="H4:H6" si="0">F4+G4</f>
        <v>59548</v>
      </c>
      <c r="I4" s="2">
        <f>F4/H4</f>
        <v>7.1068717673137632E-2</v>
      </c>
    </row>
    <row r="5" spans="1:9" x14ac:dyDescent="0.25">
      <c r="A5" t="s">
        <v>9</v>
      </c>
      <c r="B5" s="1">
        <v>1311</v>
      </c>
      <c r="C5" t="s">
        <v>10</v>
      </c>
      <c r="E5" t="s">
        <v>35</v>
      </c>
      <c r="F5" s="1">
        <f>B7</f>
        <v>15912</v>
      </c>
      <c r="G5" s="1">
        <f>B15</f>
        <v>158321</v>
      </c>
      <c r="H5" s="1">
        <f t="shared" si="0"/>
        <v>174233</v>
      </c>
      <c r="I5" s="2">
        <f>F5/H5</f>
        <v>9.1325983022733925E-2</v>
      </c>
    </row>
    <row r="6" spans="1:9" x14ac:dyDescent="0.25">
      <c r="A6" t="s">
        <v>11</v>
      </c>
      <c r="B6" s="1">
        <v>1387</v>
      </c>
      <c r="C6" t="s">
        <v>12</v>
      </c>
      <c r="E6" t="s">
        <v>36</v>
      </c>
      <c r="F6" s="1">
        <f>SUM(B8:B10)</f>
        <v>5082</v>
      </c>
      <c r="G6" s="1">
        <f>SUM(B16:B18)</f>
        <v>85085</v>
      </c>
      <c r="H6" s="1">
        <f t="shared" si="0"/>
        <v>90167</v>
      </c>
      <c r="I6" s="2">
        <f>F6/H6</f>
        <v>5.6362083689154567E-2</v>
      </c>
    </row>
    <row r="7" spans="1:9" x14ac:dyDescent="0.25">
      <c r="A7" t="s">
        <v>13</v>
      </c>
      <c r="B7" s="1">
        <v>15912</v>
      </c>
      <c r="C7" t="s">
        <v>14</v>
      </c>
    </row>
    <row r="8" spans="1:9" x14ac:dyDescent="0.25">
      <c r="A8" t="s">
        <v>15</v>
      </c>
      <c r="B8" s="1">
        <v>2881</v>
      </c>
      <c r="C8" t="s">
        <v>16</v>
      </c>
    </row>
    <row r="9" spans="1:9" x14ac:dyDescent="0.25">
      <c r="A9" t="s">
        <v>17</v>
      </c>
      <c r="B9" s="1">
        <v>1148</v>
      </c>
      <c r="C9" t="s">
        <v>18</v>
      </c>
    </row>
    <row r="10" spans="1:9" x14ac:dyDescent="0.25">
      <c r="A10" t="s">
        <v>19</v>
      </c>
      <c r="B10" s="1">
        <v>1053</v>
      </c>
      <c r="C10" t="s">
        <v>20</v>
      </c>
    </row>
    <row r="11" spans="1:9" x14ac:dyDescent="0.25">
      <c r="A11" t="s">
        <v>21</v>
      </c>
      <c r="B11" s="1">
        <v>298722</v>
      </c>
      <c r="C11" t="s">
        <v>22</v>
      </c>
    </row>
    <row r="12" spans="1:9" x14ac:dyDescent="0.25">
      <c r="A12" t="s">
        <v>7</v>
      </c>
      <c r="B12" s="1">
        <v>17294</v>
      </c>
      <c r="C12" t="s">
        <v>23</v>
      </c>
    </row>
    <row r="13" spans="1:9" x14ac:dyDescent="0.25">
      <c r="A13" t="s">
        <v>9</v>
      </c>
      <c r="B13" s="1">
        <v>17630</v>
      </c>
      <c r="C13" t="s">
        <v>24</v>
      </c>
    </row>
    <row r="14" spans="1:9" x14ac:dyDescent="0.25">
      <c r="A14" t="s">
        <v>11</v>
      </c>
      <c r="B14" s="1">
        <v>20392</v>
      </c>
      <c r="C14" t="s">
        <v>25</v>
      </c>
    </row>
    <row r="15" spans="1:9" x14ac:dyDescent="0.25">
      <c r="A15" t="s">
        <v>13</v>
      </c>
      <c r="B15" s="1">
        <v>158321</v>
      </c>
      <c r="C15" t="s">
        <v>26</v>
      </c>
    </row>
    <row r="16" spans="1:9" x14ac:dyDescent="0.25">
      <c r="A16" t="s">
        <v>15</v>
      </c>
      <c r="B16" s="1">
        <v>60485</v>
      </c>
      <c r="C16" t="s">
        <v>27</v>
      </c>
    </row>
    <row r="17" spans="1:3" x14ac:dyDescent="0.25">
      <c r="A17" t="s">
        <v>17</v>
      </c>
      <c r="B17" s="1">
        <v>17239</v>
      </c>
      <c r="C17" t="s">
        <v>28</v>
      </c>
    </row>
    <row r="18" spans="1:3" x14ac:dyDescent="0.25">
      <c r="A18" t="s">
        <v>19</v>
      </c>
      <c r="B18" s="1">
        <v>7361</v>
      </c>
      <c r="C18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ACSDT5Y2020.B17020H-2022-03-19T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Gregory Miles Blumenthal Scharf</cp:lastModifiedBy>
  <dcterms:created xsi:type="dcterms:W3CDTF">2022-03-19T15:18:22Z</dcterms:created>
  <dcterms:modified xsi:type="dcterms:W3CDTF">2022-03-19T15:21:39Z</dcterms:modified>
</cp:coreProperties>
</file>